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0" yWindow="3930" windowWidth="24225" windowHeight="9450" tabRatio="666" activeTab="8"/>
  </bookViews>
  <sheets>
    <sheet name="SuppTableS1A" sheetId="8" r:id="rId1"/>
    <sheet name="SuppTableS1B" sheetId="1" r:id="rId2"/>
    <sheet name="SuppTableS2" sheetId="2" r:id="rId3"/>
    <sheet name="SuppTableS3" sheetId="3" r:id="rId4"/>
    <sheet name="SuppTableS4" sheetId="10" r:id="rId5"/>
    <sheet name="SuppTableS5" sheetId="7" r:id="rId6"/>
    <sheet name="SuppTableS6" sheetId="4" r:id="rId7"/>
    <sheet name="SuppTableS7" sheetId="5" r:id="rId8"/>
    <sheet name="SuppTableS8" sheetId="9" r:id="rId9"/>
  </sheets>
  <definedNames>
    <definedName name="_xlnm._FilterDatabase" localSheetId="1" hidden="1">SuppTableS1B!$A$4:$AO$42</definedName>
    <definedName name="_xlnm._FilterDatabase" localSheetId="6" hidden="1">SuppTableS6!$A$4:$K$2801</definedName>
  </definedNames>
  <calcPr calcId="145621" concurrentCalc="0"/>
</workbook>
</file>

<file path=xl/calcChain.xml><?xml version="1.0" encoding="utf-8"?>
<calcChain xmlns="http://schemas.openxmlformats.org/spreadsheetml/2006/main">
  <c r="E52" i="8" l="1"/>
  <c r="E53" i="8"/>
  <c r="E45" i="8"/>
  <c r="E44" i="8"/>
  <c r="E42" i="8"/>
  <c r="E41" i="8"/>
  <c r="E40" i="8"/>
  <c r="E39" i="8"/>
  <c r="E38" i="8"/>
  <c r="E36" i="8"/>
  <c r="E35" i="8"/>
  <c r="E33" i="8"/>
  <c r="E32" i="8"/>
  <c r="E31" i="8"/>
  <c r="E30" i="8"/>
  <c r="E29" i="8"/>
  <c r="E27" i="8"/>
  <c r="E26" i="8"/>
  <c r="E24" i="8"/>
  <c r="E23" i="8"/>
  <c r="E22" i="8"/>
  <c r="E21" i="8"/>
  <c r="E19" i="8"/>
  <c r="E18" i="8"/>
  <c r="E17" i="8"/>
  <c r="E15" i="8"/>
  <c r="E14" i="8"/>
  <c r="E13" i="8"/>
  <c r="E12" i="8"/>
  <c r="E11" i="8"/>
  <c r="E10" i="8"/>
  <c r="E9" i="8"/>
  <c r="E8" i="8"/>
  <c r="E7" i="8"/>
  <c r="E6" i="8"/>
</calcChain>
</file>

<file path=xl/sharedStrings.xml><?xml version="1.0" encoding="utf-8"?>
<sst xmlns="http://schemas.openxmlformats.org/spreadsheetml/2006/main" count="21597" uniqueCount="11275">
  <si>
    <t>Supplementary Table 2</t>
  </si>
  <si>
    <t>Assays performed and tumor cellularity estimates</t>
  </si>
  <si>
    <t>Supplementary Table 3</t>
  </si>
  <si>
    <t>Sequencing metrics</t>
  </si>
  <si>
    <t>Supplementary Table 4</t>
  </si>
  <si>
    <t>Supplementary Table 5</t>
  </si>
  <si>
    <t>Supplementary Table 6</t>
  </si>
  <si>
    <t>Selected somatic structural variants</t>
  </si>
  <si>
    <t>Consensus somatic CNVs</t>
  </si>
  <si>
    <t>Exome</t>
  </si>
  <si>
    <t>Long insert WG</t>
  </si>
  <si>
    <t>RNA</t>
  </si>
  <si>
    <t>Patient</t>
  </si>
  <si>
    <t>%tumor cellularity</t>
  </si>
  <si>
    <t>Constitutional</t>
  </si>
  <si>
    <t>Tumor</t>
  </si>
  <si>
    <t>x</t>
  </si>
  <si>
    <t>25a</t>
  </si>
  <si>
    <t>25b</t>
  </si>
  <si>
    <t>29a</t>
  </si>
  <si>
    <t>29b</t>
  </si>
  <si>
    <t>29c</t>
  </si>
  <si>
    <t>34a</t>
  </si>
  <si>
    <t>34b</t>
  </si>
  <si>
    <t>Exomes (tumor/normal)</t>
  </si>
  <si>
    <t>Total number of paired &amp; mapped reads</t>
  </si>
  <si>
    <t>Total number of mapped bases</t>
  </si>
  <si>
    <t>Mean mapped sequence coverage</t>
  </si>
  <si>
    <t>Median insert size (bp)</t>
  </si>
  <si>
    <t>Mean %alignment (pairs)</t>
  </si>
  <si>
    <t>Mean %target bases @ 20X</t>
  </si>
  <si>
    <t>Mean %target bases @ 30X</t>
  </si>
  <si>
    <t>Mean %target bases @ 40X</t>
  </si>
  <si>
    <t>Mean %target bases @ 50X</t>
  </si>
  <si>
    <t>Mean %target bases @ 100X</t>
  </si>
  <si>
    <t>LIWG (tumor/normal)</t>
  </si>
  <si>
    <t>Average sequence coverage</t>
  </si>
  <si>
    <t>Average physical coverage</t>
  </si>
  <si>
    <t>Mean DLRS</t>
  </si>
  <si>
    <t>RNA (tumor only)</t>
  </si>
  <si>
    <t>Total number of mapped reads</t>
  </si>
  <si>
    <t>Mean %alignment</t>
  </si>
  <si>
    <t>Mean %mRNA bases</t>
  </si>
  <si>
    <t>Mean %coding bases</t>
  </si>
  <si>
    <t>Mean %UTR bases</t>
  </si>
  <si>
    <t>Mean %intergenic bases</t>
  </si>
  <si>
    <t>Mean %intronic bases</t>
  </si>
  <si>
    <t>Mean %ribosomal bases</t>
  </si>
  <si>
    <t>Count</t>
  </si>
  <si>
    <t>Event</t>
  </si>
  <si>
    <t>Chromosomal location</t>
  </si>
  <si>
    <t>Peak Limits</t>
  </si>
  <si>
    <t>Q-value</t>
  </si>
  <si>
    <t>Selected genes</t>
  </si>
  <si>
    <t>exome deletion peak  1</t>
  </si>
  <si>
    <t xml:space="preserve">1p22.1  </t>
  </si>
  <si>
    <t xml:space="preserve">chr1:72748201-113217199   </t>
  </si>
  <si>
    <t>ABCA4, ATP5F1, CD53, GNAI3, GNAT2, GNG5, MSH4, PRKACB, RABGGTB, RAP1A, CDC7, WNT2B, BCL10</t>
  </si>
  <si>
    <t>exome deletion peak  2</t>
  </si>
  <si>
    <t xml:space="preserve">1q31.2  </t>
  </si>
  <si>
    <t>chr1:1-249250621</t>
  </si>
  <si>
    <t>ABCA4, ABL2, PARP1, APOA2, BCL9, CD34, CDKN2C, GNAI3, GLUL, H3F3A, HDAC1, JAK1, JUN, IL10, IL6R, NRAS, SDHB, SDHC, TP53BP2, WNT2B, ARID1A, HIST3H3, HIST2H4A, BCL10, SETDB1</t>
  </si>
  <si>
    <t>exome deletion peak  3</t>
  </si>
  <si>
    <t xml:space="preserve">2p14    </t>
  </si>
  <si>
    <t xml:space="preserve">chr2:67211551-68358149     </t>
  </si>
  <si>
    <t>C1D, ETAA1</t>
  </si>
  <si>
    <t>exome deletion peak  4</t>
  </si>
  <si>
    <t xml:space="preserve">2q31.1  </t>
  </si>
  <si>
    <t>chr2:177054901-177465899</t>
  </si>
  <si>
    <t>MTX2</t>
  </si>
  <si>
    <t>LIWG deletion peak  1</t>
  </si>
  <si>
    <t xml:space="preserve">2q37.3 </t>
  </si>
  <si>
    <t xml:space="preserve">chr2:232250201-243199373 </t>
  </si>
  <si>
    <t>ALPP, KIF1A, GBX2, NDUFA10, PDCD1, PER2, STK25, SCLY, RAB17, ING5</t>
  </si>
  <si>
    <t>exome deletion peak  5</t>
  </si>
  <si>
    <t xml:space="preserve">2q37.3  </t>
  </si>
  <si>
    <t>chr2:238280051-243199373</t>
  </si>
  <si>
    <t>KIF1A, GPC1, NDUFA10, PDCD1, HDAC4, STK25, RAB17, ING5, TWIST2, UBE2F</t>
  </si>
  <si>
    <t>exome deletion peak  6</t>
  </si>
  <si>
    <t xml:space="preserve">3p25.1  </t>
  </si>
  <si>
    <t xml:space="preserve">chr3:15687051-15915299   </t>
  </si>
  <si>
    <t>ANKRD28</t>
  </si>
  <si>
    <t>exome deletion peak  7</t>
  </si>
  <si>
    <t xml:space="preserve">3q13.2  </t>
  </si>
  <si>
    <t>chr3:112218301-112281949</t>
  </si>
  <si>
    <t>ATG3</t>
  </si>
  <si>
    <t>exome deletion peak  9</t>
  </si>
  <si>
    <t xml:space="preserve">4p15.33 </t>
  </si>
  <si>
    <t xml:space="preserve">chr4:13339901-13571749  </t>
  </si>
  <si>
    <t>NKX3-2, RAB28</t>
  </si>
  <si>
    <t>exome deletion peak  8</t>
  </si>
  <si>
    <t xml:space="preserve">4p16.3  </t>
  </si>
  <si>
    <t xml:space="preserve">chr4:248701-420049           </t>
  </si>
  <si>
    <t>ZNF141, ZNF732</t>
  </si>
  <si>
    <t>LIWG amplification peak 5</t>
  </si>
  <si>
    <t xml:space="preserve">5p12   </t>
  </si>
  <si>
    <t xml:space="preserve">chr5:44599801-44691299 </t>
  </si>
  <si>
    <t>exome amplification peak 2</t>
  </si>
  <si>
    <t xml:space="preserve">5p13.2 </t>
  </si>
  <si>
    <t>chr5:35628351-35807499</t>
  </si>
  <si>
    <t>SPEF2</t>
  </si>
  <si>
    <t>LIWG amplification peak 4</t>
  </si>
  <si>
    <t>chr5:35620001-35827399</t>
  </si>
  <si>
    <t>LIWG amplification peak 3</t>
  </si>
  <si>
    <t xml:space="preserve">5p13.3 </t>
  </si>
  <si>
    <t>chr5:32099501-32269299</t>
  </si>
  <si>
    <t>PDZD2, MTMR12, GOLPH3</t>
  </si>
  <si>
    <t>LIWG amplification peak 2</t>
  </si>
  <si>
    <t xml:space="preserve">5p15.1 </t>
  </si>
  <si>
    <t>chr5:16994901-17007599</t>
  </si>
  <si>
    <t>exome amplification peak 1</t>
  </si>
  <si>
    <t>5p15.33</t>
  </si>
  <si>
    <t xml:space="preserve">chr5:1254701-1322699    </t>
  </si>
  <si>
    <t>TERT, CLPTM1L, MIR4457</t>
  </si>
  <si>
    <t>LIWG amplification peak 1</t>
  </si>
  <si>
    <t xml:space="preserve">chr5:1309001-1370899  </t>
  </si>
  <si>
    <t>CLPTM1L, MIR4457</t>
  </si>
  <si>
    <t>LIWG deletion peak  2</t>
  </si>
  <si>
    <t>chr5:1-33527399</t>
  </si>
  <si>
    <t>ADCY2, CTNND2, NUDFS6, CDH6, CDH9, CDH10, CDH12, CDH18, SDHA, PDZD2, TERT</t>
  </si>
  <si>
    <t>exome deletion peak 10</t>
  </si>
  <si>
    <t xml:space="preserve">6q13    </t>
  </si>
  <si>
    <t>chr6:57075101-147122899</t>
  </si>
  <si>
    <t xml:space="preserve">FYN, HDAC2, GRM1, PTPRK, MAP3K7, CDK19, RSPO3, </t>
  </si>
  <si>
    <t>LIWG deletion peak  3</t>
  </si>
  <si>
    <t xml:space="preserve">6q25.1 </t>
  </si>
  <si>
    <t>chr6:73908301-171115067</t>
  </si>
  <si>
    <t>ACAT2, PRDM1, ESR1, HDAC2, MLLT4, MYB, MAP3K4, MAP3K5, SOD2, MAP3K7, FBXO5, NDUFAF4, IL20RA, ARID1B</t>
  </si>
  <si>
    <t>exome deletion peak 11</t>
  </si>
  <si>
    <t xml:space="preserve">6q27    </t>
  </si>
  <si>
    <t>chr6:146875901-171115067</t>
  </si>
  <si>
    <t>MLLT4, MAP3K4, PDCD2, ESR1, GPR31, IGF2R, ARID1B, FBXO5, SOD2</t>
  </si>
  <si>
    <t>exome deletion peak 12</t>
  </si>
  <si>
    <t xml:space="preserve">7q21.12 </t>
  </si>
  <si>
    <t xml:space="preserve">chr7:87229351-87505749 </t>
  </si>
  <si>
    <t>SLC25A40, RUNDC3B</t>
  </si>
  <si>
    <t>exome deletion peak 14</t>
  </si>
  <si>
    <t xml:space="preserve">8p12    </t>
  </si>
  <si>
    <t xml:space="preserve">chr8:30669751-30853899  </t>
  </si>
  <si>
    <t>TEX15</t>
  </si>
  <si>
    <t>exome deletion peak 13</t>
  </si>
  <si>
    <t xml:space="preserve">8p23.1  </t>
  </si>
  <si>
    <t xml:space="preserve">chr8:7217101-7305599   </t>
  </si>
  <si>
    <t>DEFB4B, DEFB103A</t>
  </si>
  <si>
    <t>exome deletion peak 17</t>
  </si>
  <si>
    <t xml:space="preserve">9p11.2  </t>
  </si>
  <si>
    <t xml:space="preserve">chr9:43626551-45080299  </t>
  </si>
  <si>
    <t>CNTNAP3B, FAM27C</t>
  </si>
  <si>
    <t>LIWG deletion peak  5</t>
  </si>
  <si>
    <t xml:space="preserve">9p21.3 </t>
  </si>
  <si>
    <t xml:space="preserve">chr9:21821201-22447899  </t>
  </si>
  <si>
    <t>CDKN2A, CDKN2B, C9orf53</t>
  </si>
  <si>
    <t>exome deletion peak 16</t>
  </si>
  <si>
    <t xml:space="preserve">9p21.3  </t>
  </si>
  <si>
    <t>chr9:21862201-22005699</t>
  </si>
  <si>
    <t>CDKN2A, C9orf53</t>
  </si>
  <si>
    <t>exome deletion peak 15</t>
  </si>
  <si>
    <t xml:space="preserve">9p24.1  </t>
  </si>
  <si>
    <t xml:space="preserve">chr9:4860401-5231449     </t>
  </si>
  <si>
    <t>LIWG deletion peak  4</t>
  </si>
  <si>
    <t xml:space="preserve">9p24.2 </t>
  </si>
  <si>
    <t xml:space="preserve">chr9:1-4986599            </t>
  </si>
  <si>
    <t>SMARCA2, DMRT2, SLC1A1, DOCK8, GLIS3</t>
  </si>
  <si>
    <t>exome deletion peak 19</t>
  </si>
  <si>
    <t xml:space="preserve">10p11.1 </t>
  </si>
  <si>
    <t>chr10:35930351-38240799</t>
  </si>
  <si>
    <t>exome deletion peak 18</t>
  </si>
  <si>
    <t>10p12.33</t>
  </si>
  <si>
    <t xml:space="preserve">chr10:18087351-18241949 </t>
  </si>
  <si>
    <t>miRs</t>
  </si>
  <si>
    <t>exome deletion peak 20</t>
  </si>
  <si>
    <t>10q11.23</t>
  </si>
  <si>
    <t>chr10:51225951-51549699</t>
  </si>
  <si>
    <t>ASAH2</t>
  </si>
  <si>
    <t>exome deletion peak 21</t>
  </si>
  <si>
    <t>chr10:51885201-52066599</t>
  </si>
  <si>
    <t>AGAP7</t>
  </si>
  <si>
    <t>exome deletion peak 22</t>
  </si>
  <si>
    <t>10q24.31</t>
  </si>
  <si>
    <t>chr10:89505801-117823599</t>
  </si>
  <si>
    <t>exome deletion peak 23</t>
  </si>
  <si>
    <t>10q24.33</t>
  </si>
  <si>
    <t>chr10:105048401-105151699</t>
  </si>
  <si>
    <t>TAF5, PCGF6</t>
  </si>
  <si>
    <t>exome deletion peak 24</t>
  </si>
  <si>
    <t xml:space="preserve">11q12.2 </t>
  </si>
  <si>
    <t>chr11:57996301-65729299</t>
  </si>
  <si>
    <t>ARL2, BAD, CD5, CD6, MS4A1, MS4A3, MAP3K11, RAB3IL1, STX3, STX5, VEGFB, RPS6KA4, HRASLS2, SDHAF2</t>
  </si>
  <si>
    <t>LIWG deletion peak  6</t>
  </si>
  <si>
    <t>11q13.1</t>
  </si>
  <si>
    <t>chr11:58035301-65808299</t>
  </si>
  <si>
    <t>BAD, CD5, CD6, FEN1, GNG3, MS4A2, MAP4K2, FOSL1, VEGFB, EML3, NEAT1, SLC22A24</t>
  </si>
  <si>
    <t>exome amplification peak 3</t>
  </si>
  <si>
    <t>11q14.1</t>
  </si>
  <si>
    <t>chr11:76637601-82444249</t>
  </si>
  <si>
    <t>hsa-mir-4300, hsa-mir-708, CAPN5, CLNS1A, MYO7A, NDUFC2, OMP, PAK1, THRSP, GAB2, ODZ4, C11orf67, RSF1, ACER3, USP35, KCTD14, ALG8, NARS2, INTS4, B3GNT6, GDPD4, FAM181B, AQP11, KCTD21, MIR708, MIR4300, NDUFC2-KCTD14</t>
  </si>
  <si>
    <t>LIWG amplification peak 6</t>
  </si>
  <si>
    <t>chr11:76598101-79157999</t>
  </si>
  <si>
    <t>CAPN5, GAB2, PAK1, ACER3, USP35, INTS4, NARS2</t>
  </si>
  <si>
    <t>exome deletion peak 25</t>
  </si>
  <si>
    <t xml:space="preserve">11q21   </t>
  </si>
  <si>
    <t>chr11:94964001-95523649</t>
  </si>
  <si>
    <t>FAM76B</t>
  </si>
  <si>
    <t>LIWG deletion peak  7</t>
  </si>
  <si>
    <t>11q24.1</t>
  </si>
  <si>
    <t>chr11:103909201-135006516</t>
  </si>
  <si>
    <t>ACAT1, APOA1, APOC3, ATM, CXCR5, CBL, CHEK1, H2AFX, IL18, SDHD, SORL1, RAB39A, BCL9L</t>
  </si>
  <si>
    <t>exome deletion peak 26</t>
  </si>
  <si>
    <t xml:space="preserve">11q24.2 </t>
  </si>
  <si>
    <t>chr11:101375601-135006516</t>
  </si>
  <si>
    <t>BIRC2, BIRC3, ATM, CHEK1, CBL, MLL, IL18, IL10RA, HTR3A, H2AFX, SDHD, SORL1, APOA5</t>
  </si>
  <si>
    <t>LIWG deletion peak  8</t>
  </si>
  <si>
    <t xml:space="preserve">12q12  </t>
  </si>
  <si>
    <t>chr12:34181201-52348799</t>
  </si>
  <si>
    <t>ADCY6, ARF3, ATF1, CNTN1, GPD1, PRKAG1, WNT1, WNT10B, MLL2, HDAC7</t>
  </si>
  <si>
    <t>exome amplification peak 4</t>
  </si>
  <si>
    <t>12q14.1</t>
  </si>
  <si>
    <t>chr12:58088201-59267849</t>
  </si>
  <si>
    <t>CDK4, CYP27B1, METTL1, TSPAN31, TSFM, CTDSP2, AVIL, OS9, METTL21B, XRCC6BP1, MARCH6, AGAP2, LRIG3</t>
  </si>
  <si>
    <t>exome amplification peak 5</t>
  </si>
  <si>
    <t xml:space="preserve">12q15  </t>
  </si>
  <si>
    <t>chr12:69202201-70091499</t>
  </si>
  <si>
    <t>CPM, LYZ, MDM2, YEATS4, CCT2, FRS2, CPSF6, BEST3, LRRC10</t>
  </si>
  <si>
    <t>LIWG amplification peak 7</t>
  </si>
  <si>
    <t>chr12:69213201-70120099</t>
  </si>
  <si>
    <t>LYZ, MDM2, FRS2, BEST3, LRRC10</t>
  </si>
  <si>
    <t>exome deletion peak 27</t>
  </si>
  <si>
    <t>12q21.31</t>
  </si>
  <si>
    <t>chr12:78604301-88442799</t>
  </si>
  <si>
    <t>SLC6A15, PTPRQ, RASSF9, ACSS3</t>
  </si>
  <si>
    <t>LIWG deletion peak  9</t>
  </si>
  <si>
    <t xml:space="preserve">12q22  </t>
  </si>
  <si>
    <t>chr12:83527801-95365199</t>
  </si>
  <si>
    <t>ATP2B1, SOCS2, RASSF9, TSPAN19</t>
  </si>
  <si>
    <t>exome deletion peak 28</t>
  </si>
  <si>
    <t xml:space="preserve">12q23.2 </t>
  </si>
  <si>
    <t>chr12:102512201-102873849</t>
  </si>
  <si>
    <t>IGF1, PARPBP</t>
  </si>
  <si>
    <t>exome deletion peak 29</t>
  </si>
  <si>
    <t xml:space="preserve">14q21.2 </t>
  </si>
  <si>
    <t>chr14:20586501-93813299</t>
  </si>
  <si>
    <t>ARF6, BMP4, BCL2L2, FOS, MAP3K9, MYH6, MTHFD1, PAX9, PRKCH, PRKD1, NPKBIA, RAD51B, SOS2, MLH3, ATP5S, RAB2B, ADCY4, EML5, RAB15</t>
  </si>
  <si>
    <t>exome deletion peak 30</t>
  </si>
  <si>
    <t>14q32.33</t>
  </si>
  <si>
    <t>chr14:102965801-107349540</t>
  </si>
  <si>
    <t>AKT1, EIF5, XRCC3, TRAF3, APOPT1, CRIP1, CRIP2</t>
  </si>
  <si>
    <t>LIWG deletion peak 10</t>
  </si>
  <si>
    <t xml:space="preserve">15q14  </t>
  </si>
  <si>
    <t xml:space="preserve">chr15:31662501-43575099 </t>
  </si>
  <si>
    <t>ACTC1, BUB1B, RAD51, SNAP23, MAPKBP1, PAK6, SPRED1, UBR1, JMJD7</t>
  </si>
  <si>
    <t>exome deletion peak 31</t>
  </si>
  <si>
    <t xml:space="preserve">15q14   </t>
  </si>
  <si>
    <t xml:space="preserve">chr15:1-62939649        </t>
  </si>
  <si>
    <t>B2M, FGF7, BUB1B, MAPK6, RAB27A, MAPKBP1, PAK6, SPRED1, UBR1, JMJD7</t>
  </si>
  <si>
    <t>LIWG deletion peak 11</t>
  </si>
  <si>
    <t>16p13.3</t>
  </si>
  <si>
    <t xml:space="preserve">chr16:5137801-7764099    </t>
  </si>
  <si>
    <t>RBFOX1</t>
  </si>
  <si>
    <t>LIWG deletion peak 12</t>
  </si>
  <si>
    <t>17q11.2</t>
  </si>
  <si>
    <t>chr17:29326501-29733999</t>
  </si>
  <si>
    <t>EVI2A, EVI2B, NF1, OMG</t>
  </si>
  <si>
    <t>CDKN2A</t>
  </si>
  <si>
    <t>PTEN</t>
  </si>
  <si>
    <t>RB1</t>
  </si>
  <si>
    <t>+:15:48403500|+:13:48973500</t>
  </si>
  <si>
    <t>-:13:48975000|-:2:153630000</t>
  </si>
  <si>
    <t>+:10:89689600|-:10:89692400</t>
  </si>
  <si>
    <t>LIWG=long insert whole genome</t>
  </si>
  <si>
    <t>Gene (HGNC)</t>
  </si>
  <si>
    <t>chromosome</t>
  </si>
  <si>
    <t>position</t>
  </si>
  <si>
    <t>effect</t>
  </si>
  <si>
    <t>SV Pair Coordinates</t>
  </si>
  <si>
    <t>Quality</t>
  </si>
  <si>
    <t>TumorAlleleRatio</t>
  </si>
  <si>
    <t>NormalAlleleRatio</t>
  </si>
  <si>
    <t>SvType</t>
  </si>
  <si>
    <t>END</t>
  </si>
  <si>
    <t>ARHGAP42</t>
  </si>
  <si>
    <t>ARHGAP42 (Breakpoint)</t>
  </si>
  <si>
    <t>-:11:70995000|+:11:100707000</t>
  </si>
  <si>
    <t>PossibleLargeIndel</t>
  </si>
  <si>
    <t>11:70995000</t>
  </si>
  <si>
    <t>ARPC1B</t>
  </si>
  <si>
    <t>ARPC1B (Breakpoint)</t>
  </si>
  <si>
    <t>+:7:99045000|-:7:98988000</t>
  </si>
  <si>
    <t>7:98988000</t>
  </si>
  <si>
    <t>ATP5J2-PTCD1</t>
  </si>
  <si>
    <t>ATP5J2-PTCD1 (Breakpoint)</t>
  </si>
  <si>
    <t>C3orf67</t>
  </si>
  <si>
    <t>C3orf67 (Breakpoint)</t>
  </si>
  <si>
    <t>+:3:59061000|-:3:58969500</t>
  </si>
  <si>
    <t>3:58969500</t>
  </si>
  <si>
    <t>CDS2</t>
  </si>
  <si>
    <t>CDS2 (Breakpoint)</t>
  </si>
  <si>
    <t>-:20:4900500|+:20:5112000</t>
  </si>
  <si>
    <t>20:4900500</t>
  </si>
  <si>
    <t>CDS2_SLC23A2</t>
  </si>
  <si>
    <t>CDS2_SLC23A2 (Breakpoint)</t>
  </si>
  <si>
    <t>CLPB</t>
  </si>
  <si>
    <t>CLPB (Breakpoint)</t>
  </si>
  <si>
    <t>-:11:72117000|+:11:103792500</t>
  </si>
  <si>
    <t>11:72117000</t>
  </si>
  <si>
    <t>CLPB_PDGFD</t>
  </si>
  <si>
    <t>CLPB_PDGFD (Breakpoint)</t>
  </si>
  <si>
    <t>CPSF4</t>
  </si>
  <si>
    <t>CPSF4 (Breakpoint)</t>
  </si>
  <si>
    <t>IKZF3</t>
  </si>
  <si>
    <t>IKZF3 (Breakpoint)</t>
  </si>
  <si>
    <t>-:17:37359000|+:17:37921500</t>
  </si>
  <si>
    <t>17:37359000</t>
  </si>
  <si>
    <t>IKZF3_RPL19</t>
  </si>
  <si>
    <t>IKZF3_RPL19 (Breakpoint)</t>
  </si>
  <si>
    <t>JARID2</t>
  </si>
  <si>
    <t>JARID2 (Breakpoint)</t>
  </si>
  <si>
    <t>-:6:15361500|+:6:16168500</t>
  </si>
  <si>
    <t>6:15361500</t>
  </si>
  <si>
    <t>NAALAD2</t>
  </si>
  <si>
    <t>NAALAD2 (Breakpoint)</t>
  </si>
  <si>
    <t>-:11:91048500|+:11:89866500</t>
  </si>
  <si>
    <t>11:91048500</t>
  </si>
  <si>
    <t>PDE4D</t>
  </si>
  <si>
    <t>PDE4D (Breakpoint)</t>
  </si>
  <si>
    <t>-:5:59817000|+:5:58275000</t>
  </si>
  <si>
    <t>5:59817000</t>
  </si>
  <si>
    <t>PDGFD</t>
  </si>
  <si>
    <t>PDGFD (Breakpoint)</t>
  </si>
  <si>
    <t>PDGFD_CLPB</t>
  </si>
  <si>
    <t>PDGFD_CLPB (Breakpoint)</t>
  </si>
  <si>
    <t>PTCD1</t>
  </si>
  <si>
    <t>PTCD1 (Breakpoint)</t>
  </si>
  <si>
    <t>RPL19</t>
  </si>
  <si>
    <t>RPL19 (Breakpoint)</t>
  </si>
  <si>
    <t>+:17:37918500|-:17:37357500</t>
  </si>
  <si>
    <t>17:37357500</t>
  </si>
  <si>
    <t>RPL19_IKZF3</t>
  </si>
  <si>
    <t>RPL19_IKZF3 (Breakpoint)</t>
  </si>
  <si>
    <t>SLC23A2</t>
  </si>
  <si>
    <t>SLC23A2 (Breakpoint)</t>
  </si>
  <si>
    <t>SLC23A2_CDS2</t>
  </si>
  <si>
    <t>SLC23A2_CDS2 (Breakpoint)</t>
  </si>
  <si>
    <t>SNX29</t>
  </si>
  <si>
    <t>SNX29 (Breakpoint)</t>
  </si>
  <si>
    <t>+:16:12117000|-:16:11535000</t>
  </si>
  <si>
    <t>16:11535000</t>
  </si>
  <si>
    <t>STEAP2</t>
  </si>
  <si>
    <t>STEAP2 (Breakpoint)</t>
  </si>
  <si>
    <t>+:7:89802000|-:7:89871000</t>
  </si>
  <si>
    <t>7:89871000</t>
  </si>
  <si>
    <t>UBE2D2</t>
  </si>
  <si>
    <t>UBE2D2 (Breakpoint)</t>
  </si>
  <si>
    <t>+:5:138921000|-:5:138741000</t>
  </si>
  <si>
    <t>5:138741000</t>
  </si>
  <si>
    <t>ZC3H7A</t>
  </si>
  <si>
    <t>ZC3H7A (Breakpoint)</t>
  </si>
  <si>
    <t>-:16:11890500|+:16:11914500</t>
  </si>
  <si>
    <t>16:11890500</t>
  </si>
  <si>
    <t>CMSS1</t>
  </si>
  <si>
    <t>CMSS1 (Breakpoint)</t>
  </si>
  <si>
    <t>-:3:99834000|+:3:99813000</t>
  </si>
  <si>
    <t>3:99834000</t>
  </si>
  <si>
    <t>FILIP1L</t>
  </si>
  <si>
    <t>FILIP1L (Breakpoint)</t>
  </si>
  <si>
    <t>ACER3</t>
  </si>
  <si>
    <t>ACER3 (Breakpoint)</t>
  </si>
  <si>
    <t>-:11:76615000|+:11:78146600</t>
  </si>
  <si>
    <t>11:76615000</t>
  </si>
  <si>
    <t>AKAP13</t>
  </si>
  <si>
    <t>AKAP13 (Breakpoint)</t>
  </si>
  <si>
    <t>-:15:86042600|+:15:88468800</t>
  </si>
  <si>
    <t>15:86042600</t>
  </si>
  <si>
    <t>AKAP13_NTRK3</t>
  </si>
  <si>
    <t>AKAP13_NTRK3 (Breakpoint)</t>
  </si>
  <si>
    <t>DDHD2</t>
  </si>
  <si>
    <t>DDHD2 (Breakpoint)</t>
  </si>
  <si>
    <t>+:8:38089800|-:8:36801800</t>
  </si>
  <si>
    <t>8:36801800</t>
  </si>
  <si>
    <t>GAB2</t>
  </si>
  <si>
    <t>GAB2 (Breakpoint)</t>
  </si>
  <si>
    <t>+:11:78107400|-:11:78114400</t>
  </si>
  <si>
    <t>11:78114400</t>
  </si>
  <si>
    <t>KCNB2</t>
  </si>
  <si>
    <t>KCNB2 (Breakpoint)</t>
  </si>
  <si>
    <t>-:8:73794000|+:8:73788400</t>
  </si>
  <si>
    <t>8:73794000</t>
  </si>
  <si>
    <t>LPXN</t>
  </si>
  <si>
    <t>LPXN (Breakpoint)</t>
  </si>
  <si>
    <t>+:11:71066800|-:11:58328200</t>
  </si>
  <si>
    <t>11:58328200</t>
  </si>
  <si>
    <t>NTRK3_AKAP13</t>
  </si>
  <si>
    <t>NTRK3_AKAP13 (Breakpoint)</t>
  </si>
  <si>
    <t>PACS1</t>
  </si>
  <si>
    <t>PACS1 (Breakpoint)</t>
  </si>
  <si>
    <t>-:11:65870000|+:6:67508000</t>
  </si>
  <si>
    <t>Translocation</t>
  </si>
  <si>
    <t>11:65870000</t>
  </si>
  <si>
    <t>THSD4</t>
  </si>
  <si>
    <t>THSD4 (Breakpoint)</t>
  </si>
  <si>
    <t>-:15:93066400|+:15:71677200</t>
  </si>
  <si>
    <t>15:93066400</t>
  </si>
  <si>
    <t>AGAP1</t>
  </si>
  <si>
    <t>AGAP1 (Breakpoint)</t>
  </si>
  <si>
    <t>+:2:236817000|-:2:236841000</t>
  </si>
  <si>
    <t>2:236841000</t>
  </si>
  <si>
    <t>ASUN</t>
  </si>
  <si>
    <t>ASUN (Breakpoint)</t>
  </si>
  <si>
    <t>+:12:27090000|-:12:26944500</t>
  </si>
  <si>
    <t>12:26944500</t>
  </si>
  <si>
    <t>ASUN_ITPR2</t>
  </si>
  <si>
    <t>ASUN_ITPR2 (Breakpoint)</t>
  </si>
  <si>
    <t>AUTS2</t>
  </si>
  <si>
    <t>AUTS2 (Breakpoint)</t>
  </si>
  <si>
    <t>-:7:70125000|+:7:70078500</t>
  </si>
  <si>
    <t>7:70125000</t>
  </si>
  <si>
    <t>C10ORF68</t>
  </si>
  <si>
    <t>C10ORF68 (Breakpoint)</t>
  </si>
  <si>
    <t>-:10:33058500|+:10:33015000</t>
  </si>
  <si>
    <t>10:33058500</t>
  </si>
  <si>
    <t>C12orf40</t>
  </si>
  <si>
    <t>C12orf40 (Breakpoint)</t>
  </si>
  <si>
    <t>-:5:19666500|+:12:40219500</t>
  </si>
  <si>
    <t>5:19666500</t>
  </si>
  <si>
    <t>CCDC91</t>
  </si>
  <si>
    <t>CCDC91 (Breakpoint)</t>
  </si>
  <si>
    <t>+:12:28626000|+:12:30969000</t>
  </si>
  <si>
    <t>PossibleInversion</t>
  </si>
  <si>
    <t>12:30969000</t>
  </si>
  <si>
    <t>-:12:34780500|+:12:28620000</t>
  </si>
  <si>
    <t>12:34780500</t>
  </si>
  <si>
    <t>CDH18</t>
  </si>
  <si>
    <t>CDH18 (Breakpoint)</t>
  </si>
  <si>
    <t>CDK8</t>
  </si>
  <si>
    <t>CDK8 (Breakpoint)</t>
  </si>
  <si>
    <t>-:13:60444000|+:13:26913000</t>
  </si>
  <si>
    <t>13:60444000</t>
  </si>
  <si>
    <t>CDK8_DIAPH3</t>
  </si>
  <si>
    <t>CDK8_DIAPH3 (Breakpoint)</t>
  </si>
  <si>
    <t>CDKN2A (Breakpoint)</t>
  </si>
  <si>
    <t>-:9:21970500|+:9:21963000</t>
  </si>
  <si>
    <t>9:21970500</t>
  </si>
  <si>
    <t>CNGA1</t>
  </si>
  <si>
    <t>CNGA1 (Breakpoint)</t>
  </si>
  <si>
    <t>-:4:47994000|+:4:44737500</t>
  </si>
  <si>
    <t>4:47994000</t>
  </si>
  <si>
    <t>+:4:44734500|-:4:47992500</t>
  </si>
  <si>
    <t>4:47992500</t>
  </si>
  <si>
    <t>CSMD1</t>
  </si>
  <si>
    <t>CSMD1 (Breakpoint)</t>
  </si>
  <si>
    <t>-:8:3988500|+:8:3958500</t>
  </si>
  <si>
    <t>8:3988500</t>
  </si>
  <si>
    <t>DGKI</t>
  </si>
  <si>
    <t>DGKI (Breakpoint)</t>
  </si>
  <si>
    <t>-:7:137523000|+:7:137464500</t>
  </si>
  <si>
    <t>7:137523000</t>
  </si>
  <si>
    <t>+:7:137466000|-:7:137526000</t>
  </si>
  <si>
    <t>7:137526000</t>
  </si>
  <si>
    <t>DIAPH3</t>
  </si>
  <si>
    <t>DIAPH3 (Breakpoint)</t>
  </si>
  <si>
    <t>-:4:64990500|+:13:60375000</t>
  </si>
  <si>
    <t>4:64990500</t>
  </si>
  <si>
    <t>DIAPH3_CDK8</t>
  </si>
  <si>
    <t>DIAPH3_CDK8 (Breakpoint)</t>
  </si>
  <si>
    <t>DSG2</t>
  </si>
  <si>
    <t>DSG2 (Breakpoint)</t>
  </si>
  <si>
    <t>-:18:26428500|+:18:29092500</t>
  </si>
  <si>
    <t>18:26428500</t>
  </si>
  <si>
    <t>EGFLAM</t>
  </si>
  <si>
    <t>EGFLAM (Breakpoint)</t>
  </si>
  <si>
    <t>+:5:36558000|-:5:38323500</t>
  </si>
  <si>
    <t>5:38323500</t>
  </si>
  <si>
    <t>EXOC6</t>
  </si>
  <si>
    <t>EXOC6 (Breakpoint)</t>
  </si>
  <si>
    <t>-:10:94663500|+:10:94650000</t>
  </si>
  <si>
    <t>10:94663500</t>
  </si>
  <si>
    <t>EYS</t>
  </si>
  <si>
    <t>EYS (Breakpoint)</t>
  </si>
  <si>
    <t>+:6:64408500|-:6:64486500</t>
  </si>
  <si>
    <t>6:64486500</t>
  </si>
  <si>
    <t>FAM212B</t>
  </si>
  <si>
    <t>FAM212B (Breakpoint)</t>
  </si>
  <si>
    <t>-:1:112296000|+:1:112170000</t>
  </si>
  <si>
    <t>1:112296000</t>
  </si>
  <si>
    <t>FAM212B_RAP1A</t>
  </si>
  <si>
    <t>FAM212B_RAP1A (Breakpoint)</t>
  </si>
  <si>
    <t>GABRB1</t>
  </si>
  <si>
    <t>GABRB1 (Breakpoint)</t>
  </si>
  <si>
    <t>-:4:47251500|+:14:34329000</t>
  </si>
  <si>
    <t>4:47251500</t>
  </si>
  <si>
    <t>+:4:47251500|-:14:33814500</t>
  </si>
  <si>
    <t>14:33814500</t>
  </si>
  <si>
    <t>GTSCR1</t>
  </si>
  <si>
    <t>GTSCR1 (Breakpoint)</t>
  </si>
  <si>
    <t>+:18:68314500|-:18:68371500</t>
  </si>
  <si>
    <t>18:68371500</t>
  </si>
  <si>
    <t>HTRA1</t>
  </si>
  <si>
    <t>HTRA1 (Breakpoint)</t>
  </si>
  <si>
    <t>-:10:124245000|+:10:124240500</t>
  </si>
  <si>
    <t>10:124245000</t>
  </si>
  <si>
    <t>ITPR2</t>
  </si>
  <si>
    <t>ITPR2 (Breakpoint)</t>
  </si>
  <si>
    <t>ITPR2_ASUN</t>
  </si>
  <si>
    <t>ITPR2_ASUN (Breakpoint)</t>
  </si>
  <si>
    <t>MACROD2</t>
  </si>
  <si>
    <t>MACROD2 (Breakpoint)</t>
  </si>
  <si>
    <t>+:20:15267000|-:20:15291000</t>
  </si>
  <si>
    <t>20:15291000</t>
  </si>
  <si>
    <t>-:20:15292500|+:20:15270000</t>
  </si>
  <si>
    <t>20:15292500</t>
  </si>
  <si>
    <t>MGAT4C</t>
  </si>
  <si>
    <t>MGAT4C (Breakpoint)</t>
  </si>
  <si>
    <t>+:12:86425500|-:12:86434500</t>
  </si>
  <si>
    <t>12:86434500</t>
  </si>
  <si>
    <t>NCKAP5</t>
  </si>
  <si>
    <t>NCKAP5 (Breakpoint)</t>
  </si>
  <si>
    <t>-:2:133507500|+:2:133491000</t>
  </si>
  <si>
    <t>2:133507500</t>
  </si>
  <si>
    <t>NIPAL1</t>
  </si>
  <si>
    <t>NIPAL1 (Breakpoint)</t>
  </si>
  <si>
    <t>OR4F6</t>
  </si>
  <si>
    <t>OR4F6 (Breakpoint)</t>
  </si>
  <si>
    <t>+:15:102339000|-:15:102346500</t>
  </si>
  <si>
    <t>15:102346500</t>
  </si>
  <si>
    <t>PCDHA1</t>
  </si>
  <si>
    <t>PCDHA1 (Breakpoint)</t>
  </si>
  <si>
    <t>-:5:140487000|+:5:140350500</t>
  </si>
  <si>
    <t>5:140487000</t>
  </si>
  <si>
    <t>+:5:140352000|-:5:140490000</t>
  </si>
  <si>
    <t>5:140490000</t>
  </si>
  <si>
    <t>PCDHA10</t>
  </si>
  <si>
    <t>PCDHA10 (Breakpoint)</t>
  </si>
  <si>
    <t>PCDHA11</t>
  </si>
  <si>
    <t>PCDHA11 (Breakpoint)</t>
  </si>
  <si>
    <t>PCDHA12</t>
  </si>
  <si>
    <t>PCDHA12 (Breakpoint)</t>
  </si>
  <si>
    <t>PCDHA13</t>
  </si>
  <si>
    <t>PCDHA13 (Breakpoint)</t>
  </si>
  <si>
    <t>PCDHA2</t>
  </si>
  <si>
    <t>PCDHA2 (Breakpoint)</t>
  </si>
  <si>
    <t>PCDHA3</t>
  </si>
  <si>
    <t>PCDHA3 (Breakpoint)</t>
  </si>
  <si>
    <t>PCDHA4</t>
  </si>
  <si>
    <t>PCDHA4 (Breakpoint)</t>
  </si>
  <si>
    <t>PCDHA5</t>
  </si>
  <si>
    <t>PCDHA5 (Breakpoint)</t>
  </si>
  <si>
    <t>PCDHA6</t>
  </si>
  <si>
    <t>PCDHA6 (Breakpoint)</t>
  </si>
  <si>
    <t>PCDHA7</t>
  </si>
  <si>
    <t>PCDHA7 (Breakpoint)</t>
  </si>
  <si>
    <t>PCDHA8</t>
  </si>
  <si>
    <t>PCDHA8 (Breakpoint)</t>
  </si>
  <si>
    <t>PCDHA9</t>
  </si>
  <si>
    <t>PCDHA9 (Breakpoint)</t>
  </si>
  <si>
    <t>PCDHAC1</t>
  </si>
  <si>
    <t>PCDHAC1 (Breakpoint)</t>
  </si>
  <si>
    <t>PCDHAC2</t>
  </si>
  <si>
    <t>PCDHAC2 (Breakpoint)</t>
  </si>
  <si>
    <t>PHF3</t>
  </si>
  <si>
    <t>PHF3 (Breakpoint)</t>
  </si>
  <si>
    <t>RAP1A</t>
  </si>
  <si>
    <t>RAP1A (Breakpoint)</t>
  </si>
  <si>
    <t>RAP1A_FAM212B</t>
  </si>
  <si>
    <t>RAP1A_FAM212B (Breakpoint)</t>
  </si>
  <si>
    <t>SLC2A13</t>
  </si>
  <si>
    <t>SLC2A13 (Breakpoint)</t>
  </si>
  <si>
    <t>UGDH</t>
  </si>
  <si>
    <t>UGDH (Breakpoint)</t>
  </si>
  <si>
    <t>+:4:39517500|+:4:64962000</t>
  </si>
  <si>
    <t>4:64962000</t>
  </si>
  <si>
    <t>+:4:64963500|+:4:39519000</t>
  </si>
  <si>
    <t>4:39519000</t>
  </si>
  <si>
    <t>-:4:39529500|+:3:139156500</t>
  </si>
  <si>
    <t>4:39529500</t>
  </si>
  <si>
    <t>USP31</t>
  </si>
  <si>
    <t>USP31 (Breakpoint)</t>
  </si>
  <si>
    <t>+:16:23022000|-:16:23124000</t>
  </si>
  <si>
    <t>16:23124000</t>
  </si>
  <si>
    <t>WDFY3</t>
  </si>
  <si>
    <t>WDFY3 (Breakpoint)</t>
  </si>
  <si>
    <t>+:4:85770000|-:4:85849500</t>
  </si>
  <si>
    <t>4:85849500</t>
  </si>
  <si>
    <t>WNT2B</t>
  </si>
  <si>
    <t>WNT2B (Breakpoint)</t>
  </si>
  <si>
    <t>+:1:113034000|-:1:113056500</t>
  </si>
  <si>
    <t>1:113056500</t>
  </si>
  <si>
    <t>ADCY2</t>
  </si>
  <si>
    <t>ADCY2 (Breakpoint)</t>
  </si>
  <si>
    <t>+:5:1309500|+:5:7756500</t>
  </si>
  <si>
    <t>5:7756500</t>
  </si>
  <si>
    <t>+:5:7758000|+:5:1308000</t>
  </si>
  <si>
    <t>5:1308000</t>
  </si>
  <si>
    <t>+:5:20578500|+:5:7734000</t>
  </si>
  <si>
    <t>5:7734000</t>
  </si>
  <si>
    <t>-:5:7744500|-:12:112695000</t>
  </si>
  <si>
    <t>5:7744500</t>
  </si>
  <si>
    <t>-:5:7585500|+:5:10773000</t>
  </si>
  <si>
    <t>5:7585500</t>
  </si>
  <si>
    <t>-:12:112695000|-:5:7743000</t>
  </si>
  <si>
    <t>12:112695000</t>
  </si>
  <si>
    <t>ADCY2_HECTD4</t>
  </si>
  <si>
    <t>ADCY2_HECTD4 (Breakpoint)</t>
  </si>
  <si>
    <t>ANKS1B</t>
  </si>
  <si>
    <t>ANKS1B (Breakpoint)</t>
  </si>
  <si>
    <t>-:12:100204500|+:12:78742500</t>
  </si>
  <si>
    <t>12:100204500</t>
  </si>
  <si>
    <t>-:12:123273000|-:12:100204500</t>
  </si>
  <si>
    <t>12:123273000</t>
  </si>
  <si>
    <t>+:12:123259500|+:12:100204500</t>
  </si>
  <si>
    <t>ANKS1B_CCDC62</t>
  </si>
  <si>
    <t>ANKS1B_CCDC62 (Breakpoint)</t>
  </si>
  <si>
    <t>ASIC1</t>
  </si>
  <si>
    <t>ASIC1 (Breakpoint)</t>
  </si>
  <si>
    <t>-:12:50458500|-:12:115186500</t>
  </si>
  <si>
    <t>12:50458500</t>
  </si>
  <si>
    <t>-:12:115188000|-:12:50457000</t>
  </si>
  <si>
    <t>12:115188000</t>
  </si>
  <si>
    <t>CABP1</t>
  </si>
  <si>
    <t>CABP1 (Breakpoint)</t>
  </si>
  <si>
    <t>+:12:121080000|-:12:128635500</t>
  </si>
  <si>
    <t>12:128635500</t>
  </si>
  <si>
    <t>-:12:128637000|+:12:121083000</t>
  </si>
  <si>
    <t>12:128637000</t>
  </si>
  <si>
    <t>CCDC152</t>
  </si>
  <si>
    <t>CCDC152 (Breakpoint)</t>
  </si>
  <si>
    <t>+:12:129276000|+:5:42790500</t>
  </si>
  <si>
    <t>5:42790500</t>
  </si>
  <si>
    <t>-:5:42760500|-:12:61903500</t>
  </si>
  <si>
    <t>5:42760500</t>
  </si>
  <si>
    <t>-:5:39831000|+:5:42763500</t>
  </si>
  <si>
    <t>5:39831000</t>
  </si>
  <si>
    <t>-:12:61905000|-:5:42759000</t>
  </si>
  <si>
    <t>12:61905000</t>
  </si>
  <si>
    <t>+:5:42792000|+:12:129277500</t>
  </si>
  <si>
    <t>12:129277500</t>
  </si>
  <si>
    <t>-:5:42769500|-:12:129307500</t>
  </si>
  <si>
    <t>12:129307500</t>
  </si>
  <si>
    <t>CCDC152_SLC15A4</t>
  </si>
  <si>
    <t>CCDC152_SLC15A4 (Breakpoint)</t>
  </si>
  <si>
    <t>CCDC62</t>
  </si>
  <si>
    <t>CCDC62 (Breakpoint)</t>
  </si>
  <si>
    <t>-:12:91972500|-:12:123261000</t>
  </si>
  <si>
    <t>12:91972500</t>
  </si>
  <si>
    <t>-:12:123261000|-:12:91971000</t>
  </si>
  <si>
    <t>12:123261000</t>
  </si>
  <si>
    <t>-:12:123244500|+:12:123270000</t>
  </si>
  <si>
    <t>12:123244500</t>
  </si>
  <si>
    <t>+:12:123271500|-:12:123243000</t>
  </si>
  <si>
    <t>12:123243000</t>
  </si>
  <si>
    <t>CCDC62_ANKS1B</t>
  </si>
  <si>
    <t>CCDC62_ANKS1B (Breakpoint)</t>
  </si>
  <si>
    <t>CCDC62_DENR</t>
  </si>
  <si>
    <t>CCDC62_DENR (Breakpoint)</t>
  </si>
  <si>
    <t>-:5:20520000|-:5:14916000</t>
  </si>
  <si>
    <t>5:20520000</t>
  </si>
  <si>
    <t>-:5:14916000|-:5:20518500</t>
  </si>
  <si>
    <t>5:14916000</t>
  </si>
  <si>
    <t>CNTN1</t>
  </si>
  <si>
    <t>CNTN1 (Breakpoint)</t>
  </si>
  <si>
    <t>+:12:42028500|-:12:41329500</t>
  </si>
  <si>
    <t>12:41329500</t>
  </si>
  <si>
    <t>DAZAP2</t>
  </si>
  <si>
    <t>DAZAP2 (Breakpoint)</t>
  </si>
  <si>
    <t>+:12:51634500|-:12:126907500</t>
  </si>
  <si>
    <t>12:126907500</t>
  </si>
  <si>
    <t>DENR</t>
  </si>
  <si>
    <t>DENR (Breakpoint)</t>
  </si>
  <si>
    <t>DENR_CCDC62</t>
  </si>
  <si>
    <t>DENR_CCDC62 (Breakpoint)</t>
  </si>
  <si>
    <t>DNAH10</t>
  </si>
  <si>
    <t>DNAH10 (Breakpoint)</t>
  </si>
  <si>
    <t>+:5:37749000|-:12:124377000</t>
  </si>
  <si>
    <t>12:124377000</t>
  </si>
  <si>
    <t>-:12:129274500|+:12:124371000</t>
  </si>
  <si>
    <t>12:129274500</t>
  </si>
  <si>
    <t>-:12:124342500|-:5:27523500</t>
  </si>
  <si>
    <t>12:124342500</t>
  </si>
  <si>
    <t>-:5:27523500|-:12:124341000</t>
  </si>
  <si>
    <t>5:27523500</t>
  </si>
  <si>
    <t>DNAH10_WDR70</t>
  </si>
  <si>
    <t>DNAH10_WDR70 (Breakpoint)</t>
  </si>
  <si>
    <t>FBXL7</t>
  </si>
  <si>
    <t>FBXL7 (Breakpoint)</t>
  </si>
  <si>
    <t>+:5:15712500|+:12:72172500</t>
  </si>
  <si>
    <t>12:72172500</t>
  </si>
  <si>
    <t>+:12:69439500|-:5:15705000</t>
  </si>
  <si>
    <t>5:15705000</t>
  </si>
  <si>
    <t>+:12:70314000|+:5:15700500</t>
  </si>
  <si>
    <t>5:15700500</t>
  </si>
  <si>
    <t>+:5:15702000|+:12:70315500</t>
  </si>
  <si>
    <t>12:70315500</t>
  </si>
  <si>
    <t>+:12:72174000|+:5:15714000</t>
  </si>
  <si>
    <t>5:15714000</t>
  </si>
  <si>
    <t>FBXL7_MYRFL</t>
  </si>
  <si>
    <t>FBXL7_MYRFL (Breakpoint)</t>
  </si>
  <si>
    <t>FBXL7_RAB21</t>
  </si>
  <si>
    <t>FBXL7_RAB21 (Breakpoint)</t>
  </si>
  <si>
    <t>FNDC3A</t>
  </si>
  <si>
    <t>FNDC3A (Breakpoint)</t>
  </si>
  <si>
    <t>+:13:49651500|-:13:48510000</t>
  </si>
  <si>
    <t>13:48510000</t>
  </si>
  <si>
    <t>FOXP2</t>
  </si>
  <si>
    <t>FOXP2 (Breakpoint)</t>
  </si>
  <si>
    <t>-:7:107332500|+:7:114145500</t>
  </si>
  <si>
    <t>7:107332500</t>
  </si>
  <si>
    <t>+:7:113410500|-:7:114123000</t>
  </si>
  <si>
    <t>7:114123000</t>
  </si>
  <si>
    <t>FOXP2_SLC26A4</t>
  </si>
  <si>
    <t>FOXP2_SLC26A4 (Breakpoint)</t>
  </si>
  <si>
    <t>GAS2L3</t>
  </si>
  <si>
    <t>GAS2L3 (Breakpoint)</t>
  </si>
  <si>
    <t>+:12:100999500|-:12:126097500</t>
  </si>
  <si>
    <t>12:126097500</t>
  </si>
  <si>
    <t>GAS2L3_TMEM132B</t>
  </si>
  <si>
    <t>GAS2L3_TMEM132B (Breakpoint)</t>
  </si>
  <si>
    <t>GHR</t>
  </si>
  <si>
    <t>GHR (Breakpoint)</t>
  </si>
  <si>
    <t>+:5:42709500|-:20:12439500</t>
  </si>
  <si>
    <t>20:12439500</t>
  </si>
  <si>
    <t>HECTD4</t>
  </si>
  <si>
    <t>HECTD4 (Breakpoint)</t>
  </si>
  <si>
    <t>+:12:129544500|-:12:112686000</t>
  </si>
  <si>
    <t>12:112686000</t>
  </si>
  <si>
    <t>+:12:112692000|+:5:18933000</t>
  </si>
  <si>
    <t>5:18933000</t>
  </si>
  <si>
    <t>-:12:112687500|+:12:129547500</t>
  </si>
  <si>
    <t>12:112687500</t>
  </si>
  <si>
    <t>HECTD4_ADCY2</t>
  </si>
  <si>
    <t>HECTD4_ADCY2 (Breakpoint)</t>
  </si>
  <si>
    <t>KERA</t>
  </si>
  <si>
    <t>KERA (Breakpoint)</t>
  </si>
  <si>
    <t>+:12:91444500|-:12:98586000</t>
  </si>
  <si>
    <t>12:98586000</t>
  </si>
  <si>
    <t>MYO10</t>
  </si>
  <si>
    <t>MYO10 (Breakpoint)</t>
  </si>
  <si>
    <t>+:5:14454000|-:5:16687500</t>
  </si>
  <si>
    <t>5:16687500</t>
  </si>
  <si>
    <t>MYO10_TRIO</t>
  </si>
  <si>
    <t>MYO10_TRIO (Breakpoint)</t>
  </si>
  <si>
    <t>MYRFL</t>
  </si>
  <si>
    <t>MYRFL (Breakpoint)</t>
  </si>
  <si>
    <t>MYRFL_FBXL7</t>
  </si>
  <si>
    <t>MYRFL_FBXL7 (Breakpoint)</t>
  </si>
  <si>
    <t>NIPBL</t>
  </si>
  <si>
    <t>NIPBL (Breakpoint)</t>
  </si>
  <si>
    <t>+:5:32638500|-:5:37036500</t>
  </si>
  <si>
    <t>5:37036500</t>
  </si>
  <si>
    <t>NUP107</t>
  </si>
  <si>
    <t>NUP107 (Breakpoint)</t>
  </si>
  <si>
    <t>-:5:15087000|+:12:69093000</t>
  </si>
  <si>
    <t>5:15087000</t>
  </si>
  <si>
    <t>+:12:95091000|-:12:69084000</t>
  </si>
  <si>
    <t>12:69084000</t>
  </si>
  <si>
    <t>-:12:69096000|-:12:95091000</t>
  </si>
  <si>
    <t>12:69096000</t>
  </si>
  <si>
    <t>-:12:95091000|-:12:69094500</t>
  </si>
  <si>
    <t>12:95091000</t>
  </si>
  <si>
    <t>-:12:69085500|+:12:95094000</t>
  </si>
  <si>
    <t>12:69085500</t>
  </si>
  <si>
    <t>PDCD6</t>
  </si>
  <si>
    <t>PDCD6 (Breakpoint)</t>
  </si>
  <si>
    <t>-:5:277500|-:5:20581500</t>
  </si>
  <si>
    <t>5:277500</t>
  </si>
  <si>
    <t>-:5:20580000|-:5:276000</t>
  </si>
  <si>
    <t>5:20580000</t>
  </si>
  <si>
    <t>PDZD2</t>
  </si>
  <si>
    <t>PDZD2 (Breakpoint)</t>
  </si>
  <si>
    <t>+:5:21750000|-:5:31903500</t>
  </si>
  <si>
    <t>5:31903500</t>
  </si>
  <si>
    <t>+:5:31828500|-:5:21417000</t>
  </si>
  <si>
    <t>5:21417000</t>
  </si>
  <si>
    <t>PPP1R12A</t>
  </si>
  <si>
    <t>PPP1R12A (Breakpoint)</t>
  </si>
  <si>
    <t>-:12:80241000|-:12:69070500</t>
  </si>
  <si>
    <t>12:80241000</t>
  </si>
  <si>
    <t>-:12:69072000|-:12:80242500</t>
  </si>
  <si>
    <t>12:69072000</t>
  </si>
  <si>
    <t>RAB21</t>
  </si>
  <si>
    <t>RAB21 (Breakpoint)</t>
  </si>
  <si>
    <t>-:12:72709500|-:12:72153000</t>
  </si>
  <si>
    <t>12:72709500</t>
  </si>
  <si>
    <t>-:12:72153000|-:12:72708000</t>
  </si>
  <si>
    <t>12:72153000</t>
  </si>
  <si>
    <t>RAB21_FBXL7</t>
  </si>
  <si>
    <t>RAB21_FBXL7 (Breakpoint)</t>
  </si>
  <si>
    <t>RAB21_TRHDE</t>
  </si>
  <si>
    <t>RAB21_TRHDE (Breakpoint)</t>
  </si>
  <si>
    <t>SLC15A4</t>
  </si>
  <si>
    <t>SLC15A4 (Breakpoint)</t>
  </si>
  <si>
    <t>SLC15A4_CCDC152</t>
  </si>
  <si>
    <t>SLC15A4_CCDC152 (Breakpoint)</t>
  </si>
  <si>
    <t>SLC26A4</t>
  </si>
  <si>
    <t>SLC26A4 (Breakpoint)</t>
  </si>
  <si>
    <t>SLC26A4_FOXP2</t>
  </si>
  <si>
    <t>SLC26A4_FOXP2 (Breakpoint)</t>
  </si>
  <si>
    <t>SMARCD1</t>
  </si>
  <si>
    <t>SMARCD1 (Breakpoint)</t>
  </si>
  <si>
    <t>-:12:50484000|+:12:115155000</t>
  </si>
  <si>
    <t>12:50484000</t>
  </si>
  <si>
    <t>+:12:115152000|-:12:50482500</t>
  </si>
  <si>
    <t>12:50482500</t>
  </si>
  <si>
    <t>+:12:50487000|+:12:50482500</t>
  </si>
  <si>
    <t>+:12:50481000|+:12:50485500</t>
  </si>
  <si>
    <t>12:50485500</t>
  </si>
  <si>
    <t>SYT1</t>
  </si>
  <si>
    <t>SYT1 (Breakpoint)</t>
  </si>
  <si>
    <t>-:12:79353000|+:5:15069000</t>
  </si>
  <si>
    <t>12:79353000</t>
  </si>
  <si>
    <t>+:12:73056000|+:12:79444500</t>
  </si>
  <si>
    <t>12:79444500</t>
  </si>
  <si>
    <t>+:12:79444500|+:12:73054500</t>
  </si>
  <si>
    <t>12:73054500</t>
  </si>
  <si>
    <t>+:5:15070500|-:12:79356000</t>
  </si>
  <si>
    <t>12:79356000</t>
  </si>
  <si>
    <t>SYT1_TRHDE</t>
  </si>
  <si>
    <t>SYT1_TRHDE (Breakpoint)</t>
  </si>
  <si>
    <t>TMEM132B</t>
  </si>
  <si>
    <t>TMEM132B (Breakpoint)</t>
  </si>
  <si>
    <t>TMEM132B_GAS2L3</t>
  </si>
  <si>
    <t>TMEM132B_GAS2L3 (Breakpoint)</t>
  </si>
  <si>
    <t>TRHDE</t>
  </si>
  <si>
    <t>TRHDE (Breakpoint)</t>
  </si>
  <si>
    <t>+:12:73035000|+:12:98617500</t>
  </si>
  <si>
    <t>12:98617500</t>
  </si>
  <si>
    <t>+:12:95079000|-:12:73035000</t>
  </si>
  <si>
    <t>12:73035000</t>
  </si>
  <si>
    <t>+:12:98619000|+:12:73036500</t>
  </si>
  <si>
    <t>12:73036500</t>
  </si>
  <si>
    <t>TRHDE_RAB21</t>
  </si>
  <si>
    <t>TRHDE_RAB21 (Breakpoint)</t>
  </si>
  <si>
    <t>TRHDE_SYT1</t>
  </si>
  <si>
    <t>TRHDE_SYT1 (Breakpoint)</t>
  </si>
  <si>
    <t>TRIO</t>
  </si>
  <si>
    <t>TRIO (Breakpoint)</t>
  </si>
  <si>
    <t>-:5:14154000|+:5:44001000</t>
  </si>
  <si>
    <t>5:14154000</t>
  </si>
  <si>
    <t>TRIO_MYO10</t>
  </si>
  <si>
    <t>TRIO_MYO10 (Breakpoint)</t>
  </si>
  <si>
    <t>UGP2</t>
  </si>
  <si>
    <t>UGP2 (Breakpoint)</t>
  </si>
  <si>
    <t>+:2:65046000|-:2:64114500</t>
  </si>
  <si>
    <t>2:64114500</t>
  </si>
  <si>
    <t>USP15</t>
  </si>
  <si>
    <t>USP15 (Breakpoint)</t>
  </si>
  <si>
    <t>-:12:62791500|+:12:61117500</t>
  </si>
  <si>
    <t>12:62791500</t>
  </si>
  <si>
    <t>+:12:62794500|+:12:110983500</t>
  </si>
  <si>
    <t>12:110983500</t>
  </si>
  <si>
    <t>WDR70</t>
  </si>
  <si>
    <t>WDR70 (Breakpoint)</t>
  </si>
  <si>
    <t>+:5:37753500|-:5:42753000</t>
  </si>
  <si>
    <t>5:42753000</t>
  </si>
  <si>
    <t>WDR70_DNAH10</t>
  </si>
  <si>
    <t>WDR70_DNAH10 (Breakpoint)</t>
  </si>
  <si>
    <t>ACTR3C</t>
  </si>
  <si>
    <t>ACTR3C (Breakpoint)</t>
  </si>
  <si>
    <t>-:7:149965500|-:7:133570500</t>
  </si>
  <si>
    <t>7:149965500</t>
  </si>
  <si>
    <t>ACTR3C_EXOC4</t>
  </si>
  <si>
    <t>ACTR3C_EXOC4 (Breakpoint)</t>
  </si>
  <si>
    <t>ALDH9A1</t>
  </si>
  <si>
    <t>ALDH9A1 (Breakpoint)</t>
  </si>
  <si>
    <t>-:1:165664500|+:1:165418500</t>
  </si>
  <si>
    <t>1:165664500</t>
  </si>
  <si>
    <t>ATF7</t>
  </si>
  <si>
    <t>ATF7 (Breakpoint)</t>
  </si>
  <si>
    <t>-:12:53985000|+:12:53959500</t>
  </si>
  <si>
    <t>12:53985000</t>
  </si>
  <si>
    <t>C16orf62</t>
  </si>
  <si>
    <t>C16orf62 (Breakpoint)</t>
  </si>
  <si>
    <t>-:5:24621000|+:16:19576500</t>
  </si>
  <si>
    <t>5:24621000</t>
  </si>
  <si>
    <t>C16orf62_CDH10</t>
  </si>
  <si>
    <t>C16orf62_CDH10 (Breakpoint)</t>
  </si>
  <si>
    <t>CALCR</t>
  </si>
  <si>
    <t>CALCR (Breakpoint)</t>
  </si>
  <si>
    <t>+:7:93135000|+:7:125697000</t>
  </si>
  <si>
    <t>7:125697000</t>
  </si>
  <si>
    <t>CDH10</t>
  </si>
  <si>
    <t>CDH10 (Breakpoint)</t>
  </si>
  <si>
    <t>CDH10_C16orf62</t>
  </si>
  <si>
    <t>CDH10_C16orf62 (Breakpoint)</t>
  </si>
  <si>
    <t>CNBD1</t>
  </si>
  <si>
    <t>CNBD1 (Breakpoint)</t>
  </si>
  <si>
    <t>-:8:88456500|+:8:88408500</t>
  </si>
  <si>
    <t>8:88456500</t>
  </si>
  <si>
    <t>CPE</t>
  </si>
  <si>
    <t>CPE (Breakpoint)</t>
  </si>
  <si>
    <t>+:4:166363500|-:4:166402500</t>
  </si>
  <si>
    <t>4:166402500</t>
  </si>
  <si>
    <t>EXOC4</t>
  </si>
  <si>
    <t>EXOC4 (Breakpoint)</t>
  </si>
  <si>
    <t>+:7:133539000|+:7:146598000</t>
  </si>
  <si>
    <t>7:146598000</t>
  </si>
  <si>
    <t>EXOC4_ACTR3C</t>
  </si>
  <si>
    <t>EXOC4_ACTR3C (Breakpoint)</t>
  </si>
  <si>
    <t>FBXL19</t>
  </si>
  <si>
    <t>FBXL19 (Breakpoint)</t>
  </si>
  <si>
    <t>-:16:30934500|+:16:22099500</t>
  </si>
  <si>
    <t>16:30934500</t>
  </si>
  <si>
    <t>FIBCD1</t>
  </si>
  <si>
    <t>FIBCD1 (Breakpoint)</t>
  </si>
  <si>
    <t>-:9:133797000|+:13:111757500</t>
  </si>
  <si>
    <t>9:133797000</t>
  </si>
  <si>
    <t>GEN1</t>
  </si>
  <si>
    <t>GEN1 (Breakpoint)</t>
  </si>
  <si>
    <t>-:2:17959500|+:2:18066000</t>
  </si>
  <si>
    <t>2:17959500</t>
  </si>
  <si>
    <t>KCNS3</t>
  </si>
  <si>
    <t>KCNS3 (Breakpoint)</t>
  </si>
  <si>
    <t>KIF18A</t>
  </si>
  <si>
    <t>KIF18A (Breakpoint)</t>
  </si>
  <si>
    <t>+:7:9411000|-:11:28125000</t>
  </si>
  <si>
    <t>11:28125000</t>
  </si>
  <si>
    <t>LPP</t>
  </si>
  <si>
    <t>LPP (Breakpoint)</t>
  </si>
  <si>
    <t>-:3:188310000|+:3:188298000</t>
  </si>
  <si>
    <t>3:188310000</t>
  </si>
  <si>
    <t>LSAMP</t>
  </si>
  <si>
    <t>LSAMP (Breakpoint)</t>
  </si>
  <si>
    <t>-:3:117075000|+:3:117093000</t>
  </si>
  <si>
    <t>3:117075000</t>
  </si>
  <si>
    <t>MTAP</t>
  </si>
  <si>
    <t>MTAP (Breakpoint)</t>
  </si>
  <si>
    <t>-:9:22146000|+:9:21892500</t>
  </si>
  <si>
    <t>9:22146000</t>
  </si>
  <si>
    <t>PCDH9</t>
  </si>
  <si>
    <t>PCDH9 (Breakpoint)</t>
  </si>
  <si>
    <t>+:13:67620000|-:13:68149500</t>
  </si>
  <si>
    <t>13:68149500</t>
  </si>
  <si>
    <t>-:13:68151000|+:13:67621500</t>
  </si>
  <si>
    <t>13:68151000</t>
  </si>
  <si>
    <t>PRMT3</t>
  </si>
  <si>
    <t>PRMT3 (Breakpoint)</t>
  </si>
  <si>
    <t>+:11:20637000|-:11:20523000</t>
  </si>
  <si>
    <t>11:20523000</t>
  </si>
  <si>
    <t>PRMT3_SLC6A5</t>
  </si>
  <si>
    <t>PRMT3_SLC6A5 (Breakpoint)</t>
  </si>
  <si>
    <t>PTPRN2</t>
  </si>
  <si>
    <t>PTPRN2 (Breakpoint)</t>
  </si>
  <si>
    <t>+:7:157474500|-:7:157726500</t>
  </si>
  <si>
    <t>7:157726500</t>
  </si>
  <si>
    <t>-:7:157728000|+:7:157477500</t>
  </si>
  <si>
    <t>7:157728000</t>
  </si>
  <si>
    <t>SLC6A5</t>
  </si>
  <si>
    <t>SLC6A5 (Breakpoint)</t>
  </si>
  <si>
    <t>SLC6A5_PRMT3</t>
  </si>
  <si>
    <t>SLC6A5_PRMT3 (Breakpoint)</t>
  </si>
  <si>
    <t>SMC6</t>
  </si>
  <si>
    <t>SMC6 (Breakpoint)</t>
  </si>
  <si>
    <t>SPOCK3</t>
  </si>
  <si>
    <t>SPOCK3 (Breakpoint)</t>
  </si>
  <si>
    <t>-:4:167829000|+:4:167809500</t>
  </si>
  <si>
    <t>4:167829000</t>
  </si>
  <si>
    <t>-:7:125697000|+:4:167734500</t>
  </si>
  <si>
    <t>SRRM3</t>
  </si>
  <si>
    <t>SRRM3 (Breakpoint)</t>
  </si>
  <si>
    <t>-:7:75744000|+:7:75912000</t>
  </si>
  <si>
    <t>7:75744000</t>
  </si>
  <si>
    <t>TLL1</t>
  </si>
  <si>
    <t>TLL1 (Breakpoint)</t>
  </si>
  <si>
    <t>+:4:166938000|-:7:125710500</t>
  </si>
  <si>
    <t>7:125710500</t>
  </si>
  <si>
    <t>XYLT1</t>
  </si>
  <si>
    <t>XYLT1 (Breakpoint)</t>
  </si>
  <si>
    <t>-:5:595500|+:16:17350500</t>
  </si>
  <si>
    <t>5:595500</t>
  </si>
  <si>
    <t>ZNF35</t>
  </si>
  <si>
    <t>ZNF35 (Breakpoint)</t>
  </si>
  <si>
    <t>+:3:44700000|-:3:44703000</t>
  </si>
  <si>
    <t>3:44703000</t>
  </si>
  <si>
    <t>A1CF</t>
  </si>
  <si>
    <t>A1CF (Breakpoint)</t>
  </si>
  <si>
    <t>-:10:52584000|+:10:53041800</t>
  </si>
  <si>
    <t>10:52584000</t>
  </si>
  <si>
    <t>A1CF_PRKG1</t>
  </si>
  <si>
    <t>A1CF_PRKG1 (Breakpoint)</t>
  </si>
  <si>
    <t>ANO3</t>
  </si>
  <si>
    <t>ANO3 (Breakpoint)</t>
  </si>
  <si>
    <t>-:6:26125400|+:11:26649000</t>
  </si>
  <si>
    <t>6:26125400</t>
  </si>
  <si>
    <t>ANO3_HIST1H2AC</t>
  </si>
  <si>
    <t>ANO3_HIST1H2AC (Breakpoint)</t>
  </si>
  <si>
    <t>ARHGEF17</t>
  </si>
  <si>
    <t>ARHGEF17 (Breakpoint)</t>
  </si>
  <si>
    <t>-:11:73054800|+:6:25022200</t>
  </si>
  <si>
    <t>11:73054800</t>
  </si>
  <si>
    <t>ARHGEF17_FAM65B</t>
  </si>
  <si>
    <t>ARHGEF17_FAM65B (Breakpoint)</t>
  </si>
  <si>
    <t>C11orf74</t>
  </si>
  <si>
    <t>C11orf74 (Breakpoint)</t>
  </si>
  <si>
    <t>+:11:65639000|-:11:36618400</t>
  </si>
  <si>
    <t>11:36618400</t>
  </si>
  <si>
    <t>C2CD3</t>
  </si>
  <si>
    <t>C2CD3 (Breakpoint)</t>
  </si>
  <si>
    <t>+:11:73733800|-:10:69522600</t>
  </si>
  <si>
    <t>10:69522600</t>
  </si>
  <si>
    <t>CAP2</t>
  </si>
  <si>
    <t>CAP2 (Breakpoint)</t>
  </si>
  <si>
    <t>+:11:16423400|-:6:17542000</t>
  </si>
  <si>
    <t>6:17542000</t>
  </si>
  <si>
    <t>CAP2_SOX6</t>
  </si>
  <si>
    <t>CAP2_SOX6 (Breakpoint)</t>
  </si>
  <si>
    <t>CTTN</t>
  </si>
  <si>
    <t>CTTN (Breakpoint)</t>
  </si>
  <si>
    <t>+:11:21441000|-:11:70250600</t>
  </si>
  <si>
    <t>11:70250600</t>
  </si>
  <si>
    <t>CTTN_NELL1</t>
  </si>
  <si>
    <t>CTTN_NELL1 (Breakpoint)</t>
  </si>
  <si>
    <t>DTNBP1</t>
  </si>
  <si>
    <t>DTNBP1 (Breakpoint)</t>
  </si>
  <si>
    <t>-:6:15547000|+:11:69217400</t>
  </si>
  <si>
    <t>6:15547000</t>
  </si>
  <si>
    <t>EFCAB5</t>
  </si>
  <si>
    <t>EFCAB5 (Breakpoint)</t>
  </si>
  <si>
    <t>+:17:27987400|-:17:28285600</t>
  </si>
  <si>
    <t>17:28285600</t>
  </si>
  <si>
    <t>EFCAB5_SSH2</t>
  </si>
  <si>
    <t>EFCAB5_SSH2 (Breakpoint)</t>
  </si>
  <si>
    <t>EFEMP2</t>
  </si>
  <si>
    <t>EFEMP2 (Breakpoint)</t>
  </si>
  <si>
    <t>EHMT2</t>
  </si>
  <si>
    <t>EHMT2 (Breakpoint)</t>
  </si>
  <si>
    <t>-:6:31848600|+:6:31267600</t>
  </si>
  <si>
    <t>6:31848600</t>
  </si>
  <si>
    <t>-:6:66126200|+:6:65853200</t>
  </si>
  <si>
    <t>6:66126200</t>
  </si>
  <si>
    <t>-:6:65027200|+:6:64575000</t>
  </si>
  <si>
    <t>6:65027200</t>
  </si>
  <si>
    <t>FAM168A</t>
  </si>
  <si>
    <t>FAM168A (Breakpoint)</t>
  </si>
  <si>
    <t>-:11:73291400|+:11:35299600</t>
  </si>
  <si>
    <t>11:73291400</t>
  </si>
  <si>
    <t>FAM168A_SLC1A2</t>
  </si>
  <si>
    <t>FAM168A_SLC1A2 (Breakpoint)</t>
  </si>
  <si>
    <t>FAM65B</t>
  </si>
  <si>
    <t>FAM65B (Breakpoint)</t>
  </si>
  <si>
    <t>FAM65B_ARHGEF17</t>
  </si>
  <si>
    <t>FAM65B_ARHGEF17 (Breakpoint)</t>
  </si>
  <si>
    <t>GLIS3</t>
  </si>
  <si>
    <t>GLIS3 (Breakpoint)</t>
  </si>
  <si>
    <t>-:9:4291000|+:9:4104800</t>
  </si>
  <si>
    <t>9:4291000</t>
  </si>
  <si>
    <t>HIST1H2AC</t>
  </si>
  <si>
    <t>HIST1H2AC (Breakpoint)</t>
  </si>
  <si>
    <t>HIST1H2AC_ANO3</t>
  </si>
  <si>
    <t>HIST1H2AC_ANO3 (Breakpoint)</t>
  </si>
  <si>
    <t>JMJD1C</t>
  </si>
  <si>
    <t>JMJD1C (Breakpoint)</t>
  </si>
  <si>
    <t>+:10:65185400|-:10:65296000</t>
  </si>
  <si>
    <t>10:65296000</t>
  </si>
  <si>
    <t>JMJD1C_REEP3</t>
  </si>
  <si>
    <t>JMJD1C_REEP3 (Breakpoint)</t>
  </si>
  <si>
    <t>KCNQ5</t>
  </si>
  <si>
    <t>KCNQ5 (Breakpoint)</t>
  </si>
  <si>
    <t>-:6:73582600|+:11:79277800</t>
  </si>
  <si>
    <t>6:73582600</t>
  </si>
  <si>
    <t>+:11:79279200|-:6:73585400</t>
  </si>
  <si>
    <t>6:73585400</t>
  </si>
  <si>
    <t>KHDRBS2</t>
  </si>
  <si>
    <t>KHDRBS2 (Breakpoint)</t>
  </si>
  <si>
    <t>-:6:62479200|+:11:78790600</t>
  </si>
  <si>
    <t>6:62479200</t>
  </si>
  <si>
    <t>KHDRBS2_TENM4</t>
  </si>
  <si>
    <t>KHDRBS2_TENM4 (Breakpoint)</t>
  </si>
  <si>
    <t>LECT2</t>
  </si>
  <si>
    <t>LECT2 (Breakpoint)</t>
  </si>
  <si>
    <t>+:5:135277800|-:5:135283400</t>
  </si>
  <si>
    <t>5:135283400</t>
  </si>
  <si>
    <t>MPPED2</t>
  </si>
  <si>
    <t>MPPED2 (Breakpoint)</t>
  </si>
  <si>
    <t>+:11:11646600|-:11:30550800</t>
  </si>
  <si>
    <t>11:30550800</t>
  </si>
  <si>
    <t>MRPL11</t>
  </si>
  <si>
    <t>MRPL11 (Breakpoint)</t>
  </si>
  <si>
    <t>-:11:66208800|+:10:69546400</t>
  </si>
  <si>
    <t>11:66208800</t>
  </si>
  <si>
    <t>NELL1</t>
  </si>
  <si>
    <t>NELL1 (Breakpoint)</t>
  </si>
  <si>
    <t>NELL1_CTTN</t>
  </si>
  <si>
    <t>NELL1_CTTN (Breakpoint)</t>
  </si>
  <si>
    <t>PAAF1</t>
  </si>
  <si>
    <t>PAAF1 (Breakpoint)</t>
  </si>
  <si>
    <t>+:11:27336400|-:11:73631600</t>
  </si>
  <si>
    <t>11:73631600</t>
  </si>
  <si>
    <t>PC</t>
  </si>
  <si>
    <t>PC (Breakpoint)</t>
  </si>
  <si>
    <t>+:11:30149000|-:11:66616200</t>
  </si>
  <si>
    <t>11:66616200</t>
  </si>
  <si>
    <t>PDE2A</t>
  </si>
  <si>
    <t>PDE2A (Breakpoint)</t>
  </si>
  <si>
    <t>-:11:72305800|+:6:63320600</t>
  </si>
  <si>
    <t>11:72305800</t>
  </si>
  <si>
    <t>PPARD</t>
  </si>
  <si>
    <t>PPARD (Breakpoint)</t>
  </si>
  <si>
    <t>-:6:35354200|+:6:41388200</t>
  </si>
  <si>
    <t>6:35354200</t>
  </si>
  <si>
    <t>PRKG1</t>
  </si>
  <si>
    <t>PRKG1 (Breakpoint)</t>
  </si>
  <si>
    <t>PRKG1_A1CF</t>
  </si>
  <si>
    <t>PRKG1_A1CF (Breakpoint)</t>
  </si>
  <si>
    <t>PRKRIR</t>
  </si>
  <si>
    <t>PRKRIR (Breakpoint)</t>
  </si>
  <si>
    <t>-:6:75287800|+:11:76073200</t>
  </si>
  <si>
    <t>6:75287800</t>
  </si>
  <si>
    <t>RAG2</t>
  </si>
  <si>
    <t>RAG2 (Breakpoint)</t>
  </si>
  <si>
    <t>REEP3</t>
  </si>
  <si>
    <t>REEP3 (Breakpoint)</t>
  </si>
  <si>
    <t>REEP3_JMJD1C</t>
  </si>
  <si>
    <t>REEP3_JMJD1C (Breakpoint)</t>
  </si>
  <si>
    <t>SHANK2</t>
  </si>
  <si>
    <t>SHANK2 (Breakpoint)</t>
  </si>
  <si>
    <t>-:11:70903000|+:11:78663200</t>
  </si>
  <si>
    <t>11:70903000</t>
  </si>
  <si>
    <t>-:11:36551200|+:11:70470400</t>
  </si>
  <si>
    <t>11:36551200</t>
  </si>
  <si>
    <t>SHANK2_TENM4</t>
  </si>
  <si>
    <t>SHANK2_TENM4 (Breakpoint)</t>
  </si>
  <si>
    <t>SLC17A5</t>
  </si>
  <si>
    <t>SLC17A5 (Breakpoint)</t>
  </si>
  <si>
    <t>+:6:74622800|+:6:74316200</t>
  </si>
  <si>
    <t>6:74316200</t>
  </si>
  <si>
    <t>SLC1A2</t>
  </si>
  <si>
    <t>SLC1A2 (Breakpoint)</t>
  </si>
  <si>
    <t>SLC1A2_FAM168A</t>
  </si>
  <si>
    <t>SLC1A2_FAM168A (Breakpoint)</t>
  </si>
  <si>
    <t>SOX6</t>
  </si>
  <si>
    <t>SOX6 (Breakpoint)</t>
  </si>
  <si>
    <t>SOX6_CAP2</t>
  </si>
  <si>
    <t>SOX6_CAP2 (Breakpoint)</t>
  </si>
  <si>
    <t>SSH2</t>
  </si>
  <si>
    <t>SSH2 (Breakpoint)</t>
  </si>
  <si>
    <t>SSH2_EFCAB5</t>
  </si>
  <si>
    <t>SSH2_EFCAB5 (Breakpoint)</t>
  </si>
  <si>
    <t>TENM4</t>
  </si>
  <si>
    <t>TENM4 (Breakpoint)</t>
  </si>
  <si>
    <t>TENM4_KHDRBS2</t>
  </si>
  <si>
    <t>TENM4_KHDRBS2 (Breakpoint)</t>
  </si>
  <si>
    <t>TENM4_SHANK2</t>
  </si>
  <si>
    <t>TENM4_SHANK2 (Breakpoint)</t>
  </si>
  <si>
    <t>ZNF195</t>
  </si>
  <si>
    <t>ZNF195 (Breakpoint)</t>
  </si>
  <si>
    <t>-:11:69883800|+:11:3365600</t>
  </si>
  <si>
    <t>11:69883800</t>
  </si>
  <si>
    <t>AMOTL1</t>
  </si>
  <si>
    <t>AMOTL1 (Breakpoint)</t>
  </si>
  <si>
    <t>-:11:94561500|+:11:100834500</t>
  </si>
  <si>
    <t>11:94561500</t>
  </si>
  <si>
    <t>AMOTL1_ARHGAP42</t>
  </si>
  <si>
    <t>AMOTL1_ARHGAP42 (Breakpoint)</t>
  </si>
  <si>
    <t>ARHGAP42_AMOTL1</t>
  </si>
  <si>
    <t>ARHGAP42_AMOTL1 (Breakpoint)</t>
  </si>
  <si>
    <t>CNTN5</t>
  </si>
  <si>
    <t>CNTN5 (Breakpoint)</t>
  </si>
  <si>
    <t>-:11:81021000|+:11:99561000</t>
  </si>
  <si>
    <t>11:81021000</t>
  </si>
  <si>
    <t>EXD3</t>
  </si>
  <si>
    <t>EXD3 (Breakpoint)</t>
  </si>
  <si>
    <t>-:9:140257500|+:9:140254500</t>
  </si>
  <si>
    <t>9:140257500</t>
  </si>
  <si>
    <t>KDM4C</t>
  </si>
  <si>
    <t>KDM4C (Breakpoint)</t>
  </si>
  <si>
    <t>+:9:6843000|-:9:29067000</t>
  </si>
  <si>
    <t>9:29067000</t>
  </si>
  <si>
    <t>ANKH</t>
  </si>
  <si>
    <t>ANKH (Breakpoint)</t>
  </si>
  <si>
    <t>-:5:14821500|-:5:10311000</t>
  </si>
  <si>
    <t>5:10311000</t>
  </si>
  <si>
    <t>+:5:32037000|-:5:14821500</t>
  </si>
  <si>
    <t>5:14821500</t>
  </si>
  <si>
    <t>+:5:21112500|-:5:14821500</t>
  </si>
  <si>
    <t>ANKRD16</t>
  </si>
  <si>
    <t>ANKRD16 (Breakpoint)</t>
  </si>
  <si>
    <t>+:10:5925000|-:10:5935500</t>
  </si>
  <si>
    <t>10:5935500</t>
  </si>
  <si>
    <t>ANKRD16_FBXO18</t>
  </si>
  <si>
    <t>ANKRD16_FBXO18 (Breakpoint)</t>
  </si>
  <si>
    <t>BASP1</t>
  </si>
  <si>
    <t>BASP1 (Breakpoint)</t>
  </si>
  <si>
    <t>-:5:31666500|+:5:17110500</t>
  </si>
  <si>
    <t>5:31666500</t>
  </si>
  <si>
    <t>+:5:17112000|-:5:31669500</t>
  </si>
  <si>
    <t>5:31669500</t>
  </si>
  <si>
    <t>BASP1_PDZD2</t>
  </si>
  <si>
    <t>BASP1_PDZD2 (Breakpoint)</t>
  </si>
  <si>
    <t>BRD9</t>
  </si>
  <si>
    <t>BRD9 (Breakpoint)</t>
  </si>
  <si>
    <t>-:5:873000|+:5:21270000</t>
  </si>
  <si>
    <t>5:873000</t>
  </si>
  <si>
    <t>+:5:21271500|-:5:876000</t>
  </si>
  <si>
    <t>5:876000</t>
  </si>
  <si>
    <t>+:5:21343500|+:5:861000</t>
  </si>
  <si>
    <t>5:861000</t>
  </si>
  <si>
    <t>C5orf42</t>
  </si>
  <si>
    <t>C5orf42 (Breakpoint)</t>
  </si>
  <si>
    <t>+:5:22338000|-:5:37239000</t>
  </si>
  <si>
    <t>5:37239000</t>
  </si>
  <si>
    <t>-:5:37240500|+:5:22341000</t>
  </si>
  <si>
    <t>5:37240500</t>
  </si>
  <si>
    <t>C5orf42_CDH12</t>
  </si>
  <si>
    <t>C5orf42_CDH12 (Breakpoint)</t>
  </si>
  <si>
    <t>CDH12</t>
  </si>
  <si>
    <t>CDH12 (Breakpoint)</t>
  </si>
  <si>
    <t>-:5:22293000|+:5:29557500</t>
  </si>
  <si>
    <t>5:22293000</t>
  </si>
  <si>
    <t>+:5:29559000|-:5:22296000</t>
  </si>
  <si>
    <t>5:22296000</t>
  </si>
  <si>
    <t>-:5:21390000|+:5:21868500</t>
  </si>
  <si>
    <t>5:21390000</t>
  </si>
  <si>
    <t>+:5:33345000|+:5:22350000</t>
  </si>
  <si>
    <t>5:22350000</t>
  </si>
  <si>
    <t>+:5:33388500|-:5:22350000</t>
  </si>
  <si>
    <t>CDH12_C5orf42</t>
  </si>
  <si>
    <t>CDH12_C5orf42 (Breakpoint)</t>
  </si>
  <si>
    <t>CLPTM1L</t>
  </si>
  <si>
    <t>CLPTM1L (Breakpoint)</t>
  </si>
  <si>
    <t>+:5:1323000|-:5:14421000</t>
  </si>
  <si>
    <t>5:14421000</t>
  </si>
  <si>
    <t>-:5:1320000|-:5:10309500</t>
  </si>
  <si>
    <t>5:1320000</t>
  </si>
  <si>
    <t>-:5:10309500|-:5:1318500</t>
  </si>
  <si>
    <t>5:10309500</t>
  </si>
  <si>
    <t>+:5:32046000|+:5:1324500</t>
  </si>
  <si>
    <t>5:1324500</t>
  </si>
  <si>
    <t>+:5:1318500|+:5:14458500</t>
  </si>
  <si>
    <t>5:14458500</t>
  </si>
  <si>
    <t>-:5:16974000|-:5:1324500</t>
  </si>
  <si>
    <t>5:16974000</t>
  </si>
  <si>
    <t>+:5:1326000|+:5:32047500</t>
  </si>
  <si>
    <t>5:32047500</t>
  </si>
  <si>
    <t>-:5:1324500|-:5:16972500</t>
  </si>
  <si>
    <t>+:5:1324500|+:5:32044500</t>
  </si>
  <si>
    <t>5:32044500</t>
  </si>
  <si>
    <t>CLPTM1L_PDZD2</t>
  </si>
  <si>
    <t>CLPTM1L_PDZD2 (Breakpoint)</t>
  </si>
  <si>
    <t>CLPTM1L_TRIO</t>
  </si>
  <si>
    <t>CLPTM1L_TRIO (Breakpoint)</t>
  </si>
  <si>
    <t>DNAH5</t>
  </si>
  <si>
    <t>DNAH5 (Breakpoint)</t>
  </si>
  <si>
    <t>+:5:13711500|-:5:21112500</t>
  </si>
  <si>
    <t>5:21112500</t>
  </si>
  <si>
    <t>DPYS</t>
  </si>
  <si>
    <t>DPYS (Breakpoint)</t>
  </si>
  <si>
    <t>+:8:105471000|-:8:105487500</t>
  </si>
  <si>
    <t>8:105487500</t>
  </si>
  <si>
    <t>ENOX1</t>
  </si>
  <si>
    <t>ENOX1 (Breakpoint)</t>
  </si>
  <si>
    <t>+:13:44338500|-:2:157147500</t>
  </si>
  <si>
    <t>2:157147500</t>
  </si>
  <si>
    <t>EPHA3</t>
  </si>
  <si>
    <t>EPHA3 (Breakpoint)</t>
  </si>
  <si>
    <t>+:3:89376000|-:3:89437500</t>
  </si>
  <si>
    <t>3:89437500</t>
  </si>
  <si>
    <t>-:5:15642000|-:5:819000</t>
  </si>
  <si>
    <t>5:15642000</t>
  </si>
  <si>
    <t>-:5:819000|-:5:15640500</t>
  </si>
  <si>
    <t>5:819000</t>
  </si>
  <si>
    <t>+:5:15673500|-:5:21355500</t>
  </si>
  <si>
    <t>5:21355500</t>
  </si>
  <si>
    <t>FBXL7_ZDHHC11</t>
  </si>
  <si>
    <t>FBXL7_ZDHHC11 (Breakpoint)</t>
  </si>
  <si>
    <t>FBXO18</t>
  </si>
  <si>
    <t>FBXO18 (Breakpoint)</t>
  </si>
  <si>
    <t>FBXO18_ANKRD16</t>
  </si>
  <si>
    <t>FBXO18_ANKRD16 (Breakpoint)</t>
  </si>
  <si>
    <t>LPAR6</t>
  </si>
  <si>
    <t>LPAR6 (Breakpoint)</t>
  </si>
  <si>
    <t>13:48973500</t>
  </si>
  <si>
    <t>13:48975000</t>
  </si>
  <si>
    <t>-:2:153631500|-:13:48973500</t>
  </si>
  <si>
    <t>2:153631500</t>
  </si>
  <si>
    <t>+:5:37375500|-:5:16785000</t>
  </si>
  <si>
    <t>5:16785000</t>
  </si>
  <si>
    <t>-:5:16786500|+:5:37378500</t>
  </si>
  <si>
    <t>5:16786500</t>
  </si>
  <si>
    <t>-:5:32046000|-:5:16791000</t>
  </si>
  <si>
    <t>PossibleTandemDup</t>
  </si>
  <si>
    <t>5:16791000</t>
  </si>
  <si>
    <t>-:5:16792500|-:5:32047500</t>
  </si>
  <si>
    <t>5:16792500</t>
  </si>
  <si>
    <t>+:5:10309500|+:5:16791000</t>
  </si>
  <si>
    <t>+:5:16791000|-:5:6429000</t>
  </si>
  <si>
    <t>5:6429000</t>
  </si>
  <si>
    <t>+:5:16791000|-:5:12468000</t>
  </si>
  <si>
    <t>5:12468000</t>
  </si>
  <si>
    <t>MYO10_PDZD2</t>
  </si>
  <si>
    <t>MYO10_PDZD2 (Breakpoint)</t>
  </si>
  <si>
    <t>NIM1K</t>
  </si>
  <si>
    <t>NIM1K (Breakpoint)</t>
  </si>
  <si>
    <t>+:5:21475500|+:5:43213500</t>
  </si>
  <si>
    <t>5:43213500</t>
  </si>
  <si>
    <t>+:5:43212000|+:5:21474000</t>
  </si>
  <si>
    <t>5:21474000</t>
  </si>
  <si>
    <t>-:5:32044500|+:5:32022000</t>
  </si>
  <si>
    <t>+:5:31668000|+:5:30763500</t>
  </si>
  <si>
    <t>5:30763500</t>
  </si>
  <si>
    <t>+:5:10311000|+:5:32046000</t>
  </si>
  <si>
    <t>5:32046000</t>
  </si>
  <si>
    <t>+:5:32046000|+:5:10309500</t>
  </si>
  <si>
    <t>+:5:10311000|-:5:32044500</t>
  </si>
  <si>
    <t>+:5:1099500|+:5:31671000</t>
  </si>
  <si>
    <t>5:31671000</t>
  </si>
  <si>
    <t>PDZD2_BASP1</t>
  </si>
  <si>
    <t>PDZD2_BASP1 (Breakpoint)</t>
  </si>
  <si>
    <t>PDZD2_CLPTM1L</t>
  </si>
  <si>
    <t>PDZD2_CLPTM1L (Breakpoint)</t>
  </si>
  <si>
    <t>PDZD2_MYO10</t>
  </si>
  <si>
    <t>PDZD2_MYO10 (Breakpoint)</t>
  </si>
  <si>
    <t>RB1 (Breakpoint)</t>
  </si>
  <si>
    <t>SEMA6D</t>
  </si>
  <si>
    <t>SEMA6D (Breakpoint)</t>
  </si>
  <si>
    <t>-:2:154213500|-:15:47647500</t>
  </si>
  <si>
    <t>2:154213500</t>
  </si>
  <si>
    <t>-:15:47649000|-:2:154215000</t>
  </si>
  <si>
    <t>15:47649000</t>
  </si>
  <si>
    <t>SLC12A7</t>
  </si>
  <si>
    <t>SLC12A7 (Breakpoint)</t>
  </si>
  <si>
    <t>+:5:1098000|-:5:30763500</t>
  </si>
  <si>
    <t>TMEM65</t>
  </si>
  <si>
    <t>TMEM65 (Breakpoint)</t>
  </si>
  <si>
    <t>-:8:125380500|+:8:47521500</t>
  </si>
  <si>
    <t>8:125380500</t>
  </si>
  <si>
    <t>+:8:47523000|-:8:125383500</t>
  </si>
  <si>
    <t>8:125383500</t>
  </si>
  <si>
    <t>TRIO_CLPTM1L</t>
  </si>
  <si>
    <t>TRIO_CLPTM1L (Breakpoint)</t>
  </si>
  <si>
    <t>ZBBX</t>
  </si>
  <si>
    <t>ZBBX (Breakpoint)</t>
  </si>
  <si>
    <t>-:3:167010000|+:3:166984500</t>
  </si>
  <si>
    <t>3:167010000</t>
  </si>
  <si>
    <t>ZDHHC11</t>
  </si>
  <si>
    <t>ZDHHC11 (Breakpoint)</t>
  </si>
  <si>
    <t>ZDHHC11_FBXL7</t>
  </si>
  <si>
    <t>ZDHHC11_FBXL7 (Breakpoint)</t>
  </si>
  <si>
    <t>APH1B</t>
  </si>
  <si>
    <t>APH1B (Breakpoint)</t>
  </si>
  <si>
    <t>-:15:27315000|+:15:63576000</t>
  </si>
  <si>
    <t>15:27315000</t>
  </si>
  <si>
    <t>APH1B_GABRG3</t>
  </si>
  <si>
    <t>APH1B_GABRG3 (Breakpoint)</t>
  </si>
  <si>
    <t>CA12</t>
  </si>
  <si>
    <t>CA12 (Breakpoint)</t>
  </si>
  <si>
    <t>-:15:63925500|+:15:63621000</t>
  </si>
  <si>
    <t>15:63925500</t>
  </si>
  <si>
    <t>CA12_HERC1</t>
  </si>
  <si>
    <t>CA12_HERC1 (Breakpoint)</t>
  </si>
  <si>
    <t>CSRNP3</t>
  </si>
  <si>
    <t>CSRNP3 (Breakpoint)</t>
  </si>
  <si>
    <t>+:2:166395000|+:2:189543000</t>
  </si>
  <si>
    <t>2:189543000</t>
  </si>
  <si>
    <t>+:2:166395000|-:2:189540000</t>
  </si>
  <si>
    <t>2:189540000</t>
  </si>
  <si>
    <t>FAM219A</t>
  </si>
  <si>
    <t>FAM219A (Breakpoint)</t>
  </si>
  <si>
    <t>-:5:18280500|+:9:34432500</t>
  </si>
  <si>
    <t>5:18280500</t>
  </si>
  <si>
    <t>GABRB3</t>
  </si>
  <si>
    <t>GABRB3 (Breakpoint)</t>
  </si>
  <si>
    <t>-:15:85260000|+:15:26971500</t>
  </si>
  <si>
    <t>15:85260000</t>
  </si>
  <si>
    <t>+:15:26968500|-:15:85258500</t>
  </si>
  <si>
    <t>15:85258500</t>
  </si>
  <si>
    <t>GABRB3_SEC11A</t>
  </si>
  <si>
    <t>GABRB3_SEC11A (Breakpoint)</t>
  </si>
  <si>
    <t>GABRG3</t>
  </si>
  <si>
    <t>GABRG3 (Breakpoint)</t>
  </si>
  <si>
    <t>+:15:27546000|+:15:94969500</t>
  </si>
  <si>
    <t>15:94969500</t>
  </si>
  <si>
    <t>+:15:94971000|+:15:27547500</t>
  </si>
  <si>
    <t>15:27547500</t>
  </si>
  <si>
    <t>GABRG3_APH1B</t>
  </si>
  <si>
    <t>GABRG3_APH1B (Breakpoint)</t>
  </si>
  <si>
    <t>GABRG3_MCTP2</t>
  </si>
  <si>
    <t>GABRG3_MCTP2 (Breakpoint)</t>
  </si>
  <si>
    <t>HERC1</t>
  </si>
  <si>
    <t>HERC1 (Breakpoint)</t>
  </si>
  <si>
    <t>+:15:63955500|-:15:62989500</t>
  </si>
  <si>
    <t>15:62989500</t>
  </si>
  <si>
    <t>-:15:63960000|+:15:27816000</t>
  </si>
  <si>
    <t>15:63960000</t>
  </si>
  <si>
    <t>HERC1_CA12</t>
  </si>
  <si>
    <t>HERC1_CA12 (Breakpoint)</t>
  </si>
  <si>
    <t>HERC1_TLN2</t>
  </si>
  <si>
    <t>HERC1_TLN2 (Breakpoint)</t>
  </si>
  <si>
    <t>MCTP2</t>
  </si>
  <si>
    <t>MCTP2 (Breakpoint)</t>
  </si>
  <si>
    <t>MCTP2_GABRG3</t>
  </si>
  <si>
    <t>MCTP2_GABRG3 (Breakpoint)</t>
  </si>
  <si>
    <t>SEC11A</t>
  </si>
  <si>
    <t>SEC11A (Breakpoint)</t>
  </si>
  <si>
    <t>SEC11A_GABRB3</t>
  </si>
  <si>
    <t>SEC11A_GABRB3 (Breakpoint)</t>
  </si>
  <si>
    <t>TLN2</t>
  </si>
  <si>
    <t>TLN2 (Breakpoint)</t>
  </si>
  <si>
    <t>TLN2_HERC1</t>
  </si>
  <si>
    <t>TLN2_HERC1 (Breakpoint)</t>
  </si>
  <si>
    <t>ACACB</t>
  </si>
  <si>
    <t>ACACB (Breakpoint)</t>
  </si>
  <si>
    <t>+:12:109659000|+:12:124396500</t>
  </si>
  <si>
    <t>12:124396500</t>
  </si>
  <si>
    <t>+:12:124398000|+:12:109657500</t>
  </si>
  <si>
    <t>12:109657500</t>
  </si>
  <si>
    <t>ACACB_DNAH10</t>
  </si>
  <si>
    <t>ACACB_DNAH10 (Breakpoint)</t>
  </si>
  <si>
    <t>ACAD10</t>
  </si>
  <si>
    <t>ACAD10 (Breakpoint)</t>
  </si>
  <si>
    <t>+:12:123318000|-:12:112159500</t>
  </si>
  <si>
    <t>12:112159500</t>
  </si>
  <si>
    <t>ACSS3</t>
  </si>
  <si>
    <t>ACSS3 (Breakpoint)</t>
  </si>
  <si>
    <t>+:12:81456000|-:12:129307500</t>
  </si>
  <si>
    <t>-:12:129304500|+:12:81454500</t>
  </si>
  <si>
    <t>12:129304500</t>
  </si>
  <si>
    <t>ACSS3_SLC15A4</t>
  </si>
  <si>
    <t>ACSS3_SLC15A4 (Breakpoint)</t>
  </si>
  <si>
    <t>AGAP2</t>
  </si>
  <si>
    <t>AGAP2 (Breakpoint)</t>
  </si>
  <si>
    <t>-:12:58135500|-:12:72340500</t>
  </si>
  <si>
    <t>12:58135500</t>
  </si>
  <si>
    <t>ALX1</t>
  </si>
  <si>
    <t>ALX1 (Breakpoint)</t>
  </si>
  <si>
    <t>-:12:85692000|+:20:51268500</t>
  </si>
  <si>
    <t>12:85692000</t>
  </si>
  <si>
    <t>+:20:51270000|-:12:85695000</t>
  </si>
  <si>
    <t>12:85695000</t>
  </si>
  <si>
    <t>ANAPC5</t>
  </si>
  <si>
    <t>ANAPC5 (Breakpoint)</t>
  </si>
  <si>
    <t>+:12:121815000|+:12:118806000</t>
  </si>
  <si>
    <t>12:118806000</t>
  </si>
  <si>
    <t>-:12:121813500|+:12:115644000</t>
  </si>
  <si>
    <t>12:121813500</t>
  </si>
  <si>
    <t>+:12:118807500|+:12:121816500</t>
  </si>
  <si>
    <t>12:121816500</t>
  </si>
  <si>
    <t>+:12:118806000|+:12:121813500</t>
  </si>
  <si>
    <t>ANAPC5_TAOK3</t>
  </si>
  <si>
    <t>ANAPC5_TAOK3 (Breakpoint)</t>
  </si>
  <si>
    <t>ATP5B</t>
  </si>
  <si>
    <t>ATP5B (Breakpoint)</t>
  </si>
  <si>
    <t>+:12:57036000|-:12:87262500</t>
  </si>
  <si>
    <t>12:87262500</t>
  </si>
  <si>
    <t>-:12:57034500|+:12:70288500</t>
  </si>
  <si>
    <t>12:57034500</t>
  </si>
  <si>
    <t>+:12:70290000|-:12:57037500</t>
  </si>
  <si>
    <t>12:57037500</t>
  </si>
  <si>
    <t>ATP5B_MYRFL</t>
  </si>
  <si>
    <t>ATP5B_MYRFL (Breakpoint)</t>
  </si>
  <si>
    <t>ATP9A</t>
  </si>
  <si>
    <t>ATP9A (Breakpoint)</t>
  </si>
  <si>
    <t>-:20:50739000|+:20:50340000</t>
  </si>
  <si>
    <t>20:50739000</t>
  </si>
  <si>
    <t>-:20:50373000|-:12:66549000</t>
  </si>
  <si>
    <t>20:50373000</t>
  </si>
  <si>
    <t>-:12:66549000|-:20:50371500</t>
  </si>
  <si>
    <t>12:66549000</t>
  </si>
  <si>
    <t>ATP9A_TMBIM4</t>
  </si>
  <si>
    <t>ATP9A_TMBIM4 (Breakpoint)</t>
  </si>
  <si>
    <t>ATP9A_ZFP64</t>
  </si>
  <si>
    <t>ATP9A_ZFP64 (Breakpoint)</t>
  </si>
  <si>
    <t>ATXN2</t>
  </si>
  <si>
    <t>ATXN2 (Breakpoint)</t>
  </si>
  <si>
    <t>-:12:112029000|-:12:122028000</t>
  </si>
  <si>
    <t>12:122028000</t>
  </si>
  <si>
    <t>-:5:38701500|-:12:111913500</t>
  </si>
  <si>
    <t>5:38701500</t>
  </si>
  <si>
    <t>+:12:111927000|+:12:119854500</t>
  </si>
  <si>
    <t>12:119854500</t>
  </si>
  <si>
    <t>+:12:119854500|+:12:111925500</t>
  </si>
  <si>
    <t>12:111925500</t>
  </si>
  <si>
    <t>-:12:111915000|-:5:38700000</t>
  </si>
  <si>
    <t>12:111915000</t>
  </si>
  <si>
    <t>+:12:111927000|+:12:74358000</t>
  </si>
  <si>
    <t>12:74358000</t>
  </si>
  <si>
    <t>+:12:111976500|-:12:109828500</t>
  </si>
  <si>
    <t>12:109828500</t>
  </si>
  <si>
    <t>ATXN2_CCDC60</t>
  </si>
  <si>
    <t>ATXN2_CCDC60 (Breakpoint)</t>
  </si>
  <si>
    <t>-:5:17170500|+:5:32185500</t>
  </si>
  <si>
    <t>5:17170500</t>
  </si>
  <si>
    <t>BAZ2A</t>
  </si>
  <si>
    <t>BAZ2A (Breakpoint)</t>
  </si>
  <si>
    <t>+:12:58285500|+:12:57019500</t>
  </si>
  <si>
    <t>12:57019500</t>
  </si>
  <si>
    <t>+:12:64600500|-:12:57009000</t>
  </si>
  <si>
    <t>12:57009000</t>
  </si>
  <si>
    <t>+:12:57021000|+:12:58287000</t>
  </si>
  <si>
    <t>12:58287000</t>
  </si>
  <si>
    <t>+:12:67480500|-:12:57009000</t>
  </si>
  <si>
    <t>+:12:57019500|+:12:58284000</t>
  </si>
  <si>
    <t>12:58284000</t>
  </si>
  <si>
    <t>+:12:57022500|-:12:71194500</t>
  </si>
  <si>
    <t>12:71194500</t>
  </si>
  <si>
    <t>BAZ2A_C12orf66</t>
  </si>
  <si>
    <t>BAZ2A_C12orf66 (Breakpoint)</t>
  </si>
  <si>
    <t>BAZ2A_PTPRR</t>
  </si>
  <si>
    <t>BAZ2A_PTPRR (Breakpoint)</t>
  </si>
  <si>
    <t>BRI3BP</t>
  </si>
  <si>
    <t>BRI3BP (Breakpoint)</t>
  </si>
  <si>
    <t>+:12:125502000|+:5:18144000</t>
  </si>
  <si>
    <t>5:18144000</t>
  </si>
  <si>
    <t>+:5:18145500|+:12:125503500</t>
  </si>
  <si>
    <t>12:125503500</t>
  </si>
  <si>
    <t>C12orf29</t>
  </si>
  <si>
    <t>C12orf29 (Breakpoint)</t>
  </si>
  <si>
    <t>-:12:95721000|-:12:88429500</t>
  </si>
  <si>
    <t>12:95721000</t>
  </si>
  <si>
    <t>-:12:88431000|-:12:95719500</t>
  </si>
  <si>
    <t>12:88431000</t>
  </si>
  <si>
    <t>+:5:496500|+:12:88435500</t>
  </si>
  <si>
    <t>12:88435500</t>
  </si>
  <si>
    <t>+:12:88435500|+:5:495000</t>
  </si>
  <si>
    <t>5:495000</t>
  </si>
  <si>
    <t>+:12:88437000|+:5:498000</t>
  </si>
  <si>
    <t>5:498000</t>
  </si>
  <si>
    <t>C12orf29_SLC9A3</t>
  </si>
  <si>
    <t>C12orf29_SLC9A3 (Breakpoint)</t>
  </si>
  <si>
    <t>C12orf43</t>
  </si>
  <si>
    <t>C12orf43 (Breakpoint)</t>
  </si>
  <si>
    <t>-:12:121441500|+:12:87486000</t>
  </si>
  <si>
    <t>12:121441500</t>
  </si>
  <si>
    <t>+:12:87486000|-:12:121452000</t>
  </si>
  <si>
    <t>12:121452000</t>
  </si>
  <si>
    <t>C12orf50</t>
  </si>
  <si>
    <t>C12orf50 (Breakpoint)</t>
  </si>
  <si>
    <t>-:12:116158500|+:12:88417500</t>
  </si>
  <si>
    <t>12:116158500</t>
  </si>
  <si>
    <t>+:12:88423500|+:12:86109000</t>
  </si>
  <si>
    <t>12:86109000</t>
  </si>
  <si>
    <t>C12orf56</t>
  </si>
  <si>
    <t>C12orf56 (Breakpoint)</t>
  </si>
  <si>
    <t>-:12:64755000|+:12:114046500</t>
  </si>
  <si>
    <t>12:64755000</t>
  </si>
  <si>
    <t>+:12:114048000|-:12:64758000</t>
  </si>
  <si>
    <t>12:64758000</t>
  </si>
  <si>
    <t>-:12:64687500|+:12:58287000</t>
  </si>
  <si>
    <t>12:64687500</t>
  </si>
  <si>
    <t>-:12:58296000|-:12:64701000</t>
  </si>
  <si>
    <t>12:64701000</t>
  </si>
  <si>
    <t>+:12:72681000|+:12:64701000</t>
  </si>
  <si>
    <t>-:12:69069000|+:12:64689000</t>
  </si>
  <si>
    <t>12:69069000</t>
  </si>
  <si>
    <t>+:12:64702500|+:12:72682500</t>
  </si>
  <si>
    <t>12:72682500</t>
  </si>
  <si>
    <t>+:12:58288500|-:12:64690500</t>
  </si>
  <si>
    <t>12:64690500</t>
  </si>
  <si>
    <t>C12orf56_TRHDE</t>
  </si>
  <si>
    <t>C12orf56_TRHDE (Breakpoint)</t>
  </si>
  <si>
    <t>C12orf66</t>
  </si>
  <si>
    <t>C12orf66 (Breakpoint)</t>
  </si>
  <si>
    <t>C12orf66_BAZ2A</t>
  </si>
  <si>
    <t>C12orf66_BAZ2A (Breakpoint)</t>
  </si>
  <si>
    <t>C5orf51</t>
  </si>
  <si>
    <t>C5orf51 (Breakpoint)</t>
  </si>
  <si>
    <t>+:20:48105000|-:5:41917500</t>
  </si>
  <si>
    <t>5:41917500</t>
  </si>
  <si>
    <t>CAMKK2</t>
  </si>
  <si>
    <t>CAMKK2 (Breakpoint)</t>
  </si>
  <si>
    <t>-:12:61390500|+:12:121710000</t>
  </si>
  <si>
    <t>12:61390500</t>
  </si>
  <si>
    <t>CAND1</t>
  </si>
  <si>
    <t>CAND1 (Breakpoint)</t>
  </si>
  <si>
    <t>-:12:67699500|+:12:64219500</t>
  </si>
  <si>
    <t>12:67699500</t>
  </si>
  <si>
    <t>+:12:64221000|-:12:67702500</t>
  </si>
  <si>
    <t>12:67702500</t>
  </si>
  <si>
    <t>CCDC60</t>
  </si>
  <si>
    <t>CCDC60 (Breakpoint)</t>
  </si>
  <si>
    <t>+:12:74358000|-:12:119854500</t>
  </si>
  <si>
    <t>+:12:118959000|+:12:119853000</t>
  </si>
  <si>
    <t>12:119853000</t>
  </si>
  <si>
    <t>+:12:119854500|+:12:118960500</t>
  </si>
  <si>
    <t>12:118960500</t>
  </si>
  <si>
    <t>CCDC60_ATXN2</t>
  </si>
  <si>
    <t>CCDC60_ATXN2 (Breakpoint)</t>
  </si>
  <si>
    <t>-:5:34984500|-:12:123307500</t>
  </si>
  <si>
    <t>12:123307500</t>
  </si>
  <si>
    <t>+:12:123307500|+:5:34983000</t>
  </si>
  <si>
    <t>5:34983000</t>
  </si>
  <si>
    <t>+:5:34984500|+:12:123309000</t>
  </si>
  <si>
    <t>12:123309000</t>
  </si>
  <si>
    <t>CCDC63</t>
  </si>
  <si>
    <t>CCDC63 (Breakpoint)</t>
  </si>
  <si>
    <t>-:12:111301500|-:12:57493500</t>
  </si>
  <si>
    <t>12:111301500</t>
  </si>
  <si>
    <t>-:12:57493500|-:12:111300000</t>
  </si>
  <si>
    <t>12:57493500</t>
  </si>
  <si>
    <t>+:12:93642000|-:12:111342000</t>
  </si>
  <si>
    <t>12:111342000</t>
  </si>
  <si>
    <t>+:12:111342000|-:12:90556500</t>
  </si>
  <si>
    <t>12:90556500</t>
  </si>
  <si>
    <t>-:12:111343500|+:12:93643500</t>
  </si>
  <si>
    <t>12:111343500</t>
  </si>
  <si>
    <t>CCDC63_STAT6</t>
  </si>
  <si>
    <t>CCDC63_STAT6 (Breakpoint)</t>
  </si>
  <si>
    <t>CCDC92</t>
  </si>
  <si>
    <t>CCDC92 (Breakpoint)</t>
  </si>
  <si>
    <t>-:12:124434000|+:5:34969500</t>
  </si>
  <si>
    <t>12:124434000</t>
  </si>
  <si>
    <t>CCT2</t>
  </si>
  <si>
    <t>CCT2 (Breakpoint)</t>
  </si>
  <si>
    <t>+:12:69990000|-:12:87309000</t>
  </si>
  <si>
    <t>12:87309000</t>
  </si>
  <si>
    <t>-:12:69991500|+:12:64869000</t>
  </si>
  <si>
    <t>12:69991500</t>
  </si>
  <si>
    <t>-:12:87310500|+:12:69993000</t>
  </si>
  <si>
    <t>12:87310500</t>
  </si>
  <si>
    <t>CCT2_TBK1</t>
  </si>
  <si>
    <t>CCT2_TBK1 (Breakpoint)</t>
  </si>
  <si>
    <t>CHFR</t>
  </si>
  <si>
    <t>CHFR (Breakpoint)</t>
  </si>
  <si>
    <t>-:12:109954500|-:12:133402500</t>
  </si>
  <si>
    <t>12:109954500</t>
  </si>
  <si>
    <t>-:12:133404000|-:12:109956000</t>
  </si>
  <si>
    <t>12:133404000</t>
  </si>
  <si>
    <t>CIT</t>
  </si>
  <si>
    <t>CIT (Breakpoint)</t>
  </si>
  <si>
    <t>+:5:35775000|+:12:120294000</t>
  </si>
  <si>
    <t>12:120294000</t>
  </si>
  <si>
    <t>-:12:120220500|+:12:61474500</t>
  </si>
  <si>
    <t>12:120220500</t>
  </si>
  <si>
    <t>-:12:121126500|+:12:120186000</t>
  </si>
  <si>
    <t>12:121126500</t>
  </si>
  <si>
    <t>+:12:120304500|-:12:74275500</t>
  </si>
  <si>
    <t>12:74275500</t>
  </si>
  <si>
    <t>CIT_MLEC</t>
  </si>
  <si>
    <t>CIT_MLEC (Breakpoint)</t>
  </si>
  <si>
    <t>CIT_SPEF2</t>
  </si>
  <si>
    <t>CIT_SPEF2 (Breakpoint)</t>
  </si>
  <si>
    <t>+:5:1338000|+:5:18766500</t>
  </si>
  <si>
    <t>5:18766500</t>
  </si>
  <si>
    <t>-:5:1671000|-:5:1332000</t>
  </si>
  <si>
    <t>5:1671000</t>
  </si>
  <si>
    <t>+:5:34752000|-:5:1338000</t>
  </si>
  <si>
    <t>5:1338000</t>
  </si>
  <si>
    <t>-:5:1332000|-:5:1669500</t>
  </si>
  <si>
    <t>5:1332000</t>
  </si>
  <si>
    <t>-:5:1339500|+:5:34755000</t>
  </si>
  <si>
    <t>5:1339500</t>
  </si>
  <si>
    <t>+:5:31827000|+:5:1332000</t>
  </si>
  <si>
    <t>-:5:1333500|-:5:1672500</t>
  </si>
  <si>
    <t>5:1333500</t>
  </si>
  <si>
    <t>CLPTM1L_RAI14</t>
  </si>
  <si>
    <t>CLPTM1L_RAI14 (Breakpoint)</t>
  </si>
  <si>
    <t>CPM</t>
  </si>
  <si>
    <t>CPM (Breakpoint)</t>
  </si>
  <si>
    <t>-:5:40521000|-:12:69276000</t>
  </si>
  <si>
    <t>12:69276000</t>
  </si>
  <si>
    <t>+:5:40453500|+:12:69354000</t>
  </si>
  <si>
    <t>12:69354000</t>
  </si>
  <si>
    <t>+:12:69354000|+:5:40452000</t>
  </si>
  <si>
    <t>5:40452000</t>
  </si>
  <si>
    <t>+:12:69355500|+:5:40455000</t>
  </si>
  <si>
    <t>5:40455000</t>
  </si>
  <si>
    <t>CRMP1</t>
  </si>
  <si>
    <t>CRMP1 (Breakpoint)</t>
  </si>
  <si>
    <t>+:4:22162500|-:4:5851500</t>
  </si>
  <si>
    <t>4:5851500</t>
  </si>
  <si>
    <t>-:4:5911500|+:4:5880000</t>
  </si>
  <si>
    <t>4:5911500</t>
  </si>
  <si>
    <t>CTDSP2</t>
  </si>
  <si>
    <t>CTDSP2 (Breakpoint)</t>
  </si>
  <si>
    <t>-:12:64224000|+:12:58234500</t>
  </si>
  <si>
    <t>12:64224000</t>
  </si>
  <si>
    <t>CUX2</t>
  </si>
  <si>
    <t>CUX2 (Breakpoint)</t>
  </si>
  <si>
    <t>+:12:111681000|+:12:63832500</t>
  </si>
  <si>
    <t>12:63832500</t>
  </si>
  <si>
    <t>CWH43</t>
  </si>
  <si>
    <t>CWH43 (Breakpoint)</t>
  </si>
  <si>
    <t>-:4:49057500|+:4:47421000</t>
  </si>
  <si>
    <t>4:49057500</t>
  </si>
  <si>
    <t>CWH43_GABRB1</t>
  </si>
  <si>
    <t>CWH43_GABRB1 (Breakpoint)</t>
  </si>
  <si>
    <t>DAO</t>
  </si>
  <si>
    <t>DAO (Breakpoint)</t>
  </si>
  <si>
    <t>-:20:48670500|+:12:109279500</t>
  </si>
  <si>
    <t>20:48670500</t>
  </si>
  <si>
    <t>+:12:112887000|-:12:124291500</t>
  </si>
  <si>
    <t>12:124291500</t>
  </si>
  <si>
    <t>-:5:35374500|+:12:124291500</t>
  </si>
  <si>
    <t>5:35374500</t>
  </si>
  <si>
    <t>DNAH10_ACACB</t>
  </si>
  <si>
    <t>DNAH10_ACACB (Breakpoint)</t>
  </si>
  <si>
    <t>DNAH10_PTPN11</t>
  </si>
  <si>
    <t>DNAH10_PTPN11 (Breakpoint)</t>
  </si>
  <si>
    <t>DPY19L2</t>
  </si>
  <si>
    <t>DPY19L2 (Breakpoint)</t>
  </si>
  <si>
    <t>-:12:64048500|+:5:32010000</t>
  </si>
  <si>
    <t>12:64048500</t>
  </si>
  <si>
    <t>DPY19L2_PDZD2</t>
  </si>
  <si>
    <t>DPY19L2_PDZD2 (Breakpoint)</t>
  </si>
  <si>
    <t>+:5:38296500|-:5:39786000</t>
  </si>
  <si>
    <t>5:39786000</t>
  </si>
  <si>
    <t>-:5:39787500|+:5:38299500</t>
  </si>
  <si>
    <t>5:39787500</t>
  </si>
  <si>
    <t>-:12:128880000|-:5:38292000</t>
  </si>
  <si>
    <t>12:128880000</t>
  </si>
  <si>
    <t>EGFLAM_TMEM132C</t>
  </si>
  <si>
    <t>EGFLAM_TMEM132C (Breakpoint)</t>
  </si>
  <si>
    <t>EP400NL</t>
  </si>
  <si>
    <t>EP400NL (Breakpoint)</t>
  </si>
  <si>
    <t>-:12:132606000|+:12:129954000</t>
  </si>
  <si>
    <t>12:132606000</t>
  </si>
  <si>
    <t>+:5:1996500|+:12:132607500</t>
  </si>
  <si>
    <t>12:132607500</t>
  </si>
  <si>
    <t>-:12:132585000|-:12:129973500</t>
  </si>
  <si>
    <t>12:132585000</t>
  </si>
  <si>
    <t>+:12:132588000|-:12:129927000</t>
  </si>
  <si>
    <t>12:129927000</t>
  </si>
  <si>
    <t>-:12:129975000|-:12:132586500</t>
  </si>
  <si>
    <t>12:129975000</t>
  </si>
  <si>
    <t>+:12:129955500|-:12:132609000</t>
  </si>
  <si>
    <t>12:132609000</t>
  </si>
  <si>
    <t>-:5:31788000|-:12:132601500</t>
  </si>
  <si>
    <t>12:132601500</t>
  </si>
  <si>
    <t>-:5:31786500|-:12:132598500</t>
  </si>
  <si>
    <t>5:31786500</t>
  </si>
  <si>
    <t>-:12:132600000|-:5:31785000</t>
  </si>
  <si>
    <t>12:132600000</t>
  </si>
  <si>
    <t>-:12:129973500|-:12:132583500</t>
  </si>
  <si>
    <t>12:129973500</t>
  </si>
  <si>
    <t>EP400NL_PDZD2</t>
  </si>
  <si>
    <t>EP400NL_PDZD2 (Breakpoint)</t>
  </si>
  <si>
    <t>EP400NL_TMEM132D</t>
  </si>
  <si>
    <t>EP400NL_TMEM132D (Breakpoint)</t>
  </si>
  <si>
    <t>ESYT1</t>
  </si>
  <si>
    <t>ESYT1 (Breakpoint)</t>
  </si>
  <si>
    <t>+:12:56538000|-:12:71224500</t>
  </si>
  <si>
    <t>12:71224500</t>
  </si>
  <si>
    <t>-:12:64369500|-:12:56536500</t>
  </si>
  <si>
    <t>12:64369500</t>
  </si>
  <si>
    <t>-:12:56536500|-:12:64368000</t>
  </si>
  <si>
    <t>12:56536500</t>
  </si>
  <si>
    <t>+:12:56407500|-:12:56532000</t>
  </si>
  <si>
    <t>12:56532000</t>
  </si>
  <si>
    <t>+:12:56533500|+:12:72088500</t>
  </si>
  <si>
    <t>12:72088500</t>
  </si>
  <si>
    <t>+:12:72090000|+:12:56532000</t>
  </si>
  <si>
    <t>ESYT1_IKZF4</t>
  </si>
  <si>
    <t>ESYT1_IKZF4 (Breakpoint)</t>
  </si>
  <si>
    <t>ESYT1_PTPRR</t>
  </si>
  <si>
    <t>ESYT1_PTPRR (Breakpoint)</t>
  </si>
  <si>
    <t>ESYT1_SRGAP1</t>
  </si>
  <si>
    <t>ESYT1_SRGAP1 (Breakpoint)</t>
  </si>
  <si>
    <t>ETV6</t>
  </si>
  <si>
    <t>ETV6 (Breakpoint)</t>
  </si>
  <si>
    <t>+:12:11827500|-:12:12072000</t>
  </si>
  <si>
    <t>12:12072000</t>
  </si>
  <si>
    <t>FAM101A</t>
  </si>
  <si>
    <t>FAM101A (Breakpoint)</t>
  </si>
  <si>
    <t>+:12:124521000|+:5:41038500</t>
  </si>
  <si>
    <t>5:41038500</t>
  </si>
  <si>
    <t>FAM101A_MROH2B</t>
  </si>
  <si>
    <t>FAM101A_MROH2B (Breakpoint)</t>
  </si>
  <si>
    <t>FAM19A2</t>
  </si>
  <si>
    <t>FAM19A2 (Breakpoint)</t>
  </si>
  <si>
    <t>+:12:66576000|+:12:62653500</t>
  </si>
  <si>
    <t>12:62653500</t>
  </si>
  <si>
    <t>-:12:62610000|+:12:60445500</t>
  </si>
  <si>
    <t>12:62610000</t>
  </si>
  <si>
    <t>+:12:68626500|-:12:62350500</t>
  </si>
  <si>
    <t>12:62350500</t>
  </si>
  <si>
    <t>+:12:62655000|+:12:66577500</t>
  </si>
  <si>
    <t>12:66577500</t>
  </si>
  <si>
    <t>+:12:62373000|+:20:53395500</t>
  </si>
  <si>
    <t>20:53395500</t>
  </si>
  <si>
    <t>+:20:53397000|+:12:62371500</t>
  </si>
  <si>
    <t>12:62371500</t>
  </si>
  <si>
    <t>+:12:60447000|-:12:62613000</t>
  </si>
  <si>
    <t>12:62613000</t>
  </si>
  <si>
    <t>FBRSL1</t>
  </si>
  <si>
    <t>FBRSL1 (Breakpoint)</t>
  </si>
  <si>
    <t>-:12:133104000|+:12:118275000</t>
  </si>
  <si>
    <t>12:133104000</t>
  </si>
  <si>
    <t>FBRSL1_KSR2</t>
  </si>
  <si>
    <t>FBRSL1_KSR2 (Breakpoint)</t>
  </si>
  <si>
    <t>FBXO4</t>
  </si>
  <si>
    <t>FBXO4 (Breakpoint)</t>
  </si>
  <si>
    <t>+:5:41935500|-:20:48199500</t>
  </si>
  <si>
    <t>20:48199500</t>
  </si>
  <si>
    <t>FRS2</t>
  </si>
  <si>
    <t>FRS2 (Breakpoint)</t>
  </si>
  <si>
    <t>-:12:64866000|-:12:69897000</t>
  </si>
  <si>
    <t>12:64866000</t>
  </si>
  <si>
    <t>-:12:69897000|-:12:64864500</t>
  </si>
  <si>
    <t>12:69897000</t>
  </si>
  <si>
    <t>+:12:58306500|+:12:69903000</t>
  </si>
  <si>
    <t>12:69903000</t>
  </si>
  <si>
    <t>+:12:69973500|-:12:62905500</t>
  </si>
  <si>
    <t>12:62905500</t>
  </si>
  <si>
    <t>+:12:64198500|-:12:69952500</t>
  </si>
  <si>
    <t>12:69952500</t>
  </si>
  <si>
    <t>+:12:64863000|-:12:69892500</t>
  </si>
  <si>
    <t>12:69892500</t>
  </si>
  <si>
    <t>-:12:56806500|+:12:69898500</t>
  </si>
  <si>
    <t>12:56806500</t>
  </si>
  <si>
    <t>+:12:72114000|-:12:69900000</t>
  </si>
  <si>
    <t>12:69900000</t>
  </si>
  <si>
    <t>FRS2_MON2</t>
  </si>
  <si>
    <t>FRS2_MON2 (Breakpoint)</t>
  </si>
  <si>
    <t>FRS2_TBK1</t>
  </si>
  <si>
    <t>FRS2_TBK1 (Breakpoint)</t>
  </si>
  <si>
    <t>FRS2_TMEM5</t>
  </si>
  <si>
    <t>FRS2_TMEM5 (Breakpoint)</t>
  </si>
  <si>
    <t>GABRA4</t>
  </si>
  <si>
    <t>GABRA4 (Breakpoint)</t>
  </si>
  <si>
    <t>-:4:38190000|-:4:46941000</t>
  </si>
  <si>
    <t>4:38190000</t>
  </si>
  <si>
    <t>-:4:46942500|-:4:38188500</t>
  </si>
  <si>
    <t>4:46942500</t>
  </si>
  <si>
    <t>GABRB1_CWH43</t>
  </si>
  <si>
    <t>GABRB1_CWH43 (Breakpoint)</t>
  </si>
  <si>
    <t>GLT1D1</t>
  </si>
  <si>
    <t>GLT1D1 (Breakpoint)</t>
  </si>
  <si>
    <t>-:12:129349500|+:12:71028000</t>
  </si>
  <si>
    <t>12:129349500</t>
  </si>
  <si>
    <t>GLT1D1_PTPRB</t>
  </si>
  <si>
    <t>GLT1D1_PTPRB (Breakpoint)</t>
  </si>
  <si>
    <t>GOLGA3</t>
  </si>
  <si>
    <t>GOLGA3 (Breakpoint)</t>
  </si>
  <si>
    <t>GPN3</t>
  </si>
  <si>
    <t>GPN3 (Breakpoint)</t>
  </si>
  <si>
    <t>+:12:110893500|+:12:104137500</t>
  </si>
  <si>
    <t>12:104137500</t>
  </si>
  <si>
    <t>+:12:104139000|+:12:110895000</t>
  </si>
  <si>
    <t>12:110895000</t>
  </si>
  <si>
    <t>GPN3_STAB2</t>
  </si>
  <si>
    <t>GPN3_STAB2 (Breakpoint)</t>
  </si>
  <si>
    <t>GPR133</t>
  </si>
  <si>
    <t>GPR133 (Breakpoint)</t>
  </si>
  <si>
    <t>+:12:131553000|-:12:132655500</t>
  </si>
  <si>
    <t>12:132655500</t>
  </si>
  <si>
    <t>-:12:131554500|-:5:31812000</t>
  </si>
  <si>
    <t>12:131554500</t>
  </si>
  <si>
    <t>-:5:31812000|-:12:131553000</t>
  </si>
  <si>
    <t>5:31812000</t>
  </si>
  <si>
    <t>+:5:16981500|+:12:131565000</t>
  </si>
  <si>
    <t>12:131565000</t>
  </si>
  <si>
    <t>-:12:131556000|-:5:34752000</t>
  </si>
  <si>
    <t>12:131556000</t>
  </si>
  <si>
    <t>-:5:34753500|-:12:131554500</t>
  </si>
  <si>
    <t>5:34753500</t>
  </si>
  <si>
    <t>GPR133_PDZD2</t>
  </si>
  <si>
    <t>GPR133_PDZD2 (Breakpoint)</t>
  </si>
  <si>
    <t>GPR133_RAI14</t>
  </si>
  <si>
    <t>GPR133_RAI14 (Breakpoint)</t>
  </si>
  <si>
    <t>GRIP1</t>
  </si>
  <si>
    <t>GRIP1 (Breakpoint)</t>
  </si>
  <si>
    <t>+:12:62712000|-:12:67053000</t>
  </si>
  <si>
    <t>12:67053000</t>
  </si>
  <si>
    <t>-:12:117082500|-:12:66966000</t>
  </si>
  <si>
    <t>12:117082500</t>
  </si>
  <si>
    <t>-:12:66966000|-:12:117081000</t>
  </si>
  <si>
    <t>12:66966000</t>
  </si>
  <si>
    <t>GRIP1_USP15</t>
  </si>
  <si>
    <t>GRIP1_USP15 (Breakpoint)</t>
  </si>
  <si>
    <t>HCAR1</t>
  </si>
  <si>
    <t>HCAR1 (Breakpoint)</t>
  </si>
  <si>
    <t>+:12:123910500|-:12:123162000</t>
  </si>
  <si>
    <t>12:123162000</t>
  </si>
  <si>
    <t>HCAR1_RILPL2</t>
  </si>
  <si>
    <t>HCAR1_RILPL2 (Breakpoint)</t>
  </si>
  <si>
    <t>+:12:112606500|+:12:114412500</t>
  </si>
  <si>
    <t>12:114412500</t>
  </si>
  <si>
    <t>HMGA2</t>
  </si>
  <si>
    <t>HMGA2 (Breakpoint)</t>
  </si>
  <si>
    <t>+:12:64848000|+:12:66339000</t>
  </si>
  <si>
    <t>12:66339000</t>
  </si>
  <si>
    <t>+:12:66340500|+:12:64846500</t>
  </si>
  <si>
    <t>12:64846500</t>
  </si>
  <si>
    <t>+:12:64849500|+:12:66342000</t>
  </si>
  <si>
    <t>12:66342000</t>
  </si>
  <si>
    <t>+:12:66228000|-:12:62809500</t>
  </si>
  <si>
    <t>12:62809500</t>
  </si>
  <si>
    <t>HMGA2_TBK1</t>
  </si>
  <si>
    <t>HMGA2_TBK1 (Breakpoint)</t>
  </si>
  <si>
    <t>HMGA2_USP15</t>
  </si>
  <si>
    <t>HMGA2_USP15 (Breakpoint)</t>
  </si>
  <si>
    <t>HSD17B6</t>
  </si>
  <si>
    <t>HSD17B6 (Breakpoint)</t>
  </si>
  <si>
    <t>+:12:57160500|+:12:70272000</t>
  </si>
  <si>
    <t>12:70272000</t>
  </si>
  <si>
    <t>HSD17B6_MYRFL</t>
  </si>
  <si>
    <t>HSD17B6_MYRFL (Breakpoint)</t>
  </si>
  <si>
    <t>IKZF4</t>
  </si>
  <si>
    <t>IKZF4 (Breakpoint)</t>
  </si>
  <si>
    <t>-:12:60982500|+:12:56413500</t>
  </si>
  <si>
    <t>12:60982500</t>
  </si>
  <si>
    <t>IKZF4_ESYT1</t>
  </si>
  <si>
    <t>IKZF4_ESYT1 (Breakpoint)</t>
  </si>
  <si>
    <t>IL7R</t>
  </si>
  <si>
    <t>IL7R (Breakpoint)</t>
  </si>
  <si>
    <t>-:12:123690000|-:5:35854500</t>
  </si>
  <si>
    <t>12:123690000</t>
  </si>
  <si>
    <t>-:5:35856000|-:12:123688500</t>
  </si>
  <si>
    <t>5:35856000</t>
  </si>
  <si>
    <t>IL7R_MPHOSPH9</t>
  </si>
  <si>
    <t>IL7R_MPHOSPH9 (Breakpoint)</t>
  </si>
  <si>
    <t>IRX2</t>
  </si>
  <si>
    <t>IRX2 (Breakpoint)</t>
  </si>
  <si>
    <t>-:5:32002500|+:5:2748000</t>
  </si>
  <si>
    <t>5:32002500</t>
  </si>
  <si>
    <t>IRX2_PDZD2</t>
  </si>
  <si>
    <t>IRX2_PDZD2 (Breakpoint)</t>
  </si>
  <si>
    <t>KCNIP4</t>
  </si>
  <si>
    <t>KCNIP4 (Breakpoint)</t>
  </si>
  <si>
    <t>+:4:19221000|-:4:21651000</t>
  </si>
  <si>
    <t>4:21651000</t>
  </si>
  <si>
    <t>-:4:21652500|+:4:19224000</t>
  </si>
  <si>
    <t>4:21652500</t>
  </si>
  <si>
    <t>KRT6C</t>
  </si>
  <si>
    <t>KRT6C (Breakpoint)</t>
  </si>
  <si>
    <t>+:12:117114000|+:12:52867500</t>
  </si>
  <si>
    <t>12:52867500</t>
  </si>
  <si>
    <t>+:12:52867500|+:12:117112500</t>
  </si>
  <si>
    <t>12:117112500</t>
  </si>
  <si>
    <t>KRT84</t>
  </si>
  <si>
    <t>KRT84 (Breakpoint)</t>
  </si>
  <si>
    <t>-:12:52771500|+:12:65379000</t>
  </si>
  <si>
    <t>12:52771500</t>
  </si>
  <si>
    <t>KSR2</t>
  </si>
  <si>
    <t>KSR2 (Breakpoint)</t>
  </si>
  <si>
    <t>+:12:118141500|-:12:87601500</t>
  </si>
  <si>
    <t>12:87601500</t>
  </si>
  <si>
    <t>+:12:118222500|-:12:119680500</t>
  </si>
  <si>
    <t>12:119680500</t>
  </si>
  <si>
    <t>KSR2_FBRSL1</t>
  </si>
  <si>
    <t>KSR2_FBRSL1 (Breakpoint)</t>
  </si>
  <si>
    <t>LIN7A</t>
  </si>
  <si>
    <t>LIN7A (Breakpoint)</t>
  </si>
  <si>
    <t>+:12:65331000|-:12:81306000</t>
  </si>
  <si>
    <t>12:81306000</t>
  </si>
  <si>
    <t>-:12:81307500|+:12:65334000</t>
  </si>
  <si>
    <t>12:81307500</t>
  </si>
  <si>
    <t>+:12:81235500|-:12:72564000</t>
  </si>
  <si>
    <t>12:72564000</t>
  </si>
  <si>
    <t>LRRC10</t>
  </si>
  <si>
    <t>LRRC10 (Breakpoint)</t>
  </si>
  <si>
    <t>-:12:70003500|-:12:70366500</t>
  </si>
  <si>
    <t>12:70003500</t>
  </si>
  <si>
    <t>-:12:129106500|+:12:70003500</t>
  </si>
  <si>
    <t>12:129106500</t>
  </si>
  <si>
    <t>LRRC10_TMEM132C</t>
  </si>
  <si>
    <t>LRRC10_TMEM132C (Breakpoint)</t>
  </si>
  <si>
    <t>LRRIQ1</t>
  </si>
  <si>
    <t>LRRIQ1 (Breakpoint)</t>
  </si>
  <si>
    <t>-:12:85638000|+:12:69549000</t>
  </si>
  <si>
    <t>12:85638000</t>
  </si>
  <si>
    <t>+:12:85645500|-:12:81834000</t>
  </si>
  <si>
    <t>12:81834000</t>
  </si>
  <si>
    <t>+:20:51246000|+:12:85626000</t>
  </si>
  <si>
    <t>12:85626000</t>
  </si>
  <si>
    <t>+:12:85627500|+:20:51247500</t>
  </si>
  <si>
    <t>20:51247500</t>
  </si>
  <si>
    <t>LRRIQ1_PPFIA2</t>
  </si>
  <si>
    <t>LRRIQ1_PPFIA2 (Breakpoint)</t>
  </si>
  <si>
    <t>MBP</t>
  </si>
  <si>
    <t>MBP (Breakpoint)</t>
  </si>
  <si>
    <t>-:18:74698500|+:18:74500500</t>
  </si>
  <si>
    <t>18:74698500</t>
  </si>
  <si>
    <t>MDM2</t>
  </si>
  <si>
    <t>MDM2 (Breakpoint)</t>
  </si>
  <si>
    <t>+:12:87310500|+:12:69220500</t>
  </si>
  <si>
    <t>12:69220500</t>
  </si>
  <si>
    <t>+:12:69220500|+:12:87309000</t>
  </si>
  <si>
    <t>-:12:64359000|+:12:69222000</t>
  </si>
  <si>
    <t>12:64359000</t>
  </si>
  <si>
    <t>MDM2_SRGAP1</t>
  </si>
  <si>
    <t>MDM2_SRGAP1 (Breakpoint)</t>
  </si>
  <si>
    <t>MLEC</t>
  </si>
  <si>
    <t>MLEC (Breakpoint)</t>
  </si>
  <si>
    <t>MLEC_CIT</t>
  </si>
  <si>
    <t>MLEC_CIT (Breakpoint)</t>
  </si>
  <si>
    <t>MON2</t>
  </si>
  <si>
    <t>MON2 (Breakpoint)</t>
  </si>
  <si>
    <t>-:12:129099000|+:12:62904000</t>
  </si>
  <si>
    <t>12:129099000</t>
  </si>
  <si>
    <t>-:5:1674000|-:12:62874000</t>
  </si>
  <si>
    <t>5:1674000</t>
  </si>
  <si>
    <t>+:12:62905500|-:12:71239500</t>
  </si>
  <si>
    <t>12:71239500</t>
  </si>
  <si>
    <t>+:12:57235500|-:12:62886000</t>
  </si>
  <si>
    <t>12:62886000</t>
  </si>
  <si>
    <t>-:12:62875500|-:5:1675500</t>
  </si>
  <si>
    <t>12:62875500</t>
  </si>
  <si>
    <t>-:12:62887500|+:12:57238500</t>
  </si>
  <si>
    <t>12:62887500</t>
  </si>
  <si>
    <t>MON2_FRS2</t>
  </si>
  <si>
    <t>MON2_FRS2 (Breakpoint)</t>
  </si>
  <si>
    <t>MON2_PTPRR</t>
  </si>
  <si>
    <t>MON2_PTPRR (Breakpoint)</t>
  </si>
  <si>
    <t>MON2_TMEM132C</t>
  </si>
  <si>
    <t>MON2_TMEM132C (Breakpoint)</t>
  </si>
  <si>
    <t>MORN3</t>
  </si>
  <si>
    <t>MORN3 (Breakpoint)</t>
  </si>
  <si>
    <t>+:12:122098500|-:12:61497000</t>
  </si>
  <si>
    <t>12:61497000</t>
  </si>
  <si>
    <t>-:12:80848500|-:12:122092500</t>
  </si>
  <si>
    <t>12:80848500</t>
  </si>
  <si>
    <t>-:12:122092500|-:12:80847000</t>
  </si>
  <si>
    <t>12:122092500</t>
  </si>
  <si>
    <t>+:12:122098500|-:12:122050500</t>
  </si>
  <si>
    <t>12:122050500</t>
  </si>
  <si>
    <t>MORN3_PTPRQ</t>
  </si>
  <si>
    <t>MORN3_PTPRQ (Breakpoint)</t>
  </si>
  <si>
    <t>MPHOSPH9</t>
  </si>
  <si>
    <t>MPHOSPH9 (Breakpoint)</t>
  </si>
  <si>
    <t>-:12:115375500|+:12:123700500</t>
  </si>
  <si>
    <t>12:115375500</t>
  </si>
  <si>
    <t>MPHOSPH9_IL7R</t>
  </si>
  <si>
    <t>MPHOSPH9_IL7R (Breakpoint)</t>
  </si>
  <si>
    <t>MROH2B</t>
  </si>
  <si>
    <t>MROH2B (Breakpoint)</t>
  </si>
  <si>
    <t>MROH2B_FAM101A</t>
  </si>
  <si>
    <t>MROH2B_FAM101A (Breakpoint)</t>
  </si>
  <si>
    <t>MSRB3</t>
  </si>
  <si>
    <t>MSRB3 (Breakpoint)</t>
  </si>
  <si>
    <t>-:12:65766000|-:12:60985500</t>
  </si>
  <si>
    <t>12:65766000</t>
  </si>
  <si>
    <t>-:12:60985500|-:12:65764500</t>
  </si>
  <si>
    <t>12:60985500</t>
  </si>
  <si>
    <t>MTMR12</t>
  </si>
  <si>
    <t>MTMR12 (Breakpoint)</t>
  </si>
  <si>
    <t>+:12:129976500|+:5:32253000</t>
  </si>
  <si>
    <t>5:32253000</t>
  </si>
  <si>
    <t>+:5:32253000|+:12:129973500</t>
  </si>
  <si>
    <t>MTMR12_TMEM132D</t>
  </si>
  <si>
    <t>MTMR12_TMEM132D (Breakpoint)</t>
  </si>
  <si>
    <t>MYL2</t>
  </si>
  <si>
    <t>MYL2 (Breakpoint)</t>
  </si>
  <si>
    <t>+:12:111355500|+:12:112842000</t>
  </si>
  <si>
    <t>12:112842000</t>
  </si>
  <si>
    <t>+:12:112843500|+:12:111357000</t>
  </si>
  <si>
    <t>12:111357000</t>
  </si>
  <si>
    <t>MYL2_RPL6</t>
  </si>
  <si>
    <t>MYL2_RPL6 (Breakpoint)</t>
  </si>
  <si>
    <t>-:12:71169000|-:12:70221000</t>
  </si>
  <si>
    <t>12:71169000</t>
  </si>
  <si>
    <t>-:12:70221000|-:12:71167500</t>
  </si>
  <si>
    <t>12:70221000</t>
  </si>
  <si>
    <t>-:12:72678000|+:12:70266000</t>
  </si>
  <si>
    <t>12:72678000</t>
  </si>
  <si>
    <t>-:12:67317000|-:12:70269000</t>
  </si>
  <si>
    <t>12:67317000</t>
  </si>
  <si>
    <t>+:12:70294500|-:12:69975000</t>
  </si>
  <si>
    <t>12:69975000</t>
  </si>
  <si>
    <t>-:12:70288500|+:12:70365000</t>
  </si>
  <si>
    <t>12:70288500</t>
  </si>
  <si>
    <t>+:12:71251500|-:12:70281000</t>
  </si>
  <si>
    <t>12:70281000</t>
  </si>
  <si>
    <t>+:12:62809500|-:12:70294500</t>
  </si>
  <si>
    <t>12:70294500</t>
  </si>
  <si>
    <t>+:12:70267500|-:12:72681000</t>
  </si>
  <si>
    <t>12:72681000</t>
  </si>
  <si>
    <t>MYRFL_ATP5B</t>
  </si>
  <si>
    <t>MYRFL_ATP5B (Breakpoint)</t>
  </si>
  <si>
    <t>MYRFL_HSD17B6</t>
  </si>
  <si>
    <t>MYRFL_HSD17B6 (Breakpoint)</t>
  </si>
  <si>
    <t>MYRFL_PTPRR</t>
  </si>
  <si>
    <t>MYRFL_PTPRR (Breakpoint)</t>
  </si>
  <si>
    <t>MYRFL_TRHDE</t>
  </si>
  <si>
    <t>MYRFL_TRHDE (Breakpoint)</t>
  </si>
  <si>
    <t>MYRFL_USP15</t>
  </si>
  <si>
    <t>MYRFL_USP15 (Breakpoint)</t>
  </si>
  <si>
    <t>NAV3</t>
  </si>
  <si>
    <t>NAV3 (Breakpoint)</t>
  </si>
  <si>
    <t>-:12:61153500|+:12:78328500</t>
  </si>
  <si>
    <t>12:61153500</t>
  </si>
  <si>
    <t>NCOR2</t>
  </si>
  <si>
    <t>NCOR2 (Breakpoint)</t>
  </si>
  <si>
    <t>+:12:129075000|-:12:124878000</t>
  </si>
  <si>
    <t>12:124878000</t>
  </si>
  <si>
    <t>+:12:125014500|-:5:38121000</t>
  </si>
  <si>
    <t>5:38121000</t>
  </si>
  <si>
    <t>-:12:124956000|-:20:48604500</t>
  </si>
  <si>
    <t>12:124956000</t>
  </si>
  <si>
    <t>NCOR2_SNAI1</t>
  </si>
  <si>
    <t>NCOR2_SNAI1 (Breakpoint)</t>
  </si>
  <si>
    <t>NCOR2_TMEM132C</t>
  </si>
  <si>
    <t>NCOR2_TMEM132C (Breakpoint)</t>
  </si>
  <si>
    <t>NFATC2</t>
  </si>
  <si>
    <t>NFATC2 (Breakpoint)</t>
  </si>
  <si>
    <t>+:12:128890500|-:20:50047500</t>
  </si>
  <si>
    <t>20:50047500</t>
  </si>
  <si>
    <t>-:20:50014500|+:12:125229000</t>
  </si>
  <si>
    <t>20:50014500</t>
  </si>
  <si>
    <t>+:20:50146500|-:12:69448500</t>
  </si>
  <si>
    <t>12:69448500</t>
  </si>
  <si>
    <t>NFATC2_TMEM132C</t>
  </si>
  <si>
    <t>NFATC2_TMEM132C (Breakpoint)</t>
  </si>
  <si>
    <t>NKAIN4</t>
  </si>
  <si>
    <t>NKAIN4 (Breakpoint)</t>
  </si>
  <si>
    <t>-:20:61873500|+:12:126978000</t>
  </si>
  <si>
    <t>20:61873500</t>
  </si>
  <si>
    <t>+:12:69085500|-:12:64320000</t>
  </si>
  <si>
    <t>12:64320000</t>
  </si>
  <si>
    <t>+:12:69099000|-:12:72105000</t>
  </si>
  <si>
    <t>12:72105000</t>
  </si>
  <si>
    <t>+:12:69069000|-:12:69087000</t>
  </si>
  <si>
    <t>12:69087000</t>
  </si>
  <si>
    <t>NUP107_SRGAP1</t>
  </si>
  <si>
    <t>NUP107_SRGAP1 (Breakpoint)</t>
  </si>
  <si>
    <t>NUP155</t>
  </si>
  <si>
    <t>NUP155 (Breakpoint)</t>
  </si>
  <si>
    <t>-:12:65272500|-:5:37315500</t>
  </si>
  <si>
    <t>12:65272500</t>
  </si>
  <si>
    <t>-:5:37315500|-:12:65271000</t>
  </si>
  <si>
    <t>5:37315500</t>
  </si>
  <si>
    <t>+:5:37320000|+:12:72145500</t>
  </si>
  <si>
    <t>12:72145500</t>
  </si>
  <si>
    <t>+:5:37369500|+:12:61767000</t>
  </si>
  <si>
    <t>12:61767000</t>
  </si>
  <si>
    <t>-:5:37341000|+:12:56394000</t>
  </si>
  <si>
    <t>5:37341000</t>
  </si>
  <si>
    <t>NUP155_SUOX</t>
  </si>
  <si>
    <t>NUP155_SUOX (Breakpoint)</t>
  </si>
  <si>
    <t>NUP155_TBC1D30</t>
  </si>
  <si>
    <t>NUP155_TBC1D30 (Breakpoint)</t>
  </si>
  <si>
    <t>ORAI1</t>
  </si>
  <si>
    <t>ORAI1 (Breakpoint)</t>
  </si>
  <si>
    <t>+:12:112272000|+:12:122065500</t>
  </si>
  <si>
    <t>12:122065500</t>
  </si>
  <si>
    <t>-:12:122065500|-:12:81783000</t>
  </si>
  <si>
    <t>-:12:81784500|-:12:122067000</t>
  </si>
  <si>
    <t>12:81784500</t>
  </si>
  <si>
    <t>ORAI1_PPFIA2</t>
  </si>
  <si>
    <t>ORAI1_PPFIA2 (Breakpoint)</t>
  </si>
  <si>
    <t>OS9</t>
  </si>
  <si>
    <t>OS9 (Breakpoint)</t>
  </si>
  <si>
    <t>-:12:58099500|+:12:64354500</t>
  </si>
  <si>
    <t>12:58099500</t>
  </si>
  <si>
    <t>OS9_SRGAP1</t>
  </si>
  <si>
    <t>OS9_SRGAP1 (Breakpoint)</t>
  </si>
  <si>
    <t>OSMR</t>
  </si>
  <si>
    <t>OSMR (Breakpoint)</t>
  </si>
  <si>
    <t>-:12:61344000|+:5:38895000</t>
  </si>
  <si>
    <t>12:61344000</t>
  </si>
  <si>
    <t>-:5:32005500|-:5:1992000</t>
  </si>
  <si>
    <t>5:1992000</t>
  </si>
  <si>
    <t>+:5:31812000|+:5:1686000</t>
  </si>
  <si>
    <t>5:1686000</t>
  </si>
  <si>
    <t>+:5:1684500|+:5:31810500</t>
  </si>
  <si>
    <t>5:31810500</t>
  </si>
  <si>
    <t>-:5:34705500|+:5:32020500</t>
  </si>
  <si>
    <t>5:34705500</t>
  </si>
  <si>
    <t>+:5:34441500|-:5:32020500</t>
  </si>
  <si>
    <t>5:32020500</t>
  </si>
  <si>
    <t>+:5:32026500|+:5:32362500</t>
  </si>
  <si>
    <t>5:32362500</t>
  </si>
  <si>
    <t>+:5:32364000|+:5:32025000</t>
  </si>
  <si>
    <t>5:32025000</t>
  </si>
  <si>
    <t>-:12:58285500|+:5:31809000</t>
  </si>
  <si>
    <t>12:58285500</t>
  </si>
  <si>
    <t>+:5:31812000|-:12:58288500</t>
  </si>
  <si>
    <t>12:58288500</t>
  </si>
  <si>
    <t>-:5:32026500|+:5:32004000</t>
  </si>
  <si>
    <t>5:32026500</t>
  </si>
  <si>
    <t>+:5:32031000|+:5:34461000</t>
  </si>
  <si>
    <t>5:34461000</t>
  </si>
  <si>
    <t>-:5:34456500|-:5:32031000</t>
  </si>
  <si>
    <t>5:32031000</t>
  </si>
  <si>
    <t>-:5:32008500|+:12:71623500</t>
  </si>
  <si>
    <t>5:32008500</t>
  </si>
  <si>
    <t>+:5:2745000|-:5:32001000</t>
  </si>
  <si>
    <t>5:32001000</t>
  </si>
  <si>
    <t>+:5:34461000|+:5:32029500</t>
  </si>
  <si>
    <t>5:32029500</t>
  </si>
  <si>
    <t>+:5:32365500|+:5:32028000</t>
  </si>
  <si>
    <t>5:32028000</t>
  </si>
  <si>
    <t>+:5:32005500|-:5:32029500</t>
  </si>
  <si>
    <t>+:5:31827000|-:5:1669500</t>
  </si>
  <si>
    <t>5:1669500</t>
  </si>
  <si>
    <t>+:5:34462500|+:5:32032500</t>
  </si>
  <si>
    <t>5:32032500</t>
  </si>
  <si>
    <t>PDZD2_DPY19L2</t>
  </si>
  <si>
    <t>PDZD2_DPY19L2 (Breakpoint)</t>
  </si>
  <si>
    <t>PDZD2_EP400NL</t>
  </si>
  <si>
    <t>PDZD2_EP400NL (Breakpoint)</t>
  </si>
  <si>
    <t>PDZD2_GPR133</t>
  </si>
  <si>
    <t>PDZD2_GPR133 (Breakpoint)</t>
  </si>
  <si>
    <t>PDZD2_IRX2</t>
  </si>
  <si>
    <t>PDZD2_IRX2 (Breakpoint)</t>
  </si>
  <si>
    <t>PDZD2_RAI14</t>
  </si>
  <si>
    <t>PDZD2_RAI14 (Breakpoint)</t>
  </si>
  <si>
    <t>PDZD2_TSPAN8</t>
  </si>
  <si>
    <t>PDZD2_TSPAN8 (Breakpoint)</t>
  </si>
  <si>
    <t>PDZD2_ZFR</t>
  </si>
  <si>
    <t>PDZD2_ZFR (Breakpoint)</t>
  </si>
  <si>
    <t>PLCXD3</t>
  </si>
  <si>
    <t>PLCXD3 (Breakpoint)</t>
  </si>
  <si>
    <t>+:5:41493000|-:12:123900000</t>
  </si>
  <si>
    <t>12:123900000</t>
  </si>
  <si>
    <t>-:12:123901500|+:5:41496000</t>
  </si>
  <si>
    <t>12:123901500</t>
  </si>
  <si>
    <t>PLCXD3_RILPL2</t>
  </si>
  <si>
    <t>PLCXD3_RILPL2 (Breakpoint)</t>
  </si>
  <si>
    <t>POLN</t>
  </si>
  <si>
    <t>POLN (Breakpoint)</t>
  </si>
  <si>
    <t>+:4:2140500|+:4:12079500</t>
  </si>
  <si>
    <t>4:12079500</t>
  </si>
  <si>
    <t>+:4:12081000|+:4:2139000</t>
  </si>
  <si>
    <t>4:2139000</t>
  </si>
  <si>
    <t>PPFIA2</t>
  </si>
  <si>
    <t>PPFIA2 (Breakpoint)</t>
  </si>
  <si>
    <t>-:12:114022500|+:12:81894000</t>
  </si>
  <si>
    <t>12:114022500</t>
  </si>
  <si>
    <t>-:12:125056500|+:12:82083000</t>
  </si>
  <si>
    <t>12:125056500</t>
  </si>
  <si>
    <t>PPFIA2_LRRIQ1</t>
  </si>
  <si>
    <t>PPFIA2_LRRIQ1 (Breakpoint)</t>
  </si>
  <si>
    <t>PPFIA2_ORAI1</t>
  </si>
  <si>
    <t>PPFIA2_ORAI1 (Breakpoint)</t>
  </si>
  <si>
    <t>PPM1H</t>
  </si>
  <si>
    <t>PPM1H (Breakpoint)</t>
  </si>
  <si>
    <t>+:12:67477500|+:12:63321000</t>
  </si>
  <si>
    <t>12:63321000</t>
  </si>
  <si>
    <t>-:12:63313500|+:12:69756000</t>
  </si>
  <si>
    <t>12:63313500</t>
  </si>
  <si>
    <t>+:12:63321000|+:12:67476000</t>
  </si>
  <si>
    <t>12:67476000</t>
  </si>
  <si>
    <t>+:12:69754500|-:12:63312000</t>
  </si>
  <si>
    <t>12:63312000</t>
  </si>
  <si>
    <t>PPM1H_YEATS4</t>
  </si>
  <si>
    <t>PPM1H_YEATS4 (Breakpoint)</t>
  </si>
  <si>
    <t>PRIM1</t>
  </si>
  <si>
    <t>PRIM1 (Breakpoint)</t>
  </si>
  <si>
    <t>-:12:57141000|-:12:71254500</t>
  </si>
  <si>
    <t>12:71254500</t>
  </si>
  <si>
    <t>PRIM1_PTPRR</t>
  </si>
  <si>
    <t>PRIM1_PTPRR (Breakpoint)</t>
  </si>
  <si>
    <t>PRLR</t>
  </si>
  <si>
    <t>PRLR (Breakpoint)</t>
  </si>
  <si>
    <t>+:5:35079000|-:5:18148500</t>
  </si>
  <si>
    <t>5:18148500</t>
  </si>
  <si>
    <t>-:5:18145500|+:5:35077500</t>
  </si>
  <si>
    <t>5:18145500</t>
  </si>
  <si>
    <t>PTGIS</t>
  </si>
  <si>
    <t>PTGIS (Breakpoint)</t>
  </si>
  <si>
    <t>-:12:62769000|+:20:48132000</t>
  </si>
  <si>
    <t>12:62769000</t>
  </si>
  <si>
    <t>+:20:48133500|-:12:62772000</t>
  </si>
  <si>
    <t>12:62772000</t>
  </si>
  <si>
    <t>PTGIS_USP15</t>
  </si>
  <si>
    <t>PTGIS_USP15 (Breakpoint)</t>
  </si>
  <si>
    <t>PTPN11</t>
  </si>
  <si>
    <t>PTPN11 (Breakpoint)</t>
  </si>
  <si>
    <t>-:12:112887000|-:12:74260500</t>
  </si>
  <si>
    <t>12:74260500</t>
  </si>
  <si>
    <t>PTPN11_DNAH10</t>
  </si>
  <si>
    <t>PTPN11_DNAH10 (Breakpoint)</t>
  </si>
  <si>
    <t>PTPRB</t>
  </si>
  <si>
    <t>PTPRB (Breakpoint)</t>
  </si>
  <si>
    <t>+:12:70933500|-:12:112593000</t>
  </si>
  <si>
    <t>12:112593000</t>
  </si>
  <si>
    <t>-:12:112594500|+:12:70936500</t>
  </si>
  <si>
    <t>12:112594500</t>
  </si>
  <si>
    <t>PTPRB_GLT1D1</t>
  </si>
  <si>
    <t>PTPRB_GLT1D1 (Breakpoint)</t>
  </si>
  <si>
    <t>PTPRQ</t>
  </si>
  <si>
    <t>PTPRQ (Breakpoint)</t>
  </si>
  <si>
    <t>PTPRQ_MORN3</t>
  </si>
  <si>
    <t>PTPRQ_MORN3 (Breakpoint)</t>
  </si>
  <si>
    <t>PTPRR</t>
  </si>
  <si>
    <t>PTPRR (Breakpoint)</t>
  </si>
  <si>
    <t>+:12:70215000|+:12:71170500</t>
  </si>
  <si>
    <t>12:71170500</t>
  </si>
  <si>
    <t>+:12:71193000|+:12:71166000</t>
  </si>
  <si>
    <t>12:71166000</t>
  </si>
  <si>
    <t>+:12:71257500|-:12:69750000</t>
  </si>
  <si>
    <t>12:69750000</t>
  </si>
  <si>
    <t>-:12:87280500|+:12:71226000</t>
  </si>
  <si>
    <t>12:87280500</t>
  </si>
  <si>
    <t>-:12:68301000|-:12:71188500</t>
  </si>
  <si>
    <t>12:68301000</t>
  </si>
  <si>
    <t>+:12:87273000|-:12:71302500</t>
  </si>
  <si>
    <t>12:71302500</t>
  </si>
  <si>
    <t>-:12:71164500|+:12:71304000</t>
  </si>
  <si>
    <t>12:71164500</t>
  </si>
  <si>
    <t>+:12:72114000|+:12:71227500</t>
  </si>
  <si>
    <t>12:71227500</t>
  </si>
  <si>
    <t>+:12:71229000|+:12:72112500</t>
  </si>
  <si>
    <t>12:72112500</t>
  </si>
  <si>
    <t>-:12:71304000|+:12:87276000</t>
  </si>
  <si>
    <t>12:71304000</t>
  </si>
  <si>
    <t>PTPRR_BAZ2A</t>
  </si>
  <si>
    <t>PTPRR_BAZ2A (Breakpoint)</t>
  </si>
  <si>
    <t>PTPRR_ESYT1</t>
  </si>
  <si>
    <t>PTPRR_ESYT1 (Breakpoint)</t>
  </si>
  <si>
    <t>PTPRR_MON2</t>
  </si>
  <si>
    <t>PTPRR_MON2 (Breakpoint)</t>
  </si>
  <si>
    <t>PTPRR_MYRFL</t>
  </si>
  <si>
    <t>PTPRR_MYRFL (Breakpoint)</t>
  </si>
  <si>
    <t>PTPRR_PRIM1</t>
  </si>
  <si>
    <t>PTPRR_PRIM1 (Breakpoint)</t>
  </si>
  <si>
    <t>RAB3IP</t>
  </si>
  <si>
    <t>RAB3IP (Breakpoint)</t>
  </si>
  <si>
    <t>RAI14</t>
  </si>
  <si>
    <t>RAI14 (Breakpoint)</t>
  </si>
  <si>
    <t>-:5:34764000|+:5:18166500</t>
  </si>
  <si>
    <t>5:34764000</t>
  </si>
  <si>
    <t>+:5:35947500|+:5:34831500</t>
  </si>
  <si>
    <t>5:34831500</t>
  </si>
  <si>
    <t>+:12:132042000|-:5:34752000</t>
  </si>
  <si>
    <t>5:34752000</t>
  </si>
  <si>
    <t>-:5:2592000|+:5:34719000</t>
  </si>
  <si>
    <t>5:2592000</t>
  </si>
  <si>
    <t>RAI14_CLPTM1L</t>
  </si>
  <si>
    <t>RAI14_CLPTM1L (Breakpoint)</t>
  </si>
  <si>
    <t>RAI14_GPR133</t>
  </si>
  <si>
    <t>RAI14_GPR133 (Breakpoint)</t>
  </si>
  <si>
    <t>RAI14_PDZD2</t>
  </si>
  <si>
    <t>RAI14_PDZD2 (Breakpoint)</t>
  </si>
  <si>
    <t>RAP1B</t>
  </si>
  <si>
    <t>RAP1B (Breakpoint)</t>
  </si>
  <si>
    <t>-:12:69015000|-:12:71625000</t>
  </si>
  <si>
    <t>12:71625000</t>
  </si>
  <si>
    <t>RAP1B_TSPAN8</t>
  </si>
  <si>
    <t>RAP1B_TSPAN8 (Breakpoint)</t>
  </si>
  <si>
    <t>RBM19</t>
  </si>
  <si>
    <t>RBM19 (Breakpoint)</t>
  </si>
  <si>
    <t>+:12:114397500|-:12:114409500</t>
  </si>
  <si>
    <t>12:114409500</t>
  </si>
  <si>
    <t>RBMS2</t>
  </si>
  <si>
    <t>RBMS2 (Breakpoint)</t>
  </si>
  <si>
    <t>+:12:69621000|-:12:56970000</t>
  </si>
  <si>
    <t>12:56970000</t>
  </si>
  <si>
    <t>-:12:56970000|+:12:68194500</t>
  </si>
  <si>
    <t>RFC1</t>
  </si>
  <si>
    <t>RFC1 (Breakpoint)</t>
  </si>
  <si>
    <t>+:4:39225000|-:4:39303000</t>
  </si>
  <si>
    <t>4:39303000</t>
  </si>
  <si>
    <t>RFC1_WDR19</t>
  </si>
  <si>
    <t>RFC1_WDR19 (Breakpoint)</t>
  </si>
  <si>
    <t>RILPL2</t>
  </si>
  <si>
    <t>RILPL2 (Breakpoint)</t>
  </si>
  <si>
    <t>RILPL2_HCAR1</t>
  </si>
  <si>
    <t>RILPL2_HCAR1 (Breakpoint)</t>
  </si>
  <si>
    <t>RILPL2_PLCXD3</t>
  </si>
  <si>
    <t>RILPL2_PLCXD3 (Breakpoint)</t>
  </si>
  <si>
    <t>RNF4</t>
  </si>
  <si>
    <t>RNF4 (Breakpoint)</t>
  </si>
  <si>
    <t>-:4:12090000|+:4:2490000</t>
  </si>
  <si>
    <t>4:12090000</t>
  </si>
  <si>
    <t>RPL6</t>
  </si>
  <si>
    <t>RPL6 (Breakpoint)</t>
  </si>
  <si>
    <t>RPL6_MYL2</t>
  </si>
  <si>
    <t>RPL6_MYL2 (Breakpoint)</t>
  </si>
  <si>
    <t>SLC15A4_ACSS3</t>
  </si>
  <si>
    <t>SLC15A4_ACSS3 (Breakpoint)</t>
  </si>
  <si>
    <t>SLC35E3</t>
  </si>
  <si>
    <t>SLC35E3 (Breakpoint)</t>
  </si>
  <si>
    <t>-:12:61156500|-:12:69154500</t>
  </si>
  <si>
    <t>12:61156500</t>
  </si>
  <si>
    <t>SLC6A18</t>
  </si>
  <si>
    <t>SLC6A18 (Breakpoint)</t>
  </si>
  <si>
    <t>-:5:1236000|+:12:87780000</t>
  </si>
  <si>
    <t>5:1236000</t>
  </si>
  <si>
    <t>SLC9A3</t>
  </si>
  <si>
    <t>SLC9A3 (Breakpoint)</t>
  </si>
  <si>
    <t>-:12:78114000|-:5:474000</t>
  </si>
  <si>
    <t>12:78114000</t>
  </si>
  <si>
    <t>SLC9A3_C12orf29</t>
  </si>
  <si>
    <t>SLC9A3_C12orf29 (Breakpoint)</t>
  </si>
  <si>
    <t>SNAI1</t>
  </si>
  <si>
    <t>SNAI1 (Breakpoint)</t>
  </si>
  <si>
    <t>SNAI1_NCOR2</t>
  </si>
  <si>
    <t>SNAI1_NCOR2 (Breakpoint)</t>
  </si>
  <si>
    <t>SPEF2 (Breakpoint)</t>
  </si>
  <si>
    <t>-:12:126976500|+:5:35799000</t>
  </si>
  <si>
    <t>12:126976500</t>
  </si>
  <si>
    <t>-:12:74356500|-:5:35776500</t>
  </si>
  <si>
    <t>12:74356500</t>
  </si>
  <si>
    <t>-:5:35776500|-:12:74355000</t>
  </si>
  <si>
    <t>5:35776500</t>
  </si>
  <si>
    <t>+:5:35800500|-:12:126979500</t>
  </si>
  <si>
    <t>12:126979500</t>
  </si>
  <si>
    <t>SPEF2_CIT</t>
  </si>
  <si>
    <t>SPEF2_CIT (Breakpoint)</t>
  </si>
  <si>
    <t>SRGAP1</t>
  </si>
  <si>
    <t>SRGAP1 (Breakpoint)</t>
  </si>
  <si>
    <t>+:12:71644500|-:12:64516500</t>
  </si>
  <si>
    <t>12:64516500</t>
  </si>
  <si>
    <t>+:12:64359000|-:12:66196500</t>
  </si>
  <si>
    <t>12:66196500</t>
  </si>
  <si>
    <t>-:12:68319000|+:12:64366500</t>
  </si>
  <si>
    <t>12:68319000</t>
  </si>
  <si>
    <t>+:12:64368000|-:12:64215000</t>
  </si>
  <si>
    <t>12:64215000</t>
  </si>
  <si>
    <t>+:12:58279500|-:12:64362000</t>
  </si>
  <si>
    <t>12:64362000</t>
  </si>
  <si>
    <t>-:12:64363500|-:12:72682500</t>
  </si>
  <si>
    <t>12:64363500</t>
  </si>
  <si>
    <t>+:12:64356000|-:12:69621000</t>
  </si>
  <si>
    <t>12:69621000</t>
  </si>
  <si>
    <t>+:12:64357500|-:12:68194500</t>
  </si>
  <si>
    <t>12:68194500</t>
  </si>
  <si>
    <t>+:12:64371000|-:12:58308000</t>
  </si>
  <si>
    <t>12:58308000</t>
  </si>
  <si>
    <t>SRGAP1_ESYT1</t>
  </si>
  <si>
    <t>SRGAP1_ESYT1 (Breakpoint)</t>
  </si>
  <si>
    <t>SRGAP1_MDM2</t>
  </si>
  <si>
    <t>SRGAP1_MDM2 (Breakpoint)</t>
  </si>
  <si>
    <t>SRGAP1_NUP107</t>
  </si>
  <si>
    <t>SRGAP1_NUP107 (Breakpoint)</t>
  </si>
  <si>
    <t>SRGAP1_OS9</t>
  </si>
  <si>
    <t>SRGAP1_OS9 (Breakpoint)</t>
  </si>
  <si>
    <t>SRGAP1_TRHDE</t>
  </si>
  <si>
    <t>SRGAP1_TRHDE (Breakpoint)</t>
  </si>
  <si>
    <t>SRGAP1_TSPAN8</t>
  </si>
  <si>
    <t>SRGAP1_TSPAN8 (Breakpoint)</t>
  </si>
  <si>
    <t>SSH1</t>
  </si>
  <si>
    <t>SSH1 (Breakpoint)</t>
  </si>
  <si>
    <t>+:12:90634500|-:12:109219500</t>
  </si>
  <si>
    <t>12:109219500</t>
  </si>
  <si>
    <t>-:12:109216500|+:12:90633000</t>
  </si>
  <si>
    <t>12:109216500</t>
  </si>
  <si>
    <t>STAB2</t>
  </si>
  <si>
    <t>STAB2 (Breakpoint)</t>
  </si>
  <si>
    <t>+:12:95782500|-:12:104103000</t>
  </si>
  <si>
    <t>12:104103000</t>
  </si>
  <si>
    <t>STAB2_GPN3</t>
  </si>
  <si>
    <t>STAB2_GPN3 (Breakpoint)</t>
  </si>
  <si>
    <t>STAT6</t>
  </si>
  <si>
    <t>STAT6 (Breakpoint)</t>
  </si>
  <si>
    <t>+:12:111270000|+:12:57499500</t>
  </si>
  <si>
    <t>12:57499500</t>
  </si>
  <si>
    <t>STAT6_CCDC63</t>
  </si>
  <si>
    <t>STAT6_CCDC63 (Breakpoint)</t>
  </si>
  <si>
    <t>SUOX</t>
  </si>
  <si>
    <t>SUOX (Breakpoint)</t>
  </si>
  <si>
    <t>-:12:71380500|+:12:56397000</t>
  </si>
  <si>
    <t>12:71380500</t>
  </si>
  <si>
    <t>-:12:56397000|-:12:70120500</t>
  </si>
  <si>
    <t>12:70120500</t>
  </si>
  <si>
    <t>-:12:56391000|+:12:62808000</t>
  </si>
  <si>
    <t>12:56391000</t>
  </si>
  <si>
    <t>SUOX_NUP155</t>
  </si>
  <si>
    <t>SUOX_NUP155 (Breakpoint)</t>
  </si>
  <si>
    <t>SUOX_USP15</t>
  </si>
  <si>
    <t>SUOX_USP15 (Breakpoint)</t>
  </si>
  <si>
    <t>TAOK3</t>
  </si>
  <si>
    <t>TAOK3 (Breakpoint)</t>
  </si>
  <si>
    <t>TAOK3_ANAPC5</t>
  </si>
  <si>
    <t>TAOK3_ANAPC5 (Breakpoint)</t>
  </si>
  <si>
    <t>TBC1D14</t>
  </si>
  <si>
    <t>TBC1D14 (Breakpoint)</t>
  </si>
  <si>
    <t>+:4:6222000|-:4:6975000</t>
  </si>
  <si>
    <t>4:6975000</t>
  </si>
  <si>
    <t>TBC1D30</t>
  </si>
  <si>
    <t>TBC1D30 (Breakpoint)</t>
  </si>
  <si>
    <t>TBC1D30_NUP155</t>
  </si>
  <si>
    <t>TBC1D30_NUP155 (Breakpoint)</t>
  </si>
  <si>
    <t>TBK1</t>
  </si>
  <si>
    <t>TBK1 (Breakpoint)</t>
  </si>
  <si>
    <t>-:12:64861500|+:12:62806500</t>
  </si>
  <si>
    <t>12:64861500</t>
  </si>
  <si>
    <t>+:12:62808000|-:12:64864500</t>
  </si>
  <si>
    <t>12:64864500</t>
  </si>
  <si>
    <t>TBK1_CCT2</t>
  </si>
  <si>
    <t>TBK1_CCT2 (Breakpoint)</t>
  </si>
  <si>
    <t>TBK1_FRS2</t>
  </si>
  <si>
    <t>TBK1_FRS2 (Breakpoint)</t>
  </si>
  <si>
    <t>TBK1_HMGA2</t>
  </si>
  <si>
    <t>TBK1_HMGA2 (Breakpoint)</t>
  </si>
  <si>
    <t>TBK1_USP15</t>
  </si>
  <si>
    <t>TBK1_USP15 (Breakpoint)</t>
  </si>
  <si>
    <t>TIMELESS</t>
  </si>
  <si>
    <t>TIMELESS (Breakpoint)</t>
  </si>
  <si>
    <t>+:12:71386500|+:12:56811000</t>
  </si>
  <si>
    <t>12:56811000</t>
  </si>
  <si>
    <t>TMBIM4</t>
  </si>
  <si>
    <t>TMBIM4 (Breakpoint)</t>
  </si>
  <si>
    <t>TMBIM4_ATP9A</t>
  </si>
  <si>
    <t>TMBIM4_ATP9A (Breakpoint)</t>
  </si>
  <si>
    <t>TMEM132C</t>
  </si>
  <si>
    <t>TMEM132C (Breakpoint)</t>
  </si>
  <si>
    <t>-:20:49006500|+:12:128986500</t>
  </si>
  <si>
    <t>20:49006500</t>
  </si>
  <si>
    <t>+:12:128988000|-:20:49009500</t>
  </si>
  <si>
    <t>20:49009500</t>
  </si>
  <si>
    <t>+:12:129121500|-:12:61854000</t>
  </si>
  <si>
    <t>12:61854000</t>
  </si>
  <si>
    <t>+:12:70000500|-:12:129105000</t>
  </si>
  <si>
    <t>12:129105000</t>
  </si>
  <si>
    <t>+:12:129186000|+:12:61557000</t>
  </si>
  <si>
    <t>12:61557000</t>
  </si>
  <si>
    <t>+:12:61558500|+:12:129184500</t>
  </si>
  <si>
    <t>12:129184500</t>
  </si>
  <si>
    <t>+:12:61012500|-:12:129040500</t>
  </si>
  <si>
    <t>12:129040500</t>
  </si>
  <si>
    <t>+:12:67272000|+:12:129099000</t>
  </si>
  <si>
    <t>+:12:129100500|+:12:67270500</t>
  </si>
  <si>
    <t>12:67270500</t>
  </si>
  <si>
    <t>-:12:128805000|+:5:38257500</t>
  </si>
  <si>
    <t>12:128805000</t>
  </si>
  <si>
    <t>-:12:115512000|+:12:128871000</t>
  </si>
  <si>
    <t>12:115512000</t>
  </si>
  <si>
    <t>-:12:61027500|+:12:129000000</t>
  </si>
  <si>
    <t>12:61027500</t>
  </si>
  <si>
    <t>+:20:48933000|-:12:129006000</t>
  </si>
  <si>
    <t>12:129006000</t>
  </si>
  <si>
    <t>TMEM132C_EGFLAM</t>
  </si>
  <si>
    <t>TMEM132C_EGFLAM (Breakpoint)</t>
  </si>
  <si>
    <t>TMEM132C_LRRC10</t>
  </si>
  <si>
    <t>TMEM132C_LRRC10 (Breakpoint)</t>
  </si>
  <si>
    <t>TMEM132C_MON2</t>
  </si>
  <si>
    <t>TMEM132C_MON2 (Breakpoint)</t>
  </si>
  <si>
    <t>TMEM132C_NCOR2</t>
  </si>
  <si>
    <t>TMEM132C_NCOR2 (Breakpoint)</t>
  </si>
  <si>
    <t>TMEM132C_NFATC2</t>
  </si>
  <si>
    <t>TMEM132C_NFATC2 (Breakpoint)</t>
  </si>
  <si>
    <t>TMEM132D</t>
  </si>
  <si>
    <t>TMEM132D (Breakpoint)</t>
  </si>
  <si>
    <t>-:12:83908500|-:12:129685500</t>
  </si>
  <si>
    <t>12:129685500</t>
  </si>
  <si>
    <t>+:12:129900000|+:12:129520500</t>
  </si>
  <si>
    <t>12:129520500</t>
  </si>
  <si>
    <t>+:12:132652500|+:12:129925500</t>
  </si>
  <si>
    <t>12:129925500</t>
  </si>
  <si>
    <t>+:12:129925500|+:12:132651000</t>
  </si>
  <si>
    <t>12:132651000</t>
  </si>
  <si>
    <t>+:12:129927000|+:12:132654000</t>
  </si>
  <si>
    <t>12:132654000</t>
  </si>
  <si>
    <t>TMEM132D_EP400NL</t>
  </si>
  <si>
    <t>TMEM132D_EP400NL (Breakpoint)</t>
  </si>
  <si>
    <t>TMEM132D_MTMR12</t>
  </si>
  <si>
    <t>TMEM132D_MTMR12 (Breakpoint)</t>
  </si>
  <si>
    <t>TMEM189</t>
  </si>
  <si>
    <t>TMEM189 (Breakpoint)</t>
  </si>
  <si>
    <t>+:20:49099500|+:20:48747000</t>
  </si>
  <si>
    <t>20:48747000</t>
  </si>
  <si>
    <t>+:20:48748500|+:20:49101000</t>
  </si>
  <si>
    <t>20:49101000</t>
  </si>
  <si>
    <t>TMEM189-UBE2V1</t>
  </si>
  <si>
    <t>TMEM189-UBE2V1 (Breakpoint)</t>
  </si>
  <si>
    <t>TMEM5</t>
  </si>
  <si>
    <t>TMEM5 (Breakpoint)</t>
  </si>
  <si>
    <t>-:12:64200000|+:12:67353000</t>
  </si>
  <si>
    <t>12:64200000</t>
  </si>
  <si>
    <t>-:12:58278000|+:12:64203000</t>
  </si>
  <si>
    <t>12:58278000</t>
  </si>
  <si>
    <t>+:12:67453500|-:12:64198500</t>
  </si>
  <si>
    <t>12:64198500</t>
  </si>
  <si>
    <t>TMEM5_FRS2</t>
  </si>
  <si>
    <t>TMEM5_FRS2 (Breakpoint)</t>
  </si>
  <si>
    <t>TPH2</t>
  </si>
  <si>
    <t>TPH2 (Breakpoint)</t>
  </si>
  <si>
    <t>+:12:72468000|-:12:69451500</t>
  </si>
  <si>
    <t>12:69451500</t>
  </si>
  <si>
    <t>-:12:81093000|+:12:72576000</t>
  </si>
  <si>
    <t>12:81093000</t>
  </si>
  <si>
    <t>+:12:72574500|-:12:81091500</t>
  </si>
  <si>
    <t>12:81091500</t>
  </si>
  <si>
    <t>-:12:64132500|-:12:72733500</t>
  </si>
  <si>
    <t>12:64132500</t>
  </si>
  <si>
    <t>-:12:58281000|+:12:72691500</t>
  </si>
  <si>
    <t>12:58281000</t>
  </si>
  <si>
    <t>-:12:87276000|-:12:72691500</t>
  </si>
  <si>
    <t>12:72691500</t>
  </si>
  <si>
    <t>-:12:58306500|+:12:72681000</t>
  </si>
  <si>
    <t>12:58306500</t>
  </si>
  <si>
    <t>-:12:58296000|+:12:72681000</t>
  </si>
  <si>
    <t>12:58296000</t>
  </si>
  <si>
    <t>+:12:58279500|+:12:72682500</t>
  </si>
  <si>
    <t>+:12:72682500|-:12:58309500</t>
  </si>
  <si>
    <t>12:58309500</t>
  </si>
  <si>
    <t>TRHDE_C12orf56</t>
  </si>
  <si>
    <t>TRHDE_C12orf56 (Breakpoint)</t>
  </si>
  <si>
    <t>TRHDE_MYRFL</t>
  </si>
  <si>
    <t>TRHDE_MYRFL (Breakpoint)</t>
  </si>
  <si>
    <t>TRHDE_SRGAP1</t>
  </si>
  <si>
    <t>TRHDE_SRGAP1 (Breakpoint)</t>
  </si>
  <si>
    <t>TSPAN31</t>
  </si>
  <si>
    <t>TSPAN31 (Breakpoint)</t>
  </si>
  <si>
    <t>TSPAN8</t>
  </si>
  <si>
    <t>TSPAN8 (Breakpoint)</t>
  </si>
  <si>
    <t>-:12:71760000|+:20:48420000</t>
  </si>
  <si>
    <t>12:71760000</t>
  </si>
  <si>
    <t>-:12:63877500|+:12:71590500</t>
  </si>
  <si>
    <t>12:63877500</t>
  </si>
  <si>
    <t>TSPAN8_PDZD2</t>
  </si>
  <si>
    <t>TSPAN8_PDZD2 (Breakpoint)</t>
  </si>
  <si>
    <t>TSPAN8_RAP1B</t>
  </si>
  <si>
    <t>TSPAN8_RAP1B (Breakpoint)</t>
  </si>
  <si>
    <t>TSPAN8_SRGAP1</t>
  </si>
  <si>
    <t>TSPAN8_SRGAP1 (Breakpoint)</t>
  </si>
  <si>
    <t>UBE3B</t>
  </si>
  <si>
    <t>UBE3B (Breakpoint)</t>
  </si>
  <si>
    <t>+:12:118540500|+:12:109966500</t>
  </si>
  <si>
    <t>12:109966500</t>
  </si>
  <si>
    <t>UBE3B_VSIG10</t>
  </si>
  <si>
    <t>UBE3B_VSIG10 (Breakpoint)</t>
  </si>
  <si>
    <t>-:12:62706000|-:12:66574500</t>
  </si>
  <si>
    <t>12:66574500</t>
  </si>
  <si>
    <t>USP15_GRIP1</t>
  </si>
  <si>
    <t>USP15_GRIP1 (Breakpoint)</t>
  </si>
  <si>
    <t>USP15_HMGA2</t>
  </si>
  <si>
    <t>USP15_HMGA2 (Breakpoint)</t>
  </si>
  <si>
    <t>USP15_MYRFL</t>
  </si>
  <si>
    <t>USP15_MYRFL (Breakpoint)</t>
  </si>
  <si>
    <t>USP15_PTGIS</t>
  </si>
  <si>
    <t>USP15_PTGIS (Breakpoint)</t>
  </si>
  <si>
    <t>USP15_SUOX</t>
  </si>
  <si>
    <t>USP15_SUOX (Breakpoint)</t>
  </si>
  <si>
    <t>USP15_TBK1</t>
  </si>
  <si>
    <t>USP15_TBK1 (Breakpoint)</t>
  </si>
  <si>
    <t>VSIG10</t>
  </si>
  <si>
    <t>VSIG10 (Breakpoint)</t>
  </si>
  <si>
    <t>-:5:32208000|-:12:118539000</t>
  </si>
  <si>
    <t>5:32208000</t>
  </si>
  <si>
    <t>-:12:118543500|-:12:118915500</t>
  </si>
  <si>
    <t>12:118543500</t>
  </si>
  <si>
    <t>-:12:118917000|-:12:118542000</t>
  </si>
  <si>
    <t>12:118917000</t>
  </si>
  <si>
    <t>VSIG10_UBE3B</t>
  </si>
  <si>
    <t>VSIG10_UBE3B (Breakpoint)</t>
  </si>
  <si>
    <t>WDR19</t>
  </si>
  <si>
    <t>WDR19 (Breakpoint)</t>
  </si>
  <si>
    <t>WDR19_RFC1</t>
  </si>
  <si>
    <t>WDR19_RFC1 (Breakpoint)</t>
  </si>
  <si>
    <t>+:5:37680000|+:12:85053000</t>
  </si>
  <si>
    <t>12:85053000</t>
  </si>
  <si>
    <t>-:5:37594500|-:12:115549500</t>
  </si>
  <si>
    <t>12:115549500</t>
  </si>
  <si>
    <t>+:5:37408500|-:12:129498000</t>
  </si>
  <si>
    <t>12:129498000</t>
  </si>
  <si>
    <t>-:5:38128500|-:5:37569000</t>
  </si>
  <si>
    <t>5:37569000</t>
  </si>
  <si>
    <t>-:12:129499500|+:5:37411500</t>
  </si>
  <si>
    <t>12:129499500</t>
  </si>
  <si>
    <t>+:5:37576500|+:12:68826000</t>
  </si>
  <si>
    <t>12:68826000</t>
  </si>
  <si>
    <t>+:5:37576500|-:20:48904500</t>
  </si>
  <si>
    <t>20:48904500</t>
  </si>
  <si>
    <t>WIBG</t>
  </si>
  <si>
    <t>WIBG (Breakpoint)</t>
  </si>
  <si>
    <t>+:12:78901500|-:12:56311500</t>
  </si>
  <si>
    <t>12:56311500</t>
  </si>
  <si>
    <t>YEATS4</t>
  </si>
  <si>
    <t>YEATS4 (Breakpoint)</t>
  </si>
  <si>
    <t>YEATS4_PPM1H</t>
  </si>
  <si>
    <t>YEATS4_PPM1H (Breakpoint)</t>
  </si>
  <si>
    <t>ZFP64</t>
  </si>
  <si>
    <t>ZFP64 (Breakpoint)</t>
  </si>
  <si>
    <t>ZFP64_ATP9A</t>
  </si>
  <si>
    <t>ZFP64_ATP9A (Breakpoint)</t>
  </si>
  <si>
    <t>ZFR</t>
  </si>
  <si>
    <t>ZFR (Breakpoint)</t>
  </si>
  <si>
    <t>ZFR_PDZD2</t>
  </si>
  <si>
    <t>ZFR_PDZD2 (Breakpoint)</t>
  </si>
  <si>
    <t>ZFYVE28</t>
  </si>
  <si>
    <t>ZFYVE28 (Breakpoint)</t>
  </si>
  <si>
    <t>-:4:4131000|+:4:2298000</t>
  </si>
  <si>
    <t>4:4131000</t>
  </si>
  <si>
    <t>ZNF516</t>
  </si>
  <si>
    <t>ZNF516 (Breakpoint)</t>
  </si>
  <si>
    <t>-:18:63615000|-:18:74080500</t>
  </si>
  <si>
    <t>18:63615000</t>
  </si>
  <si>
    <t>-:18:74080500|-:18:63613500</t>
  </si>
  <si>
    <t>18:74080500</t>
  </si>
  <si>
    <t>-:5:1323000|-:5:7413000</t>
  </si>
  <si>
    <t>5:1323000</t>
  </si>
  <si>
    <t>-:5:7414500|-:5:1324500</t>
  </si>
  <si>
    <t>5:7414500</t>
  </si>
  <si>
    <t>+:1:12627000|+:5:7413000</t>
  </si>
  <si>
    <t>5:7413000</t>
  </si>
  <si>
    <t>+:5:7413000|+:1:12625500</t>
  </si>
  <si>
    <t>1:12625500</t>
  </si>
  <si>
    <t>ADCY2_CLPTM1L</t>
  </si>
  <si>
    <t>ADCY2_CLPTM1L (Breakpoint)</t>
  </si>
  <si>
    <t>ANKRD13C</t>
  </si>
  <si>
    <t>ANKRD13C (Breakpoint)</t>
  </si>
  <si>
    <t>+:1:70797000|-:1:8115000</t>
  </si>
  <si>
    <t>1:8115000</t>
  </si>
  <si>
    <t>C1orf168</t>
  </si>
  <si>
    <t>C1orf168 (Breakpoint)</t>
  </si>
  <si>
    <t>-:1:7626000|+:1:57234000</t>
  </si>
  <si>
    <t>1:7626000</t>
  </si>
  <si>
    <t>C1orf168_CAMTA1</t>
  </si>
  <si>
    <t>C1orf168_CAMTA1 (Breakpoint)</t>
  </si>
  <si>
    <t>CAMTA1</t>
  </si>
  <si>
    <t>CAMTA1 (Breakpoint)</t>
  </si>
  <si>
    <t>+:1:53088000|-:1:7735500</t>
  </si>
  <si>
    <t>1:7735500</t>
  </si>
  <si>
    <t>+:1:7686000|+:5:33081000</t>
  </si>
  <si>
    <t>5:33081000</t>
  </si>
  <si>
    <t>+:5:33082500|+:1:7684500</t>
  </si>
  <si>
    <t>1:7684500</t>
  </si>
  <si>
    <t>-:1:7749000|-:5:1249500</t>
  </si>
  <si>
    <t>1:7749000</t>
  </si>
  <si>
    <t>-:5:1251000|-:1:7747500</t>
  </si>
  <si>
    <t>5:1251000</t>
  </si>
  <si>
    <t>+:1:7749000|+:1:45804000</t>
  </si>
  <si>
    <t>1:45804000</t>
  </si>
  <si>
    <t>+:1:45805500|+:1:7747500</t>
  </si>
  <si>
    <t>1:7747500</t>
  </si>
  <si>
    <t>-:1:7737000|+:1:53091000</t>
  </si>
  <si>
    <t>1:7737000</t>
  </si>
  <si>
    <t>CAMTA1_C1orf168</t>
  </si>
  <si>
    <t>CAMTA1_C1orf168 (Breakpoint)</t>
  </si>
  <si>
    <t>CAMTA1_MUTYH</t>
  </si>
  <si>
    <t>CAMTA1_MUTYH (Breakpoint)</t>
  </si>
  <si>
    <t>CHD5</t>
  </si>
  <si>
    <t>CHD5 (Breakpoint)</t>
  </si>
  <si>
    <t>-:5:2635500|+:1:6177000</t>
  </si>
  <si>
    <t>5:2635500</t>
  </si>
  <si>
    <t>CLIC4</t>
  </si>
  <si>
    <t>CLIC4 (Breakpoint)</t>
  </si>
  <si>
    <t>+:1:25150500|+:1:48336000</t>
  </si>
  <si>
    <t>1:48336000</t>
  </si>
  <si>
    <t>+:1:48337500|+:1:25149000</t>
  </si>
  <si>
    <t>1:25149000</t>
  </si>
  <si>
    <t>CLIC4_TRABD2B</t>
  </si>
  <si>
    <t>CLIC4_TRABD2B (Breakpoint)</t>
  </si>
  <si>
    <t>-:5:1321500|+:1:12627000</t>
  </si>
  <si>
    <t>5:1321500</t>
  </si>
  <si>
    <t>CLPTM1L_ADCY2</t>
  </si>
  <si>
    <t>CLPTM1L_ADCY2 (Breakpoint)</t>
  </si>
  <si>
    <t>CSF3R</t>
  </si>
  <si>
    <t>CSF3R (Breakpoint)</t>
  </si>
  <si>
    <t>-:1:36981000|-:1:36948000</t>
  </si>
  <si>
    <t>1:36981000</t>
  </si>
  <si>
    <t>CTNNBIP1</t>
  </si>
  <si>
    <t>CTNNBIP1 (Breakpoint)</t>
  </si>
  <si>
    <t>-:1:46665000|-:1:9966000</t>
  </si>
  <si>
    <t>1:46665000</t>
  </si>
  <si>
    <t>-:1:9966000|-:1:46663500</t>
  </si>
  <si>
    <t>1:9966000</t>
  </si>
  <si>
    <t>CTNNBIP1_POMGNT1</t>
  </si>
  <si>
    <t>CTNNBIP1_POMGNT1 (Breakpoint)</t>
  </si>
  <si>
    <t>DHRS3</t>
  </si>
  <si>
    <t>DHRS3 (Breakpoint)</t>
  </si>
  <si>
    <t>+:1:9691500|-:1:12628500</t>
  </si>
  <si>
    <t>1:12628500</t>
  </si>
  <si>
    <t>DNAJC11</t>
  </si>
  <si>
    <t>DNAJC11 (Breakpoint)</t>
  </si>
  <si>
    <t>+:1:8610000|-:1:6723000</t>
  </si>
  <si>
    <t>1:6723000</t>
  </si>
  <si>
    <t>-:1:51337500|+:1:6739500</t>
  </si>
  <si>
    <t>1:51337500</t>
  </si>
  <si>
    <t>DNAJC11_FAF1</t>
  </si>
  <si>
    <t>DNAJC11_FAF1 (Breakpoint)</t>
  </si>
  <si>
    <t>DNAJC11_RERE</t>
  </si>
  <si>
    <t>DNAJC11_RERE (Breakpoint)</t>
  </si>
  <si>
    <t>EIF2B3</t>
  </si>
  <si>
    <t>EIF2B3 (Breakpoint)</t>
  </si>
  <si>
    <t>+:1:45331500|+:1:21967500</t>
  </si>
  <si>
    <t>1:21967500</t>
  </si>
  <si>
    <t>EIF2B3_RAP1GAP</t>
  </si>
  <si>
    <t>EIF2B3_RAP1GAP (Breakpoint)</t>
  </si>
  <si>
    <t>EPS15</t>
  </si>
  <si>
    <t>EPS15 (Breakpoint)</t>
  </si>
  <si>
    <t>-:1:51925500|-:1:56212500</t>
  </si>
  <si>
    <t>1:56212500</t>
  </si>
  <si>
    <t>FAF1</t>
  </si>
  <si>
    <t>FAF1 (Breakpoint)</t>
  </si>
  <si>
    <t>+:1:46468500|+:1:51339000</t>
  </si>
  <si>
    <t>1:51339000</t>
  </si>
  <si>
    <t>+:1:51333000|-:1:8613000</t>
  </si>
  <si>
    <t>1:8613000</t>
  </si>
  <si>
    <t>-:1:8614500|+:1:51336000</t>
  </si>
  <si>
    <t>1:8614500</t>
  </si>
  <si>
    <t>+:1:51340500|+:1:46470000</t>
  </si>
  <si>
    <t>1:46470000</t>
  </si>
  <si>
    <t>-:1:9741000|-:1:51313500</t>
  </si>
  <si>
    <t>1:9741000</t>
  </si>
  <si>
    <t>-:1:51313500|-:1:9739500</t>
  </si>
  <si>
    <t>1:51313500</t>
  </si>
  <si>
    <t>-:1:69082500|+:1:51282000</t>
  </si>
  <si>
    <t>1:69082500</t>
  </si>
  <si>
    <t>FAF1_DNAJC11</t>
  </si>
  <si>
    <t>FAF1_DNAJC11 (Breakpoint)</t>
  </si>
  <si>
    <t>FAF1_MAST2</t>
  </si>
  <si>
    <t>FAF1_MAST2 (Breakpoint)</t>
  </si>
  <si>
    <t>FAF1_PIK3CD</t>
  </si>
  <si>
    <t>FAF1_PIK3CD (Breakpoint)</t>
  </si>
  <si>
    <t>FAF1_RERE</t>
  </si>
  <si>
    <t>FAF1_RERE (Breakpoint)</t>
  </si>
  <si>
    <t>FAM159A</t>
  </si>
  <si>
    <t>FAM159A (Breakpoint)</t>
  </si>
  <si>
    <t>+:1:53103000|-:1:53092500</t>
  </si>
  <si>
    <t>1:53092500</t>
  </si>
  <si>
    <t>FAM183A</t>
  </si>
  <si>
    <t>FAM183A (Breakpoint)</t>
  </si>
  <si>
    <t>+:1:30087000|-:1:43621500</t>
  </si>
  <si>
    <t>1:43621500</t>
  </si>
  <si>
    <t>FGF10</t>
  </si>
  <si>
    <t>FGF10 (Breakpoint)</t>
  </si>
  <si>
    <t>+:1:8637000|+:5:44367000</t>
  </si>
  <si>
    <t>5:44367000</t>
  </si>
  <si>
    <t>-:5:44325000|+:5:1317000</t>
  </si>
  <si>
    <t>5:44325000</t>
  </si>
  <si>
    <t>+:5:44367000|+:1:8635500</t>
  </si>
  <si>
    <t>1:8635500</t>
  </si>
  <si>
    <t>FGF10_RERE</t>
  </si>
  <si>
    <t>FGF10_RERE (Breakpoint)</t>
  </si>
  <si>
    <t>KIF1B</t>
  </si>
  <si>
    <t>KIF1B (Breakpoint)</t>
  </si>
  <si>
    <t>+:1:10344000|+:1:43563000</t>
  </si>
  <si>
    <t>1:43563000</t>
  </si>
  <si>
    <t>+:1:43564500|+:1:10345500</t>
  </si>
  <si>
    <t>1:10345500</t>
  </si>
  <si>
    <t>LRRC40</t>
  </si>
  <si>
    <t>LRRC40 (Breakpoint)</t>
  </si>
  <si>
    <t>+:1:12451500|-:1:70662000</t>
  </si>
  <si>
    <t>1:70662000</t>
  </si>
  <si>
    <t>LRRC40_VPS13D</t>
  </si>
  <si>
    <t>LRRC40_VPS13D (Breakpoint)</t>
  </si>
  <si>
    <t>LRRC7_SF3A3</t>
  </si>
  <si>
    <t>LRRC7_SF3A3 (Breakpoint)</t>
  </si>
  <si>
    <t>-:1:70486500|-:1:38440500</t>
  </si>
  <si>
    <t>1:70486500</t>
  </si>
  <si>
    <t>LZIC</t>
  </si>
  <si>
    <t>LZIC (Breakpoint)</t>
  </si>
  <si>
    <t>-:1:45789000|+:1:9990000</t>
  </si>
  <si>
    <t>1:45789000</t>
  </si>
  <si>
    <t>MAST2</t>
  </si>
  <si>
    <t>MAST2 (Breakpoint)</t>
  </si>
  <si>
    <t>-:5:32838000|-:1:46465500</t>
  </si>
  <si>
    <t>5:32838000</t>
  </si>
  <si>
    <t>MAST2_FAF1</t>
  </si>
  <si>
    <t>MAST2_FAF1 (Breakpoint)</t>
  </si>
  <si>
    <t>MUTYH</t>
  </si>
  <si>
    <t>MUTYH (Breakpoint)</t>
  </si>
  <si>
    <t>MUTYH_CAMTA1</t>
  </si>
  <si>
    <t>MUTYH_CAMTA1 (Breakpoint)</t>
  </si>
  <si>
    <t>PIK3CD</t>
  </si>
  <si>
    <t>PIK3CD (Breakpoint)</t>
  </si>
  <si>
    <t>PIK3CD_FAF1</t>
  </si>
  <si>
    <t>PIK3CD_FAF1 (Breakpoint)</t>
  </si>
  <si>
    <t>PIK3R3</t>
  </si>
  <si>
    <t>PIK3R3 (Breakpoint)</t>
  </si>
  <si>
    <t>+:1:8170500|-:1:46633500</t>
  </si>
  <si>
    <t>1:46633500</t>
  </si>
  <si>
    <t>-:1:46635000|+:1:8173500</t>
  </si>
  <si>
    <t>1:46635000</t>
  </si>
  <si>
    <t>+:5:7359000|+:1:46564500</t>
  </si>
  <si>
    <t>1:46564500</t>
  </si>
  <si>
    <t>+:1:46564500|+:5:7357500</t>
  </si>
  <si>
    <t>5:7357500</t>
  </si>
  <si>
    <t>PLK3</t>
  </si>
  <si>
    <t>PLK3 (Breakpoint)</t>
  </si>
  <si>
    <t>-:1:45271500|+:5:2103000</t>
  </si>
  <si>
    <t>1:45271500</t>
  </si>
  <si>
    <t>POMGNT1</t>
  </si>
  <si>
    <t>POMGNT1 (Breakpoint)</t>
  </si>
  <si>
    <t>+:5:9480000|+:1:46665000</t>
  </si>
  <si>
    <t>-:1:46666500|+:5:7387500</t>
  </si>
  <si>
    <t>1:46666500</t>
  </si>
  <si>
    <t>+:1:46665000|+:5:9478500</t>
  </si>
  <si>
    <t>5:9478500</t>
  </si>
  <si>
    <t>+:1:46668000|+:5:9664500</t>
  </si>
  <si>
    <t>5:9664500</t>
  </si>
  <si>
    <t>+:1:46654500|-:5:7384500</t>
  </si>
  <si>
    <t>5:7384500</t>
  </si>
  <si>
    <t>POMGNT1_CTNNBIP1</t>
  </si>
  <si>
    <t>POMGNT1_CTNNBIP1 (Breakpoint)</t>
  </si>
  <si>
    <t>POMGNT1_SEMA5A</t>
  </si>
  <si>
    <t>POMGNT1_SEMA5A (Breakpoint)</t>
  </si>
  <si>
    <t>POMGNT1_TAS2R1</t>
  </si>
  <si>
    <t>POMGNT1_TAS2R1 (Breakpoint)</t>
  </si>
  <si>
    <t>PRDM16</t>
  </si>
  <si>
    <t>PRDM16 (Breakpoint)</t>
  </si>
  <si>
    <t>+:5:2860500|-:1:3058500</t>
  </si>
  <si>
    <t>1:3058500</t>
  </si>
  <si>
    <t>RAP1GAP</t>
  </si>
  <si>
    <t>RAP1GAP (Breakpoint)</t>
  </si>
  <si>
    <t>RAP1GAP_EIF2B3</t>
  </si>
  <si>
    <t>RAP1GAP_EIF2B3 (Breakpoint)</t>
  </si>
  <si>
    <t>RERE</t>
  </si>
  <si>
    <t>RERE (Breakpoint)</t>
  </si>
  <si>
    <t>-:1:8491500|+:1:999000</t>
  </si>
  <si>
    <t>1:8491500</t>
  </si>
  <si>
    <t>RERE_DNAJC11</t>
  </si>
  <si>
    <t>RERE_DNAJC11 (Breakpoint)</t>
  </si>
  <si>
    <t>RERE_FAF1</t>
  </si>
  <si>
    <t>RERE_FAF1 (Breakpoint)</t>
  </si>
  <si>
    <t>RERE_FGF10</t>
  </si>
  <si>
    <t>RERE_FGF10 (Breakpoint)</t>
  </si>
  <si>
    <t>RUNX3</t>
  </si>
  <si>
    <t>RUNX3 (Breakpoint)</t>
  </si>
  <si>
    <t>-:1:38532000|+:1:25291500</t>
  </si>
  <si>
    <t>1:38532000</t>
  </si>
  <si>
    <t>+:1:37759500|-:1:25285500</t>
  </si>
  <si>
    <t>1:25285500</t>
  </si>
  <si>
    <t>SEMA5A</t>
  </si>
  <si>
    <t>SEMA5A (Breakpoint)</t>
  </si>
  <si>
    <t>-:5:9477000|+:1:52726500</t>
  </si>
  <si>
    <t>5:9477000</t>
  </si>
  <si>
    <t>-:5:9346500|-:1:9520500</t>
  </si>
  <si>
    <t>1:9520500</t>
  </si>
  <si>
    <t>SEMA5A_POMGNT1</t>
  </si>
  <si>
    <t>SEMA5A_POMGNT1 (Breakpoint)</t>
  </si>
  <si>
    <t>SEMA5A_ZFYVE9</t>
  </si>
  <si>
    <t>SEMA5A_ZFYVE9 (Breakpoint)</t>
  </si>
  <si>
    <t>SF3A3</t>
  </si>
  <si>
    <t>SF3A3 (Breakpoint)</t>
  </si>
  <si>
    <t>SF3A3_LRRC7</t>
  </si>
  <si>
    <t>SF3A3_LRRC7 (Breakpoint)</t>
  </si>
  <si>
    <t>TAS2R1</t>
  </si>
  <si>
    <t>TAS2R1 (Breakpoint)</t>
  </si>
  <si>
    <t>TAS2R1_POMGNT1</t>
  </si>
  <si>
    <t>TAS2R1_POMGNT1 (Breakpoint)</t>
  </si>
  <si>
    <t>TCTEX1D4</t>
  </si>
  <si>
    <t>TCTEX1D4 (Breakpoint)</t>
  </si>
  <si>
    <t>TERT</t>
  </si>
  <si>
    <t>TERT (Breakpoint)</t>
  </si>
  <si>
    <t>-:5:1290000|+:5:1282500</t>
  </si>
  <si>
    <t>5:1290000</t>
  </si>
  <si>
    <t>TNFRSF9</t>
  </si>
  <si>
    <t>TNFRSF9 (Breakpoint)</t>
  </si>
  <si>
    <t>+:1:71202000|+:1:7983000</t>
  </si>
  <si>
    <t>1:7983000</t>
  </si>
  <si>
    <t>TOE1</t>
  </si>
  <si>
    <t>TOE1 (Breakpoint)</t>
  </si>
  <si>
    <t>TRABD2B</t>
  </si>
  <si>
    <t>TRABD2B (Breakpoint)</t>
  </si>
  <si>
    <t>TRABD2B_CLIC4</t>
  </si>
  <si>
    <t>TRABD2B_CLIC4 (Breakpoint)</t>
  </si>
  <si>
    <t>VPS13D</t>
  </si>
  <si>
    <t>VPS13D (Breakpoint)</t>
  </si>
  <si>
    <t>VPS13D_LRRC40</t>
  </si>
  <si>
    <t>VPS13D_LRRC40 (Breakpoint)</t>
  </si>
  <si>
    <t>+:5:847500|-:1:45588000</t>
  </si>
  <si>
    <t>1:45588000</t>
  </si>
  <si>
    <t>+:5:754500|-:1:45588000</t>
  </si>
  <si>
    <t>ZDHHC11_ZSWIM5</t>
  </si>
  <si>
    <t>ZDHHC11_ZSWIM5 (Breakpoint)</t>
  </si>
  <si>
    <t>ZDHHC11B</t>
  </si>
  <si>
    <t>ZDHHC11B (Breakpoint)</t>
  </si>
  <si>
    <t>ZFYVE9</t>
  </si>
  <si>
    <t>ZFYVE9 (Breakpoint)</t>
  </si>
  <si>
    <t>ZFYVE9_SEMA5A</t>
  </si>
  <si>
    <t>ZFYVE9_SEMA5A (Breakpoint)</t>
  </si>
  <si>
    <t>ZSWIM5</t>
  </si>
  <si>
    <t>ZSWIM5 (Breakpoint)</t>
  </si>
  <si>
    <t>+:1:45570000|-:1:43596000</t>
  </si>
  <si>
    <t>1:43596000</t>
  </si>
  <si>
    <t>+:1:10675500|-:1:45558000</t>
  </si>
  <si>
    <t>1:45558000</t>
  </si>
  <si>
    <t>ZSWIM5_ZDHHC11</t>
  </si>
  <si>
    <t>ZSWIM5_ZDHHC11 (Breakpoint)</t>
  </si>
  <si>
    <t>EGFR</t>
  </si>
  <si>
    <t>EGFR (Breakpoint)</t>
  </si>
  <si>
    <t>+:7:55284600|-:7:55288800</t>
  </si>
  <si>
    <t>7:55288800</t>
  </si>
  <si>
    <t>AADACL3</t>
  </si>
  <si>
    <t>AADACL3 (Breakpoint)</t>
  </si>
  <si>
    <t>-:1:12779200|+:1:22001000</t>
  </si>
  <si>
    <t>1:12779200</t>
  </si>
  <si>
    <t>ADAMTS17</t>
  </si>
  <si>
    <t>ADAMTS17 (Breakpoint)</t>
  </si>
  <si>
    <t>-:15:100353400|+:15:100598400</t>
  </si>
  <si>
    <t>15:100353400</t>
  </si>
  <si>
    <t>ALPK1</t>
  </si>
  <si>
    <t>ALPK1 (Breakpoint)</t>
  </si>
  <si>
    <t>+:4:113223600|-:4:113232000</t>
  </si>
  <si>
    <t>4:113232000</t>
  </si>
  <si>
    <t>ANKRD18A</t>
  </si>
  <si>
    <t>ANKRD18A (Breakpoint)</t>
  </si>
  <si>
    <t>-:9:136750600|-:9:38607800</t>
  </si>
  <si>
    <t>9:136750600</t>
  </si>
  <si>
    <t>+:9:38599400|-:9:33717600</t>
  </si>
  <si>
    <t>9:33717600</t>
  </si>
  <si>
    <t>ANKRD18A_VAV2</t>
  </si>
  <si>
    <t>ANKRD18A_VAV2 (Breakpoint)</t>
  </si>
  <si>
    <t>+:12:99792000|-:12:99801800</t>
  </si>
  <si>
    <t>12:99801800</t>
  </si>
  <si>
    <t>ARFGEF1</t>
  </si>
  <si>
    <t>ARFGEF1 (Breakpoint)</t>
  </si>
  <si>
    <t>+:8:68154800|-:8:68161800</t>
  </si>
  <si>
    <t>8:68161800</t>
  </si>
  <si>
    <t>ATG10</t>
  </si>
  <si>
    <t>ATG10 (Breakpoint)</t>
  </si>
  <si>
    <t>+:5:81564000|-:5:81568200</t>
  </si>
  <si>
    <t>5:81568200</t>
  </si>
  <si>
    <t>ATP13A4</t>
  </si>
  <si>
    <t>ATP13A4 (Breakpoint)</t>
  </si>
  <si>
    <t>-:3:193142600|+:3:193134200</t>
  </si>
  <si>
    <t>3:193142600</t>
  </si>
  <si>
    <t>BAI3</t>
  </si>
  <si>
    <t>BAI3 (Breakpoint)</t>
  </si>
  <si>
    <t>+:6:70012600|-:6:70018200</t>
  </si>
  <si>
    <t>6:70018200</t>
  </si>
  <si>
    <t>CALN1</t>
  </si>
  <si>
    <t>CALN1 (Breakpoint)</t>
  </si>
  <si>
    <t>+:7:71820000|-:7:71822800</t>
  </si>
  <si>
    <t>7:71822800</t>
  </si>
  <si>
    <t>CCDC102B</t>
  </si>
  <si>
    <t>CCDC102B (Breakpoint)</t>
  </si>
  <si>
    <t>+:18:66606400|-:18:66514000</t>
  </si>
  <si>
    <t>18:66514000</t>
  </si>
  <si>
    <t>CD96</t>
  </si>
  <si>
    <t>CD96 (Breakpoint)</t>
  </si>
  <si>
    <t>+:3:111242600|-:3:111248200</t>
  </si>
  <si>
    <t>3:111248200</t>
  </si>
  <si>
    <t>CLEC4C</t>
  </si>
  <si>
    <t>CLEC4C (Breakpoint)</t>
  </si>
  <si>
    <t>+:12:7883400|-:12:7886200</t>
  </si>
  <si>
    <t>12:7886200</t>
  </si>
  <si>
    <t>-:8:88506600|+:6:40422200</t>
  </si>
  <si>
    <t>8:88506600</t>
  </si>
  <si>
    <t>CNBD1_LRFN2</t>
  </si>
  <si>
    <t>CNBD1_LRFN2 (Breakpoint)</t>
  </si>
  <si>
    <t>+:8:3784200|-:8:3789800</t>
  </si>
  <si>
    <t>8:3789800</t>
  </si>
  <si>
    <t>-:8:3488800|+:8:3595200</t>
  </si>
  <si>
    <t>8:3488800</t>
  </si>
  <si>
    <t>EPHB2</t>
  </si>
  <si>
    <t>EPHB2 (Breakpoint)</t>
  </si>
  <si>
    <t>-:1:23174200|+:1:91841400</t>
  </si>
  <si>
    <t>1:23174200</t>
  </si>
  <si>
    <t>EPHB2_HFM1</t>
  </si>
  <si>
    <t>EPHB2_HFM1 (Breakpoint)</t>
  </si>
  <si>
    <t>FBXO16</t>
  </si>
  <si>
    <t>FBXO16 (Breakpoint)</t>
  </si>
  <si>
    <t>-:8:28312200|+:8:28309400</t>
  </si>
  <si>
    <t>8:28312200</t>
  </si>
  <si>
    <t>FRMPD1</t>
  </si>
  <si>
    <t>FRMPD1 (Breakpoint)</t>
  </si>
  <si>
    <t>-:9:31707200|+:9:37667000</t>
  </si>
  <si>
    <t>9:31707200</t>
  </si>
  <si>
    <t>GALNT18</t>
  </si>
  <si>
    <t>GALNT18 (Breakpoint)</t>
  </si>
  <si>
    <t>+:11:11377800|-:11:11380600</t>
  </si>
  <si>
    <t>11:11380600</t>
  </si>
  <si>
    <t>GRHL2</t>
  </si>
  <si>
    <t>GRHL2 (Breakpoint)</t>
  </si>
  <si>
    <t>-:8:102625600|+:8:102620000</t>
  </si>
  <si>
    <t>8:102625600</t>
  </si>
  <si>
    <t>GRHL3</t>
  </si>
  <si>
    <t>GRHL3 (Breakpoint)</t>
  </si>
  <si>
    <t>-:1:24649800|+:1:76850200</t>
  </si>
  <si>
    <t>1:24649800</t>
  </si>
  <si>
    <t>GRHL3_ST6GALNAC3</t>
  </si>
  <si>
    <t>GRHL3_ST6GALNAC3 (Breakpoint)</t>
  </si>
  <si>
    <t>HAT1</t>
  </si>
  <si>
    <t>HAT1 (Breakpoint)</t>
  </si>
  <si>
    <t>-:2:172839800|+:2:172831400</t>
  </si>
  <si>
    <t>2:172839800</t>
  </si>
  <si>
    <t>HFM1</t>
  </si>
  <si>
    <t>HFM1 (Breakpoint)</t>
  </si>
  <si>
    <t>HFM1_EPHB2</t>
  </si>
  <si>
    <t>HFM1_EPHB2 (Breakpoint)</t>
  </si>
  <si>
    <t>KCNAB1</t>
  </si>
  <si>
    <t>KCNAB1 (Breakpoint)</t>
  </si>
  <si>
    <t>+:3:156090200|-:3:156093000</t>
  </si>
  <si>
    <t>3:156093000</t>
  </si>
  <si>
    <t>KLHL1</t>
  </si>
  <si>
    <t>KLHL1 (Breakpoint)</t>
  </si>
  <si>
    <t>+:1:105914200|-:13:70519400</t>
  </si>
  <si>
    <t>13:70519400</t>
  </si>
  <si>
    <t>-:13:70520800|+:1:105917000</t>
  </si>
  <si>
    <t>13:70520800</t>
  </si>
  <si>
    <t>LMBR1</t>
  </si>
  <si>
    <t>LMBR1 (Breakpoint)</t>
  </si>
  <si>
    <t>+:7:156632000|-:7:156643200</t>
  </si>
  <si>
    <t>7:156643200</t>
  </si>
  <si>
    <t>LRFN2</t>
  </si>
  <si>
    <t>LRFN2 (Breakpoint)</t>
  </si>
  <si>
    <t>LRFN2_CNBD1</t>
  </si>
  <si>
    <t>LRFN2_CNBD1 (Breakpoint)</t>
  </si>
  <si>
    <t>MAP7</t>
  </si>
  <si>
    <t>MAP7 (Breakpoint)</t>
  </si>
  <si>
    <t>+:6:136850000|-:6:136852800</t>
  </si>
  <si>
    <t>6:136852800</t>
  </si>
  <si>
    <t>MOV10</t>
  </si>
  <si>
    <t>MOV10 (Breakpoint)</t>
  </si>
  <si>
    <t>+:1:116096400|-:1:113233400</t>
  </si>
  <si>
    <t>1:113233400</t>
  </si>
  <si>
    <t>MSR1</t>
  </si>
  <si>
    <t>MSR1 (Breakpoint)</t>
  </si>
  <si>
    <t>+:8:16199400|-:8:16206400</t>
  </si>
  <si>
    <t>8:16206400</t>
  </si>
  <si>
    <t>NBPF3</t>
  </si>
  <si>
    <t>NBPF3 (Breakpoint)</t>
  </si>
  <si>
    <t>+:1:21775600|-:1:103069400</t>
  </si>
  <si>
    <t>1:103069400</t>
  </si>
  <si>
    <t>NDST3</t>
  </si>
  <si>
    <t>NDST3 (Breakpoint)</t>
  </si>
  <si>
    <t>+:4:119124600|-:4:119130200</t>
  </si>
  <si>
    <t>4:119130200</t>
  </si>
  <si>
    <t>NDUFB4</t>
  </si>
  <si>
    <t>NDUFB4 (Breakpoint)</t>
  </si>
  <si>
    <t>+:3:120316000|-:3:120318800</t>
  </si>
  <si>
    <t>3:120318800</t>
  </si>
  <si>
    <t>NOD1</t>
  </si>
  <si>
    <t>NOD1 (Breakpoint)</t>
  </si>
  <si>
    <t>-:7:30483600|+:7:30478000</t>
  </si>
  <si>
    <t>7:30483600</t>
  </si>
  <si>
    <t>PARK2</t>
  </si>
  <si>
    <t>PARK2 (Breakpoint)</t>
  </si>
  <si>
    <t>+:6:162401400|-:6:162404200</t>
  </si>
  <si>
    <t>6:162404200</t>
  </si>
  <si>
    <t>PRKCH</t>
  </si>
  <si>
    <t>PRKCH (Breakpoint)</t>
  </si>
  <si>
    <t>+:14:61962600|-:14:61983600</t>
  </si>
  <si>
    <t>14:61983600</t>
  </si>
  <si>
    <t>RBPJ</t>
  </si>
  <si>
    <t>RBPJ (Breakpoint)</t>
  </si>
  <si>
    <t>-:4:26294800|+:4:26289200</t>
  </si>
  <si>
    <t>4:26294800</t>
  </si>
  <si>
    <t>SCN9A</t>
  </si>
  <si>
    <t>SCN9A (Breakpoint)</t>
  </si>
  <si>
    <t>-:2:167158600|+:2:167154400</t>
  </si>
  <si>
    <t>2:167158600</t>
  </si>
  <si>
    <t>+:2:167154400|-:2:167158600</t>
  </si>
  <si>
    <t>SELP</t>
  </si>
  <si>
    <t>SELP (Breakpoint)</t>
  </si>
  <si>
    <t>+:1:169573600|-:1:169580600</t>
  </si>
  <si>
    <t>1:169580600</t>
  </si>
  <si>
    <t>-:1:169582000|+:1:169576400</t>
  </si>
  <si>
    <t>1:169582000</t>
  </si>
  <si>
    <t>SLC25A12</t>
  </si>
  <si>
    <t>SLC25A12 (Breakpoint)</t>
  </si>
  <si>
    <t>SLC39A11</t>
  </si>
  <si>
    <t>SLC39A11 (Breakpoint)</t>
  </si>
  <si>
    <t>+:17:70813400|-:17:70820400</t>
  </si>
  <si>
    <t>17:70820400</t>
  </si>
  <si>
    <t>SLC4A10</t>
  </si>
  <si>
    <t>SLC4A10 (Breakpoint)</t>
  </si>
  <si>
    <t>+:2:162332800|-:2:162335600</t>
  </si>
  <si>
    <t>2:162335600</t>
  </si>
  <si>
    <t>SMCO2</t>
  </si>
  <si>
    <t>SMCO2 (Breakpoint)</t>
  </si>
  <si>
    <t>-:12:27654200|+:12:27647200</t>
  </si>
  <si>
    <t>12:27654200</t>
  </si>
  <si>
    <t>SPATA17</t>
  </si>
  <si>
    <t>SPATA17 (Breakpoint)</t>
  </si>
  <si>
    <t>+:18:64979600|-:1:217973000</t>
  </si>
  <si>
    <t>1:217973000</t>
  </si>
  <si>
    <t>-:1:217973000|+:18:64979600</t>
  </si>
  <si>
    <t>+:4:168107800|-:4:168114800</t>
  </si>
  <si>
    <t>4:168114800</t>
  </si>
  <si>
    <t>ST6GALNAC3</t>
  </si>
  <si>
    <t>ST6GALNAC3 (Breakpoint)</t>
  </si>
  <si>
    <t>+:1:91959000|-:1:76848800</t>
  </si>
  <si>
    <t>1:76848800</t>
  </si>
  <si>
    <t>ST6GALNAC3_GRHL3</t>
  </si>
  <si>
    <t>ST6GALNAC3_GRHL3 (Breakpoint)</t>
  </si>
  <si>
    <t>TNFSF13B</t>
  </si>
  <si>
    <t>TNFSF13B (Breakpoint)</t>
  </si>
  <si>
    <t>+:13:108945200|-:13:108950800</t>
  </si>
  <si>
    <t>13:108950800</t>
  </si>
  <si>
    <t>TRAP1</t>
  </si>
  <si>
    <t>TRAP1 (Breakpoint)</t>
  </si>
  <si>
    <t>+:16:3750600|-:16:3753400</t>
  </si>
  <si>
    <t>16:3753400</t>
  </si>
  <si>
    <t>TRPC6</t>
  </si>
  <si>
    <t>TRPC6 (Breakpoint)</t>
  </si>
  <si>
    <t>-:11:101574200|+:11:101564400</t>
  </si>
  <si>
    <t>11:101574200</t>
  </si>
  <si>
    <t>TTC34</t>
  </si>
  <si>
    <t>TTC34 (Breakpoint)</t>
  </si>
  <si>
    <t>+:1:2709000|-:1:90571600</t>
  </si>
  <si>
    <t>1:90571600</t>
  </si>
  <si>
    <t>UACA</t>
  </si>
  <si>
    <t>UACA (Breakpoint)</t>
  </si>
  <si>
    <t>-:15:71026200|+:15:71020600</t>
  </si>
  <si>
    <t>15:71026200</t>
  </si>
  <si>
    <t>+:15:71022000|-:15:71029000</t>
  </si>
  <si>
    <t>15:71029000</t>
  </si>
  <si>
    <t>UGT1A8</t>
  </si>
  <si>
    <t>UGT1A8 (Breakpoint)</t>
  </si>
  <si>
    <t>-:2:234544800|+:2:234542000</t>
  </si>
  <si>
    <t>2:234544800</t>
  </si>
  <si>
    <t>USP48</t>
  </si>
  <si>
    <t>USP48 (Breakpoint)</t>
  </si>
  <si>
    <t>-:1:22054200|+:1:90644400</t>
  </si>
  <si>
    <t>1:22054200</t>
  </si>
  <si>
    <t>VAV2</t>
  </si>
  <si>
    <t>VAV2 (Breakpoint)</t>
  </si>
  <si>
    <t>VAV2_ANKRD18A</t>
  </si>
  <si>
    <t>VAV2_ANKRD18A (Breakpoint)</t>
  </si>
  <si>
    <t>ZSCAN5A</t>
  </si>
  <si>
    <t>ZSCAN5A (Breakpoint)</t>
  </si>
  <si>
    <t>-:19:56869400|+:19:56865200</t>
  </si>
  <si>
    <t>19:56869400</t>
  </si>
  <si>
    <t>BTRC</t>
  </si>
  <si>
    <t>BTRC (Breakpoint)</t>
  </si>
  <si>
    <t>+:10:103171600|-:10:103157600</t>
  </si>
  <si>
    <t>10:103157600</t>
  </si>
  <si>
    <t>CCPG1</t>
  </si>
  <si>
    <t>CCPG1 (Breakpoint)</t>
  </si>
  <si>
    <t>-:15:55657000|+:15:55654200</t>
  </si>
  <si>
    <t>15:55657000</t>
  </si>
  <si>
    <t>CDH13</t>
  </si>
  <si>
    <t>CDH13 (Breakpoint)</t>
  </si>
  <si>
    <t>+:16:83669600|-:16:83676600</t>
  </si>
  <si>
    <t>16:83676600</t>
  </si>
  <si>
    <t>EFCAB8</t>
  </si>
  <si>
    <t>EFCAB8 (Breakpoint)</t>
  </si>
  <si>
    <t>+:20:31523800|-:20:31529400</t>
  </si>
  <si>
    <t>20:31529400</t>
  </si>
  <si>
    <t>ESR1</t>
  </si>
  <si>
    <t>ESR1 (Breakpoint)</t>
  </si>
  <si>
    <t>-:6:152391400|+:6:152388600</t>
  </si>
  <si>
    <t>6:152391400</t>
  </si>
  <si>
    <t>HTR5A</t>
  </si>
  <si>
    <t>HTR5A (Breakpoint)</t>
  </si>
  <si>
    <t>-:7:154880600|+:7:154876400</t>
  </si>
  <si>
    <t>7:154880600</t>
  </si>
  <si>
    <t>LDLRAD3</t>
  </si>
  <si>
    <t>LDLRAD3 (Breakpoint)</t>
  </si>
  <si>
    <t>-:11:36177400|+:9:8750000</t>
  </si>
  <si>
    <t>11:36177400</t>
  </si>
  <si>
    <t>LDLRAD3_PTPRD</t>
  </si>
  <si>
    <t>LDLRAD3_PTPRD (Breakpoint)</t>
  </si>
  <si>
    <t>PPP6C</t>
  </si>
  <si>
    <t>PPP6C (Breakpoint)</t>
  </si>
  <si>
    <t>+:9:127934800|-:9:90984600</t>
  </si>
  <si>
    <t>9:90984600</t>
  </si>
  <si>
    <t>PRKAG2</t>
  </si>
  <si>
    <t>PRKAG2 (Breakpoint)</t>
  </si>
  <si>
    <t>+:7:151524800|-:7:151527600</t>
  </si>
  <si>
    <t>7:151527600</t>
  </si>
  <si>
    <t>PRSS12</t>
  </si>
  <si>
    <t>PRSS12 (Breakpoint)</t>
  </si>
  <si>
    <t>+:4:119242200|-:4:119246400</t>
  </si>
  <si>
    <t>4:119246400</t>
  </si>
  <si>
    <t>PTPRD</t>
  </si>
  <si>
    <t>PTPRD (Breakpoint)</t>
  </si>
  <si>
    <t>PTPRD_LDLRAD3</t>
  </si>
  <si>
    <t>PTPRD_LDLRAD3 (Breakpoint)</t>
  </si>
  <si>
    <t>QRFPR</t>
  </si>
  <si>
    <t>QRFPR (Breakpoint)</t>
  </si>
  <si>
    <t>+:4:122283000|-:4:122291400</t>
  </si>
  <si>
    <t>4:122291400</t>
  </si>
  <si>
    <t>SPAG16</t>
  </si>
  <si>
    <t>SPAG16 (Breakpoint)</t>
  </si>
  <si>
    <t>+:2:214873400|-:2:214876200</t>
  </si>
  <si>
    <t>2:214876200</t>
  </si>
  <si>
    <t>TM4SF20</t>
  </si>
  <si>
    <t>TM4SF20 (Breakpoint)</t>
  </si>
  <si>
    <t>+:2:228257400|-:2:228240600</t>
  </si>
  <si>
    <t>2:228240600</t>
  </si>
  <si>
    <t>ACACA</t>
  </si>
  <si>
    <t>ACACA (Breakpoint)</t>
  </si>
  <si>
    <t>-:17:35758800|+:17:35754600</t>
  </si>
  <si>
    <t>17:35758800</t>
  </si>
  <si>
    <t>-:5:7464800|+:5:3350200</t>
  </si>
  <si>
    <t>5:7464800</t>
  </si>
  <si>
    <t>+:5:7494200|-:20:11548600</t>
  </si>
  <si>
    <t>20:11548600</t>
  </si>
  <si>
    <t>+:5:3351600|-:5:7467600</t>
  </si>
  <si>
    <t>5:7467600</t>
  </si>
  <si>
    <t>+:5:7802200|-:16:17298400</t>
  </si>
  <si>
    <t>16:17298400</t>
  </si>
  <si>
    <t>ANKRD28 (Breakpoint)</t>
  </si>
  <si>
    <t>-:3:15846600|+:3:15843800</t>
  </si>
  <si>
    <t>3:15846600</t>
  </si>
  <si>
    <t>CCDC50</t>
  </si>
  <si>
    <t>CCDC50 (Breakpoint)</t>
  </si>
  <si>
    <t>-:3:191070600|+:3:191063600</t>
  </si>
  <si>
    <t>3:191070600</t>
  </si>
  <si>
    <t>+:15:55654200|-:15:55657000</t>
  </si>
  <si>
    <t>CELF1</t>
  </si>
  <si>
    <t>CELF1 (Breakpoint)</t>
  </si>
  <si>
    <t>+:11:47524400|-:11:47527200</t>
  </si>
  <si>
    <t>11:47527200</t>
  </si>
  <si>
    <t>CLNK</t>
  </si>
  <si>
    <t>CLNK (Breakpoint)</t>
  </si>
  <si>
    <t>+:4:10612000|-:12:69125000</t>
  </si>
  <si>
    <t>12:69125000</t>
  </si>
  <si>
    <t>CLNK_NUP107</t>
  </si>
  <si>
    <t>CLNK_NUP107 (Breakpoint)</t>
  </si>
  <si>
    <t>CPNE4</t>
  </si>
  <si>
    <t>CPNE4 (Breakpoint)</t>
  </si>
  <si>
    <t>+:3:131987800|-:3:131994800</t>
  </si>
  <si>
    <t>3:131994800</t>
  </si>
  <si>
    <t>CTNND2</t>
  </si>
  <si>
    <t>CTNND2 (Breakpoint)</t>
  </si>
  <si>
    <t>+:5:11359600|+:5:2469600</t>
  </si>
  <si>
    <t>5:2469600</t>
  </si>
  <si>
    <t>+:5:2471000|+:5:11358200</t>
  </si>
  <si>
    <t>5:11358200</t>
  </si>
  <si>
    <t>-:3:89419400|+:3:89392800</t>
  </si>
  <si>
    <t>3:89419400</t>
  </si>
  <si>
    <t>FAM172A</t>
  </si>
  <si>
    <t>FAM172A (Breakpoint)</t>
  </si>
  <si>
    <t>-:5:93422000|+:5:15780800</t>
  </si>
  <si>
    <t>5:93422000</t>
  </si>
  <si>
    <t>FAM172A_FBXL7</t>
  </si>
  <si>
    <t>FAM172A_FBXL7 (Breakpoint)</t>
  </si>
  <si>
    <t>FBXL7_FAM172A</t>
  </si>
  <si>
    <t>FBXL7_FAM172A (Breakpoint)</t>
  </si>
  <si>
    <t>FHIT</t>
  </si>
  <si>
    <t>FHIT (Breakpoint)</t>
  </si>
  <si>
    <t>+:3:60818800|-:3:60824400</t>
  </si>
  <si>
    <t>3:60824400</t>
  </si>
  <si>
    <t>HAGHL</t>
  </si>
  <si>
    <t>HAGHL (Breakpoint)</t>
  </si>
  <si>
    <t>+:7:5429200|-:16:785400</t>
  </si>
  <si>
    <t>16:785400</t>
  </si>
  <si>
    <t>MAGI2</t>
  </si>
  <si>
    <t>MAGI2 (Breakpoint)</t>
  </si>
  <si>
    <t>+:7:78391600|-:7:78397200</t>
  </si>
  <si>
    <t>7:78397200</t>
  </si>
  <si>
    <t>-:5:4566800|-:5:16769200</t>
  </si>
  <si>
    <t>5:4566800</t>
  </si>
  <si>
    <t>-:5:16770600|-:5:4568200</t>
  </si>
  <si>
    <t>5:16770600</t>
  </si>
  <si>
    <t>NARFL</t>
  </si>
  <si>
    <t>NARFL (Breakpoint)</t>
  </si>
  <si>
    <t>NRXN3</t>
  </si>
  <si>
    <t>NRXN3 (Breakpoint)</t>
  </si>
  <si>
    <t>+:14:80105200|-:14:80115000</t>
  </si>
  <si>
    <t>14:80115000</t>
  </si>
  <si>
    <t>NUP107_CLNK</t>
  </si>
  <si>
    <t>NUP107_CLNK (Breakpoint)</t>
  </si>
  <si>
    <t>PAPD7</t>
  </si>
  <si>
    <t>PAPD7 (Breakpoint)</t>
  </si>
  <si>
    <t>-:5:21030800|+:5:6756400</t>
  </si>
  <si>
    <t>5:21030800</t>
  </si>
  <si>
    <t>-:5:6722800|+:5:1737400</t>
  </si>
  <si>
    <t>5:6722800</t>
  </si>
  <si>
    <t>+:5:291200|-:5:4100600</t>
  </si>
  <si>
    <t>5:4100600</t>
  </si>
  <si>
    <t>PKHD1</t>
  </si>
  <si>
    <t>PKHD1 (Breakpoint)</t>
  </si>
  <si>
    <t>+:6:51801400|-:6:51808400</t>
  </si>
  <si>
    <t>6:51808400</t>
  </si>
  <si>
    <t>PLCB4</t>
  </si>
  <si>
    <t>PLCB4 (Breakpoint)</t>
  </si>
  <si>
    <t>+:20:6151600|-:20:9212000</t>
  </si>
  <si>
    <t>20:9212000</t>
  </si>
  <si>
    <t>PPHLN1</t>
  </si>
  <si>
    <t>PPHLN1 (Breakpoint)</t>
  </si>
  <si>
    <t>+:12:42695800|-:12:42700000</t>
  </si>
  <si>
    <t>12:42700000</t>
  </si>
  <si>
    <t>PSD3</t>
  </si>
  <si>
    <t>PSD3 (Breakpoint)</t>
  </si>
  <si>
    <t>-:8:18865000|+:8:18849600</t>
  </si>
  <si>
    <t>8:18865000</t>
  </si>
  <si>
    <t>RASGRP3</t>
  </si>
  <si>
    <t>RASGRP3 (Breakpoint)</t>
  </si>
  <si>
    <t>-:2:33765200|-:2:33769400</t>
  </si>
  <si>
    <t>2:33765200</t>
  </si>
  <si>
    <t>-:2:33768000|-:2:33763800</t>
  </si>
  <si>
    <t>2:33768000</t>
  </si>
  <si>
    <t>SSBP2</t>
  </si>
  <si>
    <t>SSBP2 (Breakpoint)</t>
  </si>
  <si>
    <t>+:5:87123400|-:5:80731000</t>
  </si>
  <si>
    <t>5:80731000</t>
  </si>
  <si>
    <t>+:15:71472800|-:15:71477000</t>
  </si>
  <si>
    <t>15:71477000</t>
  </si>
  <si>
    <t>TNRC18</t>
  </si>
  <si>
    <t>TNRC18 (Breakpoint)</t>
  </si>
  <si>
    <t>ADAMTS15</t>
  </si>
  <si>
    <t>ADAMTS15 (Breakpoint)</t>
  </si>
  <si>
    <t>+:11:130323200|+:11:78286600</t>
  </si>
  <si>
    <t>11:78286600</t>
  </si>
  <si>
    <t>+:11:78288000|+:11:130324600</t>
  </si>
  <si>
    <t>11:130324600</t>
  </si>
  <si>
    <t>ARHGAP20</t>
  </si>
  <si>
    <t>ARHGAP20 (Breakpoint)</t>
  </si>
  <si>
    <t>-:11:110462800|-:11:127443400</t>
  </si>
  <si>
    <t>11:110462800</t>
  </si>
  <si>
    <t>-:11:127521800|+:11:110525800</t>
  </si>
  <si>
    <t>11:127521800</t>
  </si>
  <si>
    <t>ARHGAP32</t>
  </si>
  <si>
    <t>ARHGAP32 (Breakpoint)</t>
  </si>
  <si>
    <t>-:11:128857400|-:11:112680400</t>
  </si>
  <si>
    <t>11:128857400</t>
  </si>
  <si>
    <t>-:11:112681800|-:11:128860200</t>
  </si>
  <si>
    <t>11:112681800</t>
  </si>
  <si>
    <t>+:11:91810600|-:11:129075800</t>
  </si>
  <si>
    <t>11:129075800</t>
  </si>
  <si>
    <t>-:11:100692200|+:11:101147200</t>
  </si>
  <si>
    <t>11:101147200</t>
  </si>
  <si>
    <t>+:11:100692200|-:11:123530400</t>
  </si>
  <si>
    <t>11:123530400</t>
  </si>
  <si>
    <t>-:11:114616600|+:11:100692200</t>
  </si>
  <si>
    <t>11:114616600</t>
  </si>
  <si>
    <t>-:11:100692200|+:11:134338400</t>
  </si>
  <si>
    <t>11:100692200</t>
  </si>
  <si>
    <t>+:11:98558600|+:11:100692200</t>
  </si>
  <si>
    <t>-:11:110394200|+:11:100692200</t>
  </si>
  <si>
    <t>11:110394200</t>
  </si>
  <si>
    <t>ATL3</t>
  </si>
  <si>
    <t>ATL3 (Breakpoint)</t>
  </si>
  <si>
    <t>-:11:63427000|+:11:87588200</t>
  </si>
  <si>
    <t>11:63427000</t>
  </si>
  <si>
    <t>+:11:63428400|+:11:107129400</t>
  </si>
  <si>
    <t>11:107129400</t>
  </si>
  <si>
    <t>+:11:87589600|-:11:63429800</t>
  </si>
  <si>
    <t>11:63429800</t>
  </si>
  <si>
    <t>+:11:63428400|+:11:114741200</t>
  </si>
  <si>
    <t>11:114741200</t>
  </si>
  <si>
    <t>BTG4</t>
  </si>
  <si>
    <t>BTG4 (Breakpoint)</t>
  </si>
  <si>
    <t>+:11:75881400|+:11:111340600</t>
  </si>
  <si>
    <t>11:111340600</t>
  </si>
  <si>
    <t>+:11:111340600|+:11:75880000</t>
  </si>
  <si>
    <t>11:75880000</t>
  </si>
  <si>
    <t>CADM1</t>
  </si>
  <si>
    <t>CADM1 (Breakpoint)</t>
  </si>
  <si>
    <t>-:11:115337600|-:11:78282400</t>
  </si>
  <si>
    <t>11:115337600</t>
  </si>
  <si>
    <t>CADM1_NARS2</t>
  </si>
  <si>
    <t>CADM1_NARS2 (Breakpoint)</t>
  </si>
  <si>
    <t>CAV2</t>
  </si>
  <si>
    <t>CAV2 (Breakpoint)</t>
  </si>
  <si>
    <t>+:7:115929800|-:7:115941000</t>
  </si>
  <si>
    <t>7:115941000</t>
  </si>
  <si>
    <t>CD5</t>
  </si>
  <si>
    <t>CD5 (Breakpoint)</t>
  </si>
  <si>
    <t>+:11:60880400|+:11:97671000</t>
  </si>
  <si>
    <t>11:97671000</t>
  </si>
  <si>
    <t>-:16:83676600|+:16:83669600</t>
  </si>
  <si>
    <t>CHD7</t>
  </si>
  <si>
    <t>CHD7 (Breakpoint)</t>
  </si>
  <si>
    <t>-:8:61601400|+:8:61496400</t>
  </si>
  <si>
    <t>8:61601400</t>
  </si>
  <si>
    <t>-:8:23408000|-:8:61605600</t>
  </si>
  <si>
    <t>8:61605600</t>
  </si>
  <si>
    <t>CHD7_RAB2A</t>
  </si>
  <si>
    <t>CHD7_RAB2A (Breakpoint)</t>
  </si>
  <si>
    <t>CHD7_SLC25A37</t>
  </si>
  <si>
    <t>CHD7_SLC25A37 (Breakpoint)</t>
  </si>
  <si>
    <t>-:11:88818800|-:11:99432200</t>
  </si>
  <si>
    <t>11:88818800</t>
  </si>
  <si>
    <t>+:11:99430800|+:11:111959400</t>
  </si>
  <si>
    <t>11:111959400</t>
  </si>
  <si>
    <t>-:11:99745800|-:11:109065600</t>
  </si>
  <si>
    <t>11:109065600</t>
  </si>
  <si>
    <t>+:11:99430800|+:11:92701000</t>
  </si>
  <si>
    <t>11:92701000</t>
  </si>
  <si>
    <t>-:11:114615200|+:11:99430800</t>
  </si>
  <si>
    <t>11:114615200</t>
  </si>
  <si>
    <t>+:11:92702400|+:11:99432200</t>
  </si>
  <si>
    <t>11:99432200</t>
  </si>
  <si>
    <t>CNTN5_SDHD</t>
  </si>
  <si>
    <t>CNTN5_SDHD (Breakpoint)</t>
  </si>
  <si>
    <t>COL24A1</t>
  </si>
  <si>
    <t>COL24A1 (Breakpoint)</t>
  </si>
  <si>
    <t>-:1:86403800|+:1:86399600</t>
  </si>
  <si>
    <t>1:86403800</t>
  </si>
  <si>
    <t>DCUN1D5</t>
  </si>
  <si>
    <t>DCUN1D5 (Breakpoint)</t>
  </si>
  <si>
    <t>+:11:78303400|-:11:102942000</t>
  </si>
  <si>
    <t>11:102942000</t>
  </si>
  <si>
    <t>DLG2</t>
  </si>
  <si>
    <t>DLG2 (Breakpoint)</t>
  </si>
  <si>
    <t>-:11:116025000|+:11:83193600</t>
  </si>
  <si>
    <t>11:116025000</t>
  </si>
  <si>
    <t>+:11:84078400|-:11:134038800</t>
  </si>
  <si>
    <t>11:134038800</t>
  </si>
  <si>
    <t>+:11:83195000|-:11:116027800</t>
  </si>
  <si>
    <t>11:116027800</t>
  </si>
  <si>
    <t>-:11:83827800|+:11:91813400</t>
  </si>
  <si>
    <t>11:83827800</t>
  </si>
  <si>
    <t>+:11:78178800|-:11:84677600</t>
  </si>
  <si>
    <t>11:84677600</t>
  </si>
  <si>
    <t>DLG2_NCAPD3</t>
  </si>
  <si>
    <t>DLG2_NCAPD3 (Breakpoint)</t>
  </si>
  <si>
    <t>DSCAML1</t>
  </si>
  <si>
    <t>DSCAML1 (Breakpoint)</t>
  </si>
  <si>
    <t>-:11:80431400|+:11:117653200</t>
  </si>
  <si>
    <t>11:80431400</t>
  </si>
  <si>
    <t>EXPH5</t>
  </si>
  <si>
    <t>EXPH5 (Breakpoint)</t>
  </si>
  <si>
    <t>-:11:108427200|+:11:126879200</t>
  </si>
  <si>
    <t>11:108427200</t>
  </si>
  <si>
    <t>+:11:108446800|-:11:110394200</t>
  </si>
  <si>
    <t>-:11:108445400|+:11:108427200</t>
  </si>
  <si>
    <t>11:108445400</t>
  </si>
  <si>
    <t>+:11:108445400|-:11:100889600</t>
  </si>
  <si>
    <t>11:100889600</t>
  </si>
  <si>
    <t>FAM168A_ME3</t>
  </si>
  <si>
    <t>FAM168A_ME3 (Breakpoint)</t>
  </si>
  <si>
    <t>+:11:86192400|-:11:73245200</t>
  </si>
  <si>
    <t>11:73245200</t>
  </si>
  <si>
    <t>FAT3</t>
  </si>
  <si>
    <t>FAT3 (Breakpoint)</t>
  </si>
  <si>
    <t>+:11:71307600|+:11:92513400</t>
  </si>
  <si>
    <t>11:92513400</t>
  </si>
  <si>
    <t>-:11:92447600|+:11:106953000</t>
  </si>
  <si>
    <t>11:92447600</t>
  </si>
  <si>
    <t>-:11:92177400|+:11:79956800</t>
  </si>
  <si>
    <t>11:92177400</t>
  </si>
  <si>
    <t>+:5:15717800|-:5:15720600</t>
  </si>
  <si>
    <t>5:15720600</t>
  </si>
  <si>
    <t>+:11:77966000|-:11:129833200</t>
  </si>
  <si>
    <t>11:129833200</t>
  </si>
  <si>
    <t>+:11:86286200|-:11:78113000</t>
  </si>
  <si>
    <t>11:78113000</t>
  </si>
  <si>
    <t>-:11:92730400|+:11:78113000</t>
  </si>
  <si>
    <t>11:92730400</t>
  </si>
  <si>
    <t>GAB2_ME3</t>
  </si>
  <si>
    <t>GAB2_ME3 (Breakpoint)</t>
  </si>
  <si>
    <t>GAB2_PRDM10</t>
  </si>
  <si>
    <t>GAB2_PRDM10 (Breakpoint)</t>
  </si>
  <si>
    <t>-:5:42630000|+:5:42627200</t>
  </si>
  <si>
    <t>5:42630000</t>
  </si>
  <si>
    <t>GRAMD1B_PKNOX2</t>
  </si>
  <si>
    <t>GRAMD1B_PKNOX2 (Breakpoint)</t>
  </si>
  <si>
    <t>+:11:125112400|+:11:123446400</t>
  </si>
  <si>
    <t>11:123446400</t>
  </si>
  <si>
    <t>GRIA4</t>
  </si>
  <si>
    <t>GRIA4 (Breakpoint)</t>
  </si>
  <si>
    <t>-:11:105732200|+:11:109477200</t>
  </si>
  <si>
    <t>11:105732200</t>
  </si>
  <si>
    <t>GRIK4</t>
  </si>
  <si>
    <t>GRIK4 (Breakpoint)</t>
  </si>
  <si>
    <t>+:11:88818800|+:11:120440600</t>
  </si>
  <si>
    <t>11:120440600</t>
  </si>
  <si>
    <t>+:11:120439200|-:11:127202600</t>
  </si>
  <si>
    <t>11:127202600</t>
  </si>
  <si>
    <t>-:11:101148600|+:11:120440600</t>
  </si>
  <si>
    <t>+:11:120437800|+:11:126879200</t>
  </si>
  <si>
    <t>11:126879200</t>
  </si>
  <si>
    <t>+:11:88202800|-:11:120439200</t>
  </si>
  <si>
    <t>11:120439200</t>
  </si>
  <si>
    <t>-:11:120440600|+:11:88204200</t>
  </si>
  <si>
    <t>-:11:120439200|-:11:111959400</t>
  </si>
  <si>
    <t>+:11:120440600|+:11:91813400</t>
  </si>
  <si>
    <t>11:91813400</t>
  </si>
  <si>
    <t>+:11:71279600|-:11:120439200</t>
  </si>
  <si>
    <t>-:11:83129200|+:11:120439200</t>
  </si>
  <si>
    <t>11:83129200</t>
  </si>
  <si>
    <t>+:11:88839800|+:11:120439200</t>
  </si>
  <si>
    <t>+:11:81320400|+:11:120439200</t>
  </si>
  <si>
    <t>-:11:87588200|+:11:120439200</t>
  </si>
  <si>
    <t>11:87588200</t>
  </si>
  <si>
    <t>-:11:80547600|+:11:120439200</t>
  </si>
  <si>
    <t>11:80547600</t>
  </si>
  <si>
    <t>-:11:88799200|-:11:120439200</t>
  </si>
  <si>
    <t>-:11:120437800|+:11:81764200</t>
  </si>
  <si>
    <t>11:120437800</t>
  </si>
  <si>
    <t>+:11:120439200|-:11:62928600</t>
  </si>
  <si>
    <t>11:62928600</t>
  </si>
  <si>
    <t>-:11:120439200|+:11:109786600</t>
  </si>
  <si>
    <t>GRIK4_KRTAP5-10</t>
  </si>
  <si>
    <t>GRIK4_KRTAP5-10 (Breakpoint)</t>
  </si>
  <si>
    <t>GRIK4_SDHD</t>
  </si>
  <si>
    <t>GRIK4_SDHD (Breakpoint)</t>
  </si>
  <si>
    <t>GRIK4_SLC22A10</t>
  </si>
  <si>
    <t>GRIK4_SLC22A10 (Breakpoint)</t>
  </si>
  <si>
    <t>GRM5</t>
  </si>
  <si>
    <t>GRM5 (Breakpoint)</t>
  </si>
  <si>
    <t>-:11:88799200|-:11:109064200</t>
  </si>
  <si>
    <t>11:109064200</t>
  </si>
  <si>
    <t>+:11:88799200|-:11:126879200</t>
  </si>
  <si>
    <t>+:11:88799200|+:11:100875600</t>
  </si>
  <si>
    <t>11:100875600</t>
  </si>
  <si>
    <t>-:11:88797800|-:11:107178400</t>
  </si>
  <si>
    <t>11:88797800</t>
  </si>
  <si>
    <t>+:11:88799200|+:11:81319000</t>
  </si>
  <si>
    <t>11:81319000</t>
  </si>
  <si>
    <t>+:11:88799200|-:11:92701000</t>
  </si>
  <si>
    <t>+:11:88799200|-:11:114741200</t>
  </si>
  <si>
    <t>+:11:88799200|-:11:134338400</t>
  </si>
  <si>
    <t>11:134338400</t>
  </si>
  <si>
    <t>+:11:88799200|-:11:89084800</t>
  </si>
  <si>
    <t>11:89084800</t>
  </si>
  <si>
    <t>HRASLS2</t>
  </si>
  <si>
    <t>HRASLS2 (Breakpoint)</t>
  </si>
  <si>
    <t>+:11:63327600|-:11:130369400</t>
  </si>
  <si>
    <t>11:130369400</t>
  </si>
  <si>
    <t>IL18</t>
  </si>
  <si>
    <t>IL18 (Breakpoint)</t>
  </si>
  <si>
    <t>+:11:112033600|-:11:91810600</t>
  </si>
  <si>
    <t>11:91810600</t>
  </si>
  <si>
    <t>+:11:123530400|-:11:112033600</t>
  </si>
  <si>
    <t>11:112033600</t>
  </si>
  <si>
    <t>-:11:112033600|+:11:109065600</t>
  </si>
  <si>
    <t>INTS4</t>
  </si>
  <si>
    <t>INTS4 (Breakpoint)</t>
  </si>
  <si>
    <t>+:11:92981000|-:11:77683200</t>
  </si>
  <si>
    <t>11:77683200</t>
  </si>
  <si>
    <t>+:11:77686000|+:11:75418000</t>
  </si>
  <si>
    <t>11:75418000</t>
  </si>
  <si>
    <t>-:11:77688800|+:11:75418000</t>
  </si>
  <si>
    <t>11:77688800</t>
  </si>
  <si>
    <t>JAM3</t>
  </si>
  <si>
    <t>JAM3 (Breakpoint)</t>
  </si>
  <si>
    <t>+:11:133956200|+:11:102923800</t>
  </si>
  <si>
    <t>11:102923800</t>
  </si>
  <si>
    <t>+:11:102925200|+:11:133957600</t>
  </si>
  <si>
    <t>11:133957600</t>
  </si>
  <si>
    <t>KIRREL3</t>
  </si>
  <si>
    <t>KIRREL3 (Breakpoint)</t>
  </si>
  <si>
    <t>+:11:126676200|+:11:127202600</t>
  </si>
  <si>
    <t>-:11:55476400|+:11:126670600</t>
  </si>
  <si>
    <t>11:55476400</t>
  </si>
  <si>
    <t>+:11:118164200|+:11:126673400</t>
  </si>
  <si>
    <t>11:126673400</t>
  </si>
  <si>
    <t>+:11:126674800|+:11:118165600</t>
  </si>
  <si>
    <t>11:118165600</t>
  </si>
  <si>
    <t>-:11:81320400|-:11:126676200</t>
  </si>
  <si>
    <t>11:81320400</t>
  </si>
  <si>
    <t>-:11:126676200|-:11:126879200</t>
  </si>
  <si>
    <t>+:11:126676200|-:11:81764200</t>
  </si>
  <si>
    <t>11:81764200</t>
  </si>
  <si>
    <t>-:11:126677600|-:11:81321800</t>
  </si>
  <si>
    <t>11:126677600</t>
  </si>
  <si>
    <t>-:11:126676200|-:11:134338400</t>
  </si>
  <si>
    <t>+:11:71041600|-:11:126676200</t>
  </si>
  <si>
    <t>11:126676200</t>
  </si>
  <si>
    <t>-:11:126676200|-:11:86196600</t>
  </si>
  <si>
    <t>11:86196600</t>
  </si>
  <si>
    <t>+:11:92751400|-:11:126676200</t>
  </si>
  <si>
    <t>-:11:126676200|+:11:71083600</t>
  </si>
  <si>
    <t>-:11:126676200|+:11:75783400</t>
  </si>
  <si>
    <t>+:11:126676200|-:11:83129200</t>
  </si>
  <si>
    <t>-:11:126676200|+:11:100889600</t>
  </si>
  <si>
    <t>+:11:126676200|-:11:114741200</t>
  </si>
  <si>
    <t>KIRREL3_UVRAG</t>
  </si>
  <si>
    <t>KIRREL3_UVRAG (Breakpoint)</t>
  </si>
  <si>
    <t>KRTAP5-10</t>
  </si>
  <si>
    <t>KRTAP5-10 (Breakpoint)</t>
  </si>
  <si>
    <t>-:11:71279600|+:11:101147200</t>
  </si>
  <si>
    <t>11:71279600</t>
  </si>
  <si>
    <t>KRTAP5-10_GRIK4</t>
  </si>
  <si>
    <t>KRTAP5-10_GRIK4 (Breakpoint)</t>
  </si>
  <si>
    <t>KRTAP5-11</t>
  </si>
  <si>
    <t>KRTAP5-11 (Breakpoint)</t>
  </si>
  <si>
    <t>+:11:71307600|-:11:92751400</t>
  </si>
  <si>
    <t>11:92751400</t>
  </si>
  <si>
    <t>MAML2</t>
  </si>
  <si>
    <t>MAML2 (Breakpoint)</t>
  </si>
  <si>
    <t>+:11:95977000|+:11:118577200</t>
  </si>
  <si>
    <t>11:118577200</t>
  </si>
  <si>
    <t>ME3</t>
  </si>
  <si>
    <t>ME3 (Breakpoint)</t>
  </si>
  <si>
    <t>+:11:75783400|+:11:86286200</t>
  </si>
  <si>
    <t>11:86286200</t>
  </si>
  <si>
    <t>-:11:70911400|-:11:86286200</t>
  </si>
  <si>
    <t>+:11:126879200|+:11:86286200</t>
  </si>
  <si>
    <t>-:11:89084800|-:11:86233000</t>
  </si>
  <si>
    <t>11:86233000</t>
  </si>
  <si>
    <t>-:11:86157400|-:11:125112400</t>
  </si>
  <si>
    <t>11:125112400</t>
  </si>
  <si>
    <t>-:11:88839800|+:11:86157400</t>
  </si>
  <si>
    <t>11:88839800</t>
  </si>
  <si>
    <t>ME3_FAM168A</t>
  </si>
  <si>
    <t>ME3_FAM168A (Breakpoint)</t>
  </si>
  <si>
    <t>ME3_GAB2</t>
  </si>
  <si>
    <t>ME3_GAB2 (Breakpoint)</t>
  </si>
  <si>
    <t>ME3_NOX4</t>
  </si>
  <si>
    <t>ME3_NOX4 (Breakpoint)</t>
  </si>
  <si>
    <t>ME3_SHANK2</t>
  </si>
  <si>
    <t>ME3_SHANK2 (Breakpoint)</t>
  </si>
  <si>
    <t>ME3_UVRAG</t>
  </si>
  <si>
    <t>ME3_UVRAG (Breakpoint)</t>
  </si>
  <si>
    <t>MS4A4A</t>
  </si>
  <si>
    <t>MS4A4A (Breakpoint)</t>
  </si>
  <si>
    <t>-:11:91812000|-:11:60071200</t>
  </si>
  <si>
    <t>11:60071200</t>
  </si>
  <si>
    <t>NARS2</t>
  </si>
  <si>
    <t>NARS2 (Breakpoint)</t>
  </si>
  <si>
    <t>+:11:121079000|-:11:78272600</t>
  </si>
  <si>
    <t>11:78272600</t>
  </si>
  <si>
    <t>NARS2_CADM1</t>
  </si>
  <si>
    <t>NARS2_CADM1 (Breakpoint)</t>
  </si>
  <si>
    <t>NCAPD3</t>
  </si>
  <si>
    <t>NCAPD3 (Breakpoint)</t>
  </si>
  <si>
    <t>NCAPD3_DLG2</t>
  </si>
  <si>
    <t>NCAPD3_DLG2 (Breakpoint)</t>
  </si>
  <si>
    <t>NOX4</t>
  </si>
  <si>
    <t>NOX4 (Breakpoint)</t>
  </si>
  <si>
    <t>+:11:89083400|-:11:111959400</t>
  </si>
  <si>
    <t>-:11:91812000|+:11:89084800</t>
  </si>
  <si>
    <t>11:91812000</t>
  </si>
  <si>
    <t>+:11:107177000|-:11:89084800</t>
  </si>
  <si>
    <t>+:11:89086200|+:11:88204200</t>
  </si>
  <si>
    <t>11:88204200</t>
  </si>
  <si>
    <t>+:11:89084800|-:11:71409800</t>
  </si>
  <si>
    <t>11:71409800</t>
  </si>
  <si>
    <t>+:11:89084800|-:11:75783400</t>
  </si>
  <si>
    <t>11:75783400</t>
  </si>
  <si>
    <t>NOX4_ME3</t>
  </si>
  <si>
    <t>NOX4_ME3 (Breakpoint)</t>
  </si>
  <si>
    <t>NOX4_SDHD</t>
  </si>
  <si>
    <t>NOX4_SDHD (Breakpoint)</t>
  </si>
  <si>
    <t>NTM</t>
  </si>
  <si>
    <t>NTM (Breakpoint)</t>
  </si>
  <si>
    <t>-:11:131290600|-:11:116193000</t>
  </si>
  <si>
    <t>11:131290600</t>
  </si>
  <si>
    <t>-:11:72934400|+:11:131297600</t>
  </si>
  <si>
    <t>11:72934400</t>
  </si>
  <si>
    <t>+:11:131707800|-:11:65741200</t>
  </si>
  <si>
    <t>11:65741200</t>
  </si>
  <si>
    <t>+:11:131299000|-:11:72937200</t>
  </si>
  <si>
    <t>11:72937200</t>
  </si>
  <si>
    <t>-:11:116193000|-:11:131289200</t>
  </si>
  <si>
    <t>11:116193000</t>
  </si>
  <si>
    <t>+:11:131794600|-:11:72349200</t>
  </si>
  <si>
    <t>11:72349200</t>
  </si>
  <si>
    <t>NTM_P2RY2</t>
  </si>
  <si>
    <t>NTM_P2RY2 (Breakpoint)</t>
  </si>
  <si>
    <t>NTM_SART1</t>
  </si>
  <si>
    <t>NTM_SART1 (Breakpoint)</t>
  </si>
  <si>
    <t>OPCML</t>
  </si>
  <si>
    <t>OPCML (Breakpoint)</t>
  </si>
  <si>
    <t>-:11:133190400|+:11:55963600</t>
  </si>
  <si>
    <t>11:133190400</t>
  </si>
  <si>
    <t>OR52A1</t>
  </si>
  <si>
    <t>OR52A1 (Breakpoint)</t>
  </si>
  <si>
    <t>+:11:5175800|-:11:4639600</t>
  </si>
  <si>
    <t>11:4639600</t>
  </si>
  <si>
    <t>P2RY2</t>
  </si>
  <si>
    <t>P2RY2 (Breakpoint)</t>
  </si>
  <si>
    <t>P2RY2_NTM</t>
  </si>
  <si>
    <t>P2RY2_NTM (Breakpoint)</t>
  </si>
  <si>
    <t>PBLD</t>
  </si>
  <si>
    <t>PBLD (Breakpoint)</t>
  </si>
  <si>
    <t>+:10:70067200|-:10:70070000</t>
  </si>
  <si>
    <t>10:70070000</t>
  </si>
  <si>
    <t>PCCA</t>
  </si>
  <si>
    <t>PCCA (Breakpoint)</t>
  </si>
  <si>
    <t>-:13:101161200|+:13:101157000</t>
  </si>
  <si>
    <t>13:101161200</t>
  </si>
  <si>
    <t>-:5:140238000|+:5:140221200</t>
  </si>
  <si>
    <t>5:140238000</t>
  </si>
  <si>
    <t>-:11:103986400|-:11:101011400</t>
  </si>
  <si>
    <t>11:103986400</t>
  </si>
  <si>
    <t>-:11:103780600|+:11:101164000</t>
  </si>
  <si>
    <t>11:103780600</t>
  </si>
  <si>
    <t>PDK4</t>
  </si>
  <si>
    <t>PDK4 (Breakpoint)</t>
  </si>
  <si>
    <t>-:7:95222400|+:7:95200000</t>
  </si>
  <si>
    <t>7:95222400</t>
  </si>
  <si>
    <t>PKNOX2</t>
  </si>
  <si>
    <t>PKNOX2 (Breakpoint)</t>
  </si>
  <si>
    <t>-:11:112779800|+:11:125112400</t>
  </si>
  <si>
    <t>11:112779800</t>
  </si>
  <si>
    <t>-:11:65679600|-:11:125301400</t>
  </si>
  <si>
    <t>11:65679600</t>
  </si>
  <si>
    <t>-:11:125301400|+:11:68285000</t>
  </si>
  <si>
    <t>11:125301400</t>
  </si>
  <si>
    <t>-:11:134338400|+:11:125112400</t>
  </si>
  <si>
    <t>+:11:115679200|-:11:125112400</t>
  </si>
  <si>
    <t>+:11:98557200|-:11:125112400</t>
  </si>
  <si>
    <t>PKNOX2_GRAMD1B</t>
  </si>
  <si>
    <t>PKNOX2_GRAMD1B (Breakpoint)</t>
  </si>
  <si>
    <t>PKNOX2_PPP6R3</t>
  </si>
  <si>
    <t>PKNOX2_PPP6R3 (Breakpoint)</t>
  </si>
  <si>
    <t>PPP6R3_PKNOX2</t>
  </si>
  <si>
    <t>PPP6R3_PKNOX2 (Breakpoint)</t>
  </si>
  <si>
    <t>PRDM10</t>
  </si>
  <si>
    <t>PRDM10 (Breakpoint)</t>
  </si>
  <si>
    <t>PRDM10_GAB2</t>
  </si>
  <si>
    <t>PRDM10_GAB2 (Breakpoint)</t>
  </si>
  <si>
    <t>PRSS23</t>
  </si>
  <si>
    <t>PRSS23 (Breakpoint)</t>
  </si>
  <si>
    <t>+:11:86563400|-:11:121079000</t>
  </si>
  <si>
    <t>11:121079000</t>
  </si>
  <si>
    <t>RAB2A</t>
  </si>
  <si>
    <t>RAB2A (Breakpoint)</t>
  </si>
  <si>
    <t>RAB2A_CHD7</t>
  </si>
  <si>
    <t>RAB2A_CHD7 (Breakpoint)</t>
  </si>
  <si>
    <t>REEP5</t>
  </si>
  <si>
    <t>REEP5 (Breakpoint)</t>
  </si>
  <si>
    <t>+:5:112222600|-:5:112226800</t>
  </si>
  <si>
    <t>5:112226800</t>
  </si>
  <si>
    <t>SART1</t>
  </si>
  <si>
    <t>SART1 (Breakpoint)</t>
  </si>
  <si>
    <t>SART1_NTM</t>
  </si>
  <si>
    <t>SART1_NTM (Breakpoint)</t>
  </si>
  <si>
    <t>SDHD</t>
  </si>
  <si>
    <t>SDHD (Breakpoint)</t>
  </si>
  <si>
    <t>+:11:88818800|-:11:111960800</t>
  </si>
  <si>
    <t>11:111960800</t>
  </si>
  <si>
    <t>-:11:111959400|-:11:88817400</t>
  </si>
  <si>
    <t>11:88817400</t>
  </si>
  <si>
    <t>-:11:111959400|-:11:127202600</t>
  </si>
  <si>
    <t>+:11:111959400|-:11:101147200</t>
  </si>
  <si>
    <t>-:11:91810600|+:11:111959400</t>
  </si>
  <si>
    <t>+:11:91812000|-:11:111959400</t>
  </si>
  <si>
    <t>+:11:111960800|-:11:98560000</t>
  </si>
  <si>
    <t>11:98560000</t>
  </si>
  <si>
    <t>+:11:111959400|+:11:134338400</t>
  </si>
  <si>
    <t>+:11:126879200|+:11:111959400</t>
  </si>
  <si>
    <t>+:11:88902800|+:11:111959400</t>
  </si>
  <si>
    <t>+:11:88975600|-:11:111959400</t>
  </si>
  <si>
    <t>-:11:110394200|-:11:111959400</t>
  </si>
  <si>
    <t>+:11:87588200|-:11:111994400</t>
  </si>
  <si>
    <t>11:111994400</t>
  </si>
  <si>
    <t>-:11:111960800|-:11:107179800</t>
  </si>
  <si>
    <t>+:11:111959400|-:11:71083600</t>
  </si>
  <si>
    <t>11:71083600</t>
  </si>
  <si>
    <t>-:11:81785200|-:11:111959400</t>
  </si>
  <si>
    <t>-:11:81319000|+:11:111995800</t>
  </si>
  <si>
    <t>+:11:111995800|-:11:71409800</t>
  </si>
  <si>
    <t>SDHD_CNTN5</t>
  </si>
  <si>
    <t>SDHD_CNTN5 (Breakpoint)</t>
  </si>
  <si>
    <t>SDHD_GRIK4</t>
  </si>
  <si>
    <t>SDHD_GRIK4 (Breakpoint)</t>
  </si>
  <si>
    <t>SDHD_NOX4</t>
  </si>
  <si>
    <t>SDHD_NOX4 (Breakpoint)</t>
  </si>
  <si>
    <t>SDHD_TYR</t>
  </si>
  <si>
    <t>SDHD_TYR (Breakpoint)</t>
  </si>
  <si>
    <t>-:11:70911400|+:11:126879200</t>
  </si>
  <si>
    <t>11:70911400</t>
  </si>
  <si>
    <t>SHANK2_ME3</t>
  </si>
  <si>
    <t>SHANK2_ME3 (Breakpoint)</t>
  </si>
  <si>
    <t>SLC22A10</t>
  </si>
  <si>
    <t>SLC22A10 (Breakpoint)</t>
  </si>
  <si>
    <t>+:11:100875600|+:11:62927200</t>
  </si>
  <si>
    <t>11:62927200</t>
  </si>
  <si>
    <t>+:11:62927200|-:11:123530400</t>
  </si>
  <si>
    <t>+:11:62927200|-:11:114616600</t>
  </si>
  <si>
    <t>SLC22A10_GRIK4</t>
  </si>
  <si>
    <t>SLC22A10_GRIK4 (Breakpoint)</t>
  </si>
  <si>
    <t>SLC25A37</t>
  </si>
  <si>
    <t>SLC25A37 (Breakpoint)</t>
  </si>
  <si>
    <t>SLC25A37_CHD7</t>
  </si>
  <si>
    <t>SLC25A37_CHD7 (Breakpoint)</t>
  </si>
  <si>
    <t>-:11:123702600|-:11:78806000</t>
  </si>
  <si>
    <t>11:123702600</t>
  </si>
  <si>
    <t>-:11:78729000|+:11:114616600</t>
  </si>
  <si>
    <t>11:78729000</t>
  </si>
  <si>
    <t>TRPM1</t>
  </si>
  <si>
    <t>TRPM1 (Breakpoint)</t>
  </si>
  <si>
    <t>-:15:31365600|+:15:31361400</t>
  </si>
  <si>
    <t>15:31365600</t>
  </si>
  <si>
    <t>+:12:71789200|-:12:71797600</t>
  </si>
  <si>
    <t>12:71797600</t>
  </si>
  <si>
    <t>TYR</t>
  </si>
  <si>
    <t>TYR (Breakpoint)</t>
  </si>
  <si>
    <t>+:11:88975600|-:11:80547600</t>
  </si>
  <si>
    <t>TYR_SDHD</t>
  </si>
  <si>
    <t>TYR_SDHD (Breakpoint)</t>
  </si>
  <si>
    <t>UVRAG</t>
  </si>
  <si>
    <t>UVRAG (Breakpoint)</t>
  </si>
  <si>
    <t>+:11:91810600|+:11:75783400</t>
  </si>
  <si>
    <t>+:11:75784800|+:11:91813400</t>
  </si>
  <si>
    <t>+:11:129385200|-:11:75783400</t>
  </si>
  <si>
    <t>-:11:114804200|+:11:75783400</t>
  </si>
  <si>
    <t>11:114804200</t>
  </si>
  <si>
    <t>-:11:75612600|+:11:126879200</t>
  </si>
  <si>
    <t>+:11:71041600|-:11:75783400</t>
  </si>
  <si>
    <t>+:11:75612600|-:11:98558600</t>
  </si>
  <si>
    <t>11:98558600</t>
  </si>
  <si>
    <t>+:11:112779800|+:11:75783400</t>
  </si>
  <si>
    <t>-:11:75783400|+:11:100875600</t>
  </si>
  <si>
    <t>-:11:75878600|+:11:75612600</t>
  </si>
  <si>
    <t>11:75878600</t>
  </si>
  <si>
    <t>+:11:109065600|-:11:75783400</t>
  </si>
  <si>
    <t>-:11:75612600|+:11:75783400</t>
  </si>
  <si>
    <t>11:75612600</t>
  </si>
  <si>
    <t>-:11:81905600|+:11:75783400</t>
  </si>
  <si>
    <t>11:81905600</t>
  </si>
  <si>
    <t>-:11:134338400|+:11:75783400</t>
  </si>
  <si>
    <t>-:11:75783400|+:11:87588200</t>
  </si>
  <si>
    <t>+:11:75612600|-:11:112351400</t>
  </si>
  <si>
    <t>11:112351400</t>
  </si>
  <si>
    <t>UVRAG_KIRREL3</t>
  </si>
  <si>
    <t>UVRAG_KIRREL3 (Breakpoint)</t>
  </si>
  <si>
    <t>UVRAG_ME3</t>
  </si>
  <si>
    <t>UVRAG_ME3 (Breakpoint)</t>
  </si>
  <si>
    <t>XRRA1</t>
  </si>
  <si>
    <t>XRRA1 (Breakpoint)</t>
  </si>
  <si>
    <t>+:11:123313400|-:11:74564000</t>
  </si>
  <si>
    <t>11:74564000</t>
  </si>
  <si>
    <t>-:11:74565400|+:11:123316200</t>
  </si>
  <si>
    <t>11:74565400</t>
  </si>
  <si>
    <t>ZC3H18</t>
  </si>
  <si>
    <t>ZC3H18 (Breakpoint)</t>
  </si>
  <si>
    <t>-:16:88641000|+:16:88636800</t>
  </si>
  <si>
    <t>16:88641000</t>
  </si>
  <si>
    <t>ZNF438</t>
  </si>
  <si>
    <t>ZNF438 (Breakpoint)</t>
  </si>
  <si>
    <t>-:10:31250800|+:10:31245200</t>
  </si>
  <si>
    <t>10:31250800</t>
  </si>
  <si>
    <t>-:5:7746200|+:14:73362800</t>
  </si>
  <si>
    <t>5:7746200</t>
  </si>
  <si>
    <t>+:14:73364200|-:5:7749000</t>
  </si>
  <si>
    <t>5:7749000</t>
  </si>
  <si>
    <t>+:5:7798000|+:5:1331400</t>
  </si>
  <si>
    <t>5:1331400</t>
  </si>
  <si>
    <t>+:2:236502000|-:4:182824600</t>
  </si>
  <si>
    <t>4:182824600</t>
  </si>
  <si>
    <t>+:4:182674800|-:2:236619600</t>
  </si>
  <si>
    <t>2:236619600</t>
  </si>
  <si>
    <t>APC</t>
  </si>
  <si>
    <t>APC (Breakpoint)</t>
  </si>
  <si>
    <t>+:5:114685200|-:5:112140000</t>
  </si>
  <si>
    <t>5:112140000</t>
  </si>
  <si>
    <t>-:5:11267200|-:5:17141600</t>
  </si>
  <si>
    <t>5:11267200</t>
  </si>
  <si>
    <t>-:14:62085800|+:5:17168200</t>
  </si>
  <si>
    <t>14:62085800</t>
  </si>
  <si>
    <t>-:5:17141600|-:5:11265800</t>
  </si>
  <si>
    <t>5:17141600</t>
  </si>
  <si>
    <t>BASP1_CTNND2</t>
  </si>
  <si>
    <t>BASP1_CTNND2 (Breakpoint)</t>
  </si>
  <si>
    <t>C14orf37</t>
  </si>
  <si>
    <t>C14orf37 (Breakpoint)</t>
  </si>
  <si>
    <t>+:14:74069800|-:14:58514400</t>
  </si>
  <si>
    <t>14:58514400</t>
  </si>
  <si>
    <t>C5orf22</t>
  </si>
  <si>
    <t>C5orf22 (Breakpoint)</t>
  </si>
  <si>
    <t>+:5:31994200|-:5:31551800</t>
  </si>
  <si>
    <t>5:31551800</t>
  </si>
  <si>
    <t>+:5:24865400|+:5:31551800</t>
  </si>
  <si>
    <t>C5orf22_PDZD2</t>
  </si>
  <si>
    <t>C5orf22_PDZD2 (Breakpoint)</t>
  </si>
  <si>
    <t>CHPT1</t>
  </si>
  <si>
    <t>CHPT1 (Breakpoint)</t>
  </si>
  <si>
    <t>+:12:102100600|-:12:102106200</t>
  </si>
  <si>
    <t>12:102106200</t>
  </si>
  <si>
    <t>CNIH1</t>
  </si>
  <si>
    <t>CNIH1 (Breakpoint)</t>
  </si>
  <si>
    <t>-:14:54902400|+:5:28579600</t>
  </si>
  <si>
    <t>14:54902400</t>
  </si>
  <si>
    <t>+:5:28581000|-:14:54905200</t>
  </si>
  <si>
    <t>14:54905200</t>
  </si>
  <si>
    <t>-:14:54896800|-:5:18788000</t>
  </si>
  <si>
    <t>14:54896800</t>
  </si>
  <si>
    <t>CSNK1G3</t>
  </si>
  <si>
    <t>CSNK1G3 (Breakpoint)</t>
  </si>
  <si>
    <t>-:5:122946600|+:5:117898200</t>
  </si>
  <si>
    <t>5:122946600</t>
  </si>
  <si>
    <t>+:5:11356800|-:14:79353400</t>
  </si>
  <si>
    <t>14:79353400</t>
  </si>
  <si>
    <t>+:5:11356800|+:5:9927400</t>
  </si>
  <si>
    <t>5:9927400</t>
  </si>
  <si>
    <t>+:5:9928800|+:5:11358200</t>
  </si>
  <si>
    <t>CTNND2_BASP1</t>
  </si>
  <si>
    <t>CTNND2_BASP1 (Breakpoint)</t>
  </si>
  <si>
    <t>CTNND2_NRXN3</t>
  </si>
  <si>
    <t>CTNND2_NRXN3 (Breakpoint)</t>
  </si>
  <si>
    <t>DCAF4</t>
  </si>
  <si>
    <t>DCAF4 (Breakpoint)</t>
  </si>
  <si>
    <t>+:14:78685600|-:14:73409000</t>
  </si>
  <si>
    <t>14:73409000</t>
  </si>
  <si>
    <t>+:5:4981200|+:14:73395000</t>
  </si>
  <si>
    <t>14:73395000</t>
  </si>
  <si>
    <t>-:14:73410400|+:14:78688400</t>
  </si>
  <si>
    <t>14:73410400</t>
  </si>
  <si>
    <t>+:14:73396400|+:5:4979800</t>
  </si>
  <si>
    <t>5:4979800</t>
  </si>
  <si>
    <t>DCDC2</t>
  </si>
  <si>
    <t>DCDC2 (Breakpoint)</t>
  </si>
  <si>
    <t>+:6:24323600|-:6:24327800</t>
  </si>
  <si>
    <t>6:24327800</t>
  </si>
  <si>
    <t>DLG1</t>
  </si>
  <si>
    <t>DLG1 (Breakpoint)</t>
  </si>
  <si>
    <t>+:3:196932400|-:3:196938000</t>
  </si>
  <si>
    <t>3:196938000</t>
  </si>
  <si>
    <t>DNAAF2</t>
  </si>
  <si>
    <t>DNAAF2 (Breakpoint)</t>
  </si>
  <si>
    <t>-:5:8741600|+:14:50099000</t>
  </si>
  <si>
    <t>5:8741600</t>
  </si>
  <si>
    <t>DPF3</t>
  </si>
  <si>
    <t>DPF3 (Breakpoint)</t>
  </si>
  <si>
    <t>-:14:73220000|+:14:74440800</t>
  </si>
  <si>
    <t>14:73220000</t>
  </si>
  <si>
    <t>+:14:74442200|-:14:73222800</t>
  </si>
  <si>
    <t>14:73222800</t>
  </si>
  <si>
    <t>DPF3_ENTPD5</t>
  </si>
  <si>
    <t>DPF3_ENTPD5 (Breakpoint)</t>
  </si>
  <si>
    <t>EFCAB11</t>
  </si>
  <si>
    <t>EFCAB11 (Breakpoint)</t>
  </si>
  <si>
    <t>-:14:90365800|+:5:9496200</t>
  </si>
  <si>
    <t>14:90365800</t>
  </si>
  <si>
    <t>+:5:9497600|-:14:90368600</t>
  </si>
  <si>
    <t>14:90368600</t>
  </si>
  <si>
    <t>-:14:90767600|+:14:90308400</t>
  </si>
  <si>
    <t>14:90767600</t>
  </si>
  <si>
    <t>+:14:90809600|-:14:90308400</t>
  </si>
  <si>
    <t>14:90308400</t>
  </si>
  <si>
    <t>+:14:90367200|+:5:974400</t>
  </si>
  <si>
    <t>5:974400</t>
  </si>
  <si>
    <t>EFCAB11_NRDE2</t>
  </si>
  <si>
    <t>EFCAB11_NRDE2 (Breakpoint)</t>
  </si>
  <si>
    <t>EFCAB11_SEMA5A</t>
  </si>
  <si>
    <t>EFCAB11_SEMA5A (Breakpoint)</t>
  </si>
  <si>
    <t>EGLN3</t>
  </si>
  <si>
    <t>EGLN3 (Breakpoint)</t>
  </si>
  <si>
    <t>-:14:34837600|+:14:34825000</t>
  </si>
  <si>
    <t>14:34837600</t>
  </si>
  <si>
    <t>ELMSAN1</t>
  </si>
  <si>
    <t>ELMSAN1 (Breakpoint)</t>
  </si>
  <si>
    <t>+:14:80071600|+:14:74212600</t>
  </si>
  <si>
    <t>14:74212600</t>
  </si>
  <si>
    <t>ELMSAN1_NRXN3</t>
  </si>
  <si>
    <t>ELMSAN1_NRXN3 (Breakpoint)</t>
  </si>
  <si>
    <t>ENTPD5</t>
  </si>
  <si>
    <t>ENTPD5 (Breakpoint)</t>
  </si>
  <si>
    <t>ENTPD5_DPF3</t>
  </si>
  <si>
    <t>ENTPD5_DPF3 (Breakpoint)</t>
  </si>
  <si>
    <t>EYA3</t>
  </si>
  <si>
    <t>EYA3 (Breakpoint)</t>
  </si>
  <si>
    <t>-:4:154067200|-:1:28347200</t>
  </si>
  <si>
    <t>1:28347200</t>
  </si>
  <si>
    <t>-:6:64668800|+:6:64666000</t>
  </si>
  <si>
    <t>6:64668800</t>
  </si>
  <si>
    <t>FAM160A1</t>
  </si>
  <si>
    <t>FAM160A1 (Breakpoint)</t>
  </si>
  <si>
    <t>+:4:152551000|-:4:152542600</t>
  </si>
  <si>
    <t>4:152542600</t>
  </si>
  <si>
    <t>FAM161B_NRXN3</t>
  </si>
  <si>
    <t>FAM161B_NRXN3 (Breakpoint)</t>
  </si>
  <si>
    <t>-:14:74404400|+:14:79209200</t>
  </si>
  <si>
    <t>14:74404400</t>
  </si>
  <si>
    <t>FER</t>
  </si>
  <si>
    <t>FER (Breakpoint)</t>
  </si>
  <si>
    <t>-:5:131418000|-:5:108434200</t>
  </si>
  <si>
    <t>5:108434200</t>
  </si>
  <si>
    <t>+:5:113754200|+:5:108280200</t>
  </si>
  <si>
    <t>5:108280200</t>
  </si>
  <si>
    <t>-:5:113754200|-:5:108340400</t>
  </si>
  <si>
    <t>5:113754200</t>
  </si>
  <si>
    <t>+:5:124434800|-:5:108372600</t>
  </si>
  <si>
    <t>5:108372600</t>
  </si>
  <si>
    <t>FER_KCNN2</t>
  </si>
  <si>
    <t>FER_KCNN2 (Breakpoint)</t>
  </si>
  <si>
    <t>GRAMD3</t>
  </si>
  <si>
    <t>GRAMD3 (Breakpoint)</t>
  </si>
  <si>
    <t>-:5:125736800|-:5:103388600</t>
  </si>
  <si>
    <t>5:125736800</t>
  </si>
  <si>
    <t>HCN1</t>
  </si>
  <si>
    <t>HCN1 (Breakpoint)</t>
  </si>
  <si>
    <t>-:14:29394400|+:5:45539200</t>
  </si>
  <si>
    <t>14:29394400</t>
  </si>
  <si>
    <t>+:5:45540600|-:14:29397200</t>
  </si>
  <si>
    <t>14:29397200</t>
  </si>
  <si>
    <t>HSD17B4</t>
  </si>
  <si>
    <t>HSD17B4 (Breakpoint)</t>
  </si>
  <si>
    <t>-:5:118960800|+:5:118955200</t>
  </si>
  <si>
    <t>5:118960800</t>
  </si>
  <si>
    <t>+:5:118956600|-:5:118963600</t>
  </si>
  <si>
    <t>5:118963600</t>
  </si>
  <si>
    <t>IER3IP1</t>
  </si>
  <si>
    <t>IER3IP1 (Breakpoint)</t>
  </si>
  <si>
    <t>+:18:44683800|-:18:44699200</t>
  </si>
  <si>
    <t>18:44699200</t>
  </si>
  <si>
    <t>KCNK13</t>
  </si>
  <si>
    <t>KCNK13 (Breakpoint)</t>
  </si>
  <si>
    <t>-:5:34391000|-:14:90533800</t>
  </si>
  <si>
    <t>5:34391000</t>
  </si>
  <si>
    <t>KCNN2</t>
  </si>
  <si>
    <t>KCNN2 (Breakpoint)</t>
  </si>
  <si>
    <t>-:5:113765400|+:5:36150800</t>
  </si>
  <si>
    <t>5:113765400</t>
  </si>
  <si>
    <t>-:5:113712200|+:5:131384400</t>
  </si>
  <si>
    <t>5:113712200</t>
  </si>
  <si>
    <t>KCNN2_FER</t>
  </si>
  <si>
    <t>KCNN2_FER (Breakpoint)</t>
  </si>
  <si>
    <t>KCNN2_LMBRD2</t>
  </si>
  <si>
    <t>KCNN2_LMBRD2 (Breakpoint)</t>
  </si>
  <si>
    <t>KIAA0586</t>
  </si>
  <si>
    <t>KIAA0586 (Breakpoint)</t>
  </si>
  <si>
    <t>-:14:50569400|+:14:59008600</t>
  </si>
  <si>
    <t>14:50569400</t>
  </si>
  <si>
    <t>LAMA3</t>
  </si>
  <si>
    <t>LAMA3 (Breakpoint)</t>
  </si>
  <si>
    <t>+:18:21533400|-:18:21477400</t>
  </si>
  <si>
    <t>18:21477400</t>
  </si>
  <si>
    <t>LMBRD2</t>
  </si>
  <si>
    <t>LMBRD2 (Breakpoint)</t>
  </si>
  <si>
    <t>LMBRD2_KCNN2</t>
  </si>
  <si>
    <t>LMBRD2_KCNN2 (Breakpoint)</t>
  </si>
  <si>
    <t>LRFN5</t>
  </si>
  <si>
    <t>LRFN5 (Breakpoint)</t>
  </si>
  <si>
    <t>-:14:42211400|-:5:36395800</t>
  </si>
  <si>
    <t>14:42211400</t>
  </si>
  <si>
    <t>LRP2</t>
  </si>
  <si>
    <t>LRP2 (Breakpoint)</t>
  </si>
  <si>
    <t>-:2:170109800|+:2:170104200</t>
  </si>
  <si>
    <t>2:170109800</t>
  </si>
  <si>
    <t>LRRC9</t>
  </si>
  <si>
    <t>LRRC9 (Breakpoint)</t>
  </si>
  <si>
    <t>+:5:8986600|+:14:60390400</t>
  </si>
  <si>
    <t>14:60390400</t>
  </si>
  <si>
    <t>MDGA2</t>
  </si>
  <si>
    <t>MDGA2 (Breakpoint)</t>
  </si>
  <si>
    <t>-:5:35378000|-:14:47759600</t>
  </si>
  <si>
    <t>14:47759600</t>
  </si>
  <si>
    <t>-:14:48105400|+:5:114690800</t>
  </si>
  <si>
    <t>14:48105400</t>
  </si>
  <si>
    <t>-:5:28324800|+:14:47646200</t>
  </si>
  <si>
    <t>5:28324800</t>
  </si>
  <si>
    <t>+:14:47328400|-:14:30128000</t>
  </si>
  <si>
    <t>14:30128000</t>
  </si>
  <si>
    <t>+:14:47647600|-:5:28324800</t>
  </si>
  <si>
    <t>MDGA2_PRKD1</t>
  </si>
  <si>
    <t>MDGA2_PRKD1 (Breakpoint)</t>
  </si>
  <si>
    <t>NNT</t>
  </si>
  <si>
    <t>NNT (Breakpoint)</t>
  </si>
  <si>
    <t>+:5:43619800|+:5:117126800</t>
  </si>
  <si>
    <t>5:117126800</t>
  </si>
  <si>
    <t>+:5:117128200|+:5:43621200</t>
  </si>
  <si>
    <t>5:43621200</t>
  </si>
  <si>
    <t>+:5:114969400|+:5:43663200</t>
  </si>
  <si>
    <t>5:43663200</t>
  </si>
  <si>
    <t>NPAS3</t>
  </si>
  <si>
    <t>NPAS3 (Breakpoint)</t>
  </si>
  <si>
    <t>-:14:44807000|+:14:33607000</t>
  </si>
  <si>
    <t>14:44807000</t>
  </si>
  <si>
    <t>-:5:31992800|-:14:33588800</t>
  </si>
  <si>
    <t>5:31992800</t>
  </si>
  <si>
    <t>+:14:33556600|-:14:32110400</t>
  </si>
  <si>
    <t>14:32110400</t>
  </si>
  <si>
    <t>-:14:33546800|+:14:44724400</t>
  </si>
  <si>
    <t>14:33546800</t>
  </si>
  <si>
    <t>NPAS3_NUBPL</t>
  </si>
  <si>
    <t>NPAS3_NUBPL (Breakpoint)</t>
  </si>
  <si>
    <t>NPAS3_PDZD2</t>
  </si>
  <si>
    <t>NPAS3_PDZD2 (Breakpoint)</t>
  </si>
  <si>
    <t>NRDE2</t>
  </si>
  <si>
    <t>NRDE2 (Breakpoint)</t>
  </si>
  <si>
    <t>-:5:973000|+:14:90778800</t>
  </si>
  <si>
    <t>5:973000</t>
  </si>
  <si>
    <t>+:14:90780200|-:5:975800</t>
  </si>
  <si>
    <t>5:975800</t>
  </si>
  <si>
    <t>+:5:6673800|+:14:90764800</t>
  </si>
  <si>
    <t>14:90764800</t>
  </si>
  <si>
    <t>NRDE2_EFCAB11</t>
  </si>
  <si>
    <t>NRDE2_EFCAB11 (Breakpoint)</t>
  </si>
  <si>
    <t>NREP</t>
  </si>
  <si>
    <t>NREP (Breakpoint)</t>
  </si>
  <si>
    <t>+:14:29412600|+:5:111140400</t>
  </si>
  <si>
    <t>5:111140400</t>
  </si>
  <si>
    <t>NRXN3_CTNND2</t>
  </si>
  <si>
    <t>NRXN3_CTNND2 (Breakpoint)</t>
  </si>
  <si>
    <t>NRXN3_ELMSAN1</t>
  </si>
  <si>
    <t>NRXN3_ELMSAN1 (Breakpoint)</t>
  </si>
  <si>
    <t>NRXN3_FAM161B</t>
  </si>
  <si>
    <t>NRXN3_FAM161B (Breakpoint)</t>
  </si>
  <si>
    <t>NUBPL</t>
  </si>
  <si>
    <t>NUBPL (Breakpoint)</t>
  </si>
  <si>
    <t>+:14:32130000|+:14:41637400</t>
  </si>
  <si>
    <t>14:41637400</t>
  </si>
  <si>
    <t>NUBPL_NPAS3</t>
  </si>
  <si>
    <t>NUBPL_NPAS3 (Breakpoint)</t>
  </si>
  <si>
    <t>+:5:140221200|-:5:140238000</t>
  </si>
  <si>
    <t>-:5:32005400|+:5:6304200</t>
  </si>
  <si>
    <t>5:32005400</t>
  </si>
  <si>
    <t>-:14:42821800|+:5:31648400</t>
  </si>
  <si>
    <t>14:42821800</t>
  </si>
  <si>
    <t>PDZD2_C5orf22</t>
  </si>
  <si>
    <t>PDZD2_C5orf22 (Breakpoint)</t>
  </si>
  <si>
    <t>PDZD2_NPAS3</t>
  </si>
  <si>
    <t>PDZD2_NPAS3 (Breakpoint)</t>
  </si>
  <si>
    <t>PELI2</t>
  </si>
  <si>
    <t>PELI2 (Breakpoint)</t>
  </si>
  <si>
    <t>+:14:56751800|+:14:46153800</t>
  </si>
  <si>
    <t>14:46153800</t>
  </si>
  <si>
    <t>-:14:53968600|-:14:56624400</t>
  </si>
  <si>
    <t>14:56624400</t>
  </si>
  <si>
    <t>PPARA</t>
  </si>
  <si>
    <t>PPARA (Breakpoint)</t>
  </si>
  <si>
    <t>+:22:46562600|-:22:46566800</t>
  </si>
  <si>
    <t>22:46566800</t>
  </si>
  <si>
    <t>+:12:82138000|-:12:82143600</t>
  </si>
  <si>
    <t>12:82143600</t>
  </si>
  <si>
    <t>PPIP5K2</t>
  </si>
  <si>
    <t>PPIP5K2 (Breakpoint)</t>
  </si>
  <si>
    <t>-:5:120953000|+:5:102517800</t>
  </si>
  <si>
    <t>5:120953000</t>
  </si>
  <si>
    <t>PRKD1</t>
  </si>
  <si>
    <t>PRKD1 (Breakpoint)</t>
  </si>
  <si>
    <t>+:14:30126600|+:14:51949800</t>
  </si>
  <si>
    <t>14:51949800</t>
  </si>
  <si>
    <t>+:14:51951200|+:14:30128000</t>
  </si>
  <si>
    <t>PRKD1_MDGA2</t>
  </si>
  <si>
    <t>PRKD1_MDGA2 (Breakpoint)</t>
  </si>
  <si>
    <t>+:5:35123200|-:14:51948400</t>
  </si>
  <si>
    <t>14:51948400</t>
  </si>
  <si>
    <t>RTN1</t>
  </si>
  <si>
    <t>RTN1 (Breakpoint)</t>
  </si>
  <si>
    <t>-:14:60305000|-:5:35288400</t>
  </si>
  <si>
    <t>5:35288400</t>
  </si>
  <si>
    <t>SAMD4A</t>
  </si>
  <si>
    <t>SAMD4A (Breakpoint)</t>
  </si>
  <si>
    <t>-:5:25274200|+:14:55104000</t>
  </si>
  <si>
    <t>5:25274200</t>
  </si>
  <si>
    <t>-:5:9097200|-:14:82931800</t>
  </si>
  <si>
    <t>5:9097200</t>
  </si>
  <si>
    <t>SEMA5A_EFCAB11</t>
  </si>
  <si>
    <t>SEMA5A_EFCAB11 (Breakpoint)</t>
  </si>
  <si>
    <t>SRFBP1</t>
  </si>
  <si>
    <t>SRFBP1 (Breakpoint)</t>
  </si>
  <si>
    <t>-:5:96640600|+:5:121395400</t>
  </si>
  <si>
    <t>5:96640600</t>
  </si>
  <si>
    <t>+:5:121396800|-:5:96643400</t>
  </si>
  <si>
    <t>5:96643400</t>
  </si>
  <si>
    <t>TBCD</t>
  </si>
  <si>
    <t>TBCD (Breakpoint)</t>
  </si>
  <si>
    <t>+:17:80712800|-:17:80718400</t>
  </si>
  <si>
    <t>17:80718400</t>
  </si>
  <si>
    <t>TDP1</t>
  </si>
  <si>
    <t>TDP1 (Breakpoint)</t>
  </si>
  <si>
    <t>+:14:90507200|-:14:51815400</t>
  </si>
  <si>
    <t>14:51815400</t>
  </si>
  <si>
    <t>TTC6</t>
  </si>
  <si>
    <t>TTC6 (Breakpoint)</t>
  </si>
  <si>
    <t>+:14:38479000|+:5:133760200</t>
  </si>
  <si>
    <t>5:133760200</t>
  </si>
  <si>
    <t>VPS13B</t>
  </si>
  <si>
    <t>VPS13B (Breakpoint)</t>
  </si>
  <si>
    <t>+:8:100590000|-:8:100597000</t>
  </si>
  <si>
    <t>8:100597000</t>
  </si>
  <si>
    <t>ZC3H12C</t>
  </si>
  <si>
    <t>ZC3H12C (Breakpoint)</t>
  </si>
  <si>
    <t>+:11:109985400|-:11:109991000</t>
  </si>
  <si>
    <t>11:109991000</t>
  </si>
  <si>
    <t>ANO4</t>
  </si>
  <si>
    <t>ANO4 (Breakpoint)</t>
  </si>
  <si>
    <t>+:12:101390800|-:12:101395000</t>
  </si>
  <si>
    <t>12:101395000</t>
  </si>
  <si>
    <t>CD36</t>
  </si>
  <si>
    <t>CD36 (Breakpoint)</t>
  </si>
  <si>
    <t>-:7:80211600|+:7:80029600</t>
  </si>
  <si>
    <t>7:80211600</t>
  </si>
  <si>
    <t>FSTL1</t>
  </si>
  <si>
    <t>FSTL1 (Breakpoint)</t>
  </si>
  <si>
    <t>+:3:120160600|-:3:120164800</t>
  </si>
  <si>
    <t>3:120164800</t>
  </si>
  <si>
    <t>FSTL4</t>
  </si>
  <si>
    <t>FSTL4 (Breakpoint)</t>
  </si>
  <si>
    <t>+:5:132917400|-:5:132924400</t>
  </si>
  <si>
    <t>5:132924400</t>
  </si>
  <si>
    <t>-:11:20848800|+:11:20843200</t>
  </si>
  <si>
    <t>11:20848800</t>
  </si>
  <si>
    <t>PDE11A</t>
  </si>
  <si>
    <t>PDE11A (Breakpoint)</t>
  </si>
  <si>
    <t>-:2:178549000|+:2:178578400</t>
  </si>
  <si>
    <t>2:178549000</t>
  </si>
  <si>
    <t>SLC24A2</t>
  </si>
  <si>
    <t>SLC24A2 (Breakpoint)</t>
  </si>
  <si>
    <t>+:9:19670000|-:9:19672800</t>
  </si>
  <si>
    <t>9:19672800</t>
  </si>
  <si>
    <t>ADAMTSL1</t>
  </si>
  <si>
    <t>ADAMTSL1 (Breakpoint)</t>
  </si>
  <si>
    <t>-:10:30721600|-:9:18803200</t>
  </si>
  <si>
    <t>10:30721600</t>
  </si>
  <si>
    <t>APTX</t>
  </si>
  <si>
    <t>APTX (Breakpoint)</t>
  </si>
  <si>
    <t>+:6:18315200|-:9:33004800</t>
  </si>
  <si>
    <t>9:33004800</t>
  </si>
  <si>
    <t>DEK</t>
  </si>
  <si>
    <t>DEK (Breakpoint)</t>
  </si>
  <si>
    <t>-:10:38737600|-:6:18257600</t>
  </si>
  <si>
    <t>10:38737600</t>
  </si>
  <si>
    <t>-:6:18257600|-:10:38736000</t>
  </si>
  <si>
    <t>6:18257600</t>
  </si>
  <si>
    <t>FREM1</t>
  </si>
  <si>
    <t>FREM1 (Breakpoint)</t>
  </si>
  <si>
    <t>-:6:18174400|+:9:14884800</t>
  </si>
  <si>
    <t>6:18174400</t>
  </si>
  <si>
    <t>-:9:14884800|-:6:31481600</t>
  </si>
  <si>
    <t>9:14884800</t>
  </si>
  <si>
    <t>-:6:31483200|-:9:14883200</t>
  </si>
  <si>
    <t>6:31483200</t>
  </si>
  <si>
    <t>FREM1_KDM1B</t>
  </si>
  <si>
    <t>FREM1_KDM1B (Breakpoint)</t>
  </si>
  <si>
    <t>HAUS6</t>
  </si>
  <si>
    <t>HAUS6 (Breakpoint)</t>
  </si>
  <si>
    <t>+:9:19083200|-:6:18179200</t>
  </si>
  <si>
    <t>6:18179200</t>
  </si>
  <si>
    <t>-:6:18180800|+:9:19086400</t>
  </si>
  <si>
    <t>6:18180800</t>
  </si>
  <si>
    <t>HAUS6_KDM1B</t>
  </si>
  <si>
    <t>HAUS6_KDM1B (Breakpoint)</t>
  </si>
  <si>
    <t>+:5:27744000|-:5:45651200</t>
  </si>
  <si>
    <t>5:45651200</t>
  </si>
  <si>
    <t>+:6:15891200|+:6:15284800</t>
  </si>
  <si>
    <t>6:15284800</t>
  </si>
  <si>
    <t>-:4:31969600|+:4:21756800</t>
  </si>
  <si>
    <t>4:31969600</t>
  </si>
  <si>
    <t>+:4:26006400|-:4:21755200</t>
  </si>
  <si>
    <t>4:21755200</t>
  </si>
  <si>
    <t>KDM1B</t>
  </si>
  <si>
    <t>KDM1B (Breakpoint)</t>
  </si>
  <si>
    <t>+:6:18190400|+:6:31496000</t>
  </si>
  <si>
    <t>6:31496000</t>
  </si>
  <si>
    <t>KDM1B_FREM1</t>
  </si>
  <si>
    <t>KDM1B_FREM1 (Breakpoint)</t>
  </si>
  <si>
    <t>KDM1B_HAUS6</t>
  </si>
  <si>
    <t>KDM1B_HAUS6 (Breakpoint)</t>
  </si>
  <si>
    <t>LDB2</t>
  </si>
  <si>
    <t>LDB2 (Breakpoint)</t>
  </si>
  <si>
    <t>-:5:2656000|+:4:16726400</t>
  </si>
  <si>
    <t>5:2656000</t>
  </si>
  <si>
    <t>MAP3K8</t>
  </si>
  <si>
    <t>MAP3K8 (Breakpoint)</t>
  </si>
  <si>
    <t>+:10:30747200|-:9:28715200</t>
  </si>
  <si>
    <t>9:28715200</t>
  </si>
  <si>
    <t>OFCC1</t>
  </si>
  <si>
    <t>OFCC1 (Breakpoint)</t>
  </si>
  <si>
    <t>-:6:30184000|-:6:9702400</t>
  </si>
  <si>
    <t>6:9702400</t>
  </si>
  <si>
    <t>RREB1_ZCCHC7</t>
  </si>
  <si>
    <t>RREB1_ZCCHC7 (Breakpoint)</t>
  </si>
  <si>
    <t>-:6:7208000|+:9:37355200</t>
  </si>
  <si>
    <t>6:7208000</t>
  </si>
  <si>
    <t>-:4:14200000|+:5:9280000</t>
  </si>
  <si>
    <t>4:14200000</t>
  </si>
  <si>
    <t>+:5:7297600|-:5:9267200</t>
  </si>
  <si>
    <t>5:9267200</t>
  </si>
  <si>
    <t>ZCCHC7</t>
  </si>
  <si>
    <t>ZCCHC7 (Breakpoint)</t>
  </si>
  <si>
    <t>ZCCHC7_RREB1</t>
  </si>
  <si>
    <t>ZCCHC7_RREB1 (Breakpoint)</t>
  </si>
  <si>
    <t>ZNF622</t>
  </si>
  <si>
    <t>ZNF622 (Breakpoint)</t>
  </si>
  <si>
    <t>+:5:16452800|+:5:18752000</t>
  </si>
  <si>
    <t>5:18752000</t>
  </si>
  <si>
    <t>+:5:18753600|+:5:16454400</t>
  </si>
  <si>
    <t>5:16454400</t>
  </si>
  <si>
    <t>MARCH3</t>
  </si>
  <si>
    <t>MARCH3 (Breakpoint)</t>
  </si>
  <si>
    <t>-:5:126265500|+:5:131743500</t>
  </si>
  <si>
    <t>5:126265500</t>
  </si>
  <si>
    <t>+:5:131742000|-:5:126264000</t>
  </si>
  <si>
    <t>5:126264000</t>
  </si>
  <si>
    <t>ACOT12</t>
  </si>
  <si>
    <t>ACOT12 (Breakpoint)</t>
  </si>
  <si>
    <t>+:5:80646000|+:5:79168500</t>
  </si>
  <si>
    <t>5:79168500</t>
  </si>
  <si>
    <t>+:5:79170000|+:5:80647500</t>
  </si>
  <si>
    <t>5:80647500</t>
  </si>
  <si>
    <t>ADAMTS12</t>
  </si>
  <si>
    <t>ADAMTS12 (Breakpoint)</t>
  </si>
  <si>
    <t>-:7:2548500|+:5:33850500</t>
  </si>
  <si>
    <t>7:2548500</t>
  </si>
  <si>
    <t>+:5:25420500|+:9:18892500</t>
  </si>
  <si>
    <t>9:18892500</t>
  </si>
  <si>
    <t>-:5:7825500|+:5:123892500</t>
  </si>
  <si>
    <t>5:7825500</t>
  </si>
  <si>
    <t>-:5:7480500|-:5:116494500</t>
  </si>
  <si>
    <t>5:7480500</t>
  </si>
  <si>
    <t>-:5:116496000|-:5:7483500</t>
  </si>
  <si>
    <t>5:116496000</t>
  </si>
  <si>
    <t>+:5:7485000|+:5:125362500</t>
  </si>
  <si>
    <t>5:125362500</t>
  </si>
  <si>
    <t>-:5:7690500|+:5:6469500</t>
  </si>
  <si>
    <t>5:7690500</t>
  </si>
  <si>
    <t>-:5:7819500|+:5:114241500</t>
  </si>
  <si>
    <t>5:7819500</t>
  </si>
  <si>
    <t>ADCY2_UBE2QL1</t>
  </si>
  <si>
    <t>ADCY2_UBE2QL1 (Breakpoint)</t>
  </si>
  <si>
    <t>AFF4</t>
  </si>
  <si>
    <t>AFF4 (Breakpoint)</t>
  </si>
  <si>
    <t>+:5:132235500|-:5:96909000</t>
  </si>
  <si>
    <t>5:96909000</t>
  </si>
  <si>
    <t>-:5:96910500|+:5:132238500</t>
  </si>
  <si>
    <t>5:96910500</t>
  </si>
  <si>
    <t>AGR2</t>
  </si>
  <si>
    <t>AGR2 (Breakpoint)</t>
  </si>
  <si>
    <t>-:7:12106500|-:7:16861500</t>
  </si>
  <si>
    <t>7:12106500</t>
  </si>
  <si>
    <t>-:7:16863000|-:7:12108000</t>
  </si>
  <si>
    <t>7:16863000</t>
  </si>
  <si>
    <t>+:7:16861500|-:7:20511000</t>
  </si>
  <si>
    <t>7:20511000</t>
  </si>
  <si>
    <t>ANKRD32</t>
  </si>
  <si>
    <t>ANKRD32 (Breakpoint)</t>
  </si>
  <si>
    <t>+:5:121570500|-:5:94023000</t>
  </si>
  <si>
    <t>5:94023000</t>
  </si>
  <si>
    <t>-:5:81339000|-:5:120496500</t>
  </si>
  <si>
    <t>5:81339000</t>
  </si>
  <si>
    <t>B4GALT1</t>
  </si>
  <si>
    <t>B4GALT1 (Breakpoint)</t>
  </si>
  <si>
    <t>-:9:33121500|+:5:41370000</t>
  </si>
  <si>
    <t>9:33121500</t>
  </si>
  <si>
    <t>-:5:40035000|+:9:33132000</t>
  </si>
  <si>
    <t>5:40035000</t>
  </si>
  <si>
    <t>B4GALT1_PLCXD3</t>
  </si>
  <si>
    <t>B4GALT1_PLCXD3 (Breakpoint)</t>
  </si>
  <si>
    <t>BOLL</t>
  </si>
  <si>
    <t>BOLL (Breakpoint)</t>
  </si>
  <si>
    <t>+:2:198627000|-:2:198630000</t>
  </si>
  <si>
    <t>2:198630000</t>
  </si>
  <si>
    <t>+:2:160147500|+:3:58771500</t>
  </si>
  <si>
    <t>3:58771500</t>
  </si>
  <si>
    <t>CAMK4</t>
  </si>
  <si>
    <t>CAMK4 (Breakpoint)</t>
  </si>
  <si>
    <t>+:5:110766000|+:5:109494000</t>
  </si>
  <si>
    <t>5:109494000</t>
  </si>
  <si>
    <t>+:5:109495500|+:5:110764500</t>
  </si>
  <si>
    <t>5:110764500</t>
  </si>
  <si>
    <t>CARD11</t>
  </si>
  <si>
    <t>CARD11 (Breakpoint)</t>
  </si>
  <si>
    <t>+:5:4260000|+:7:2982000</t>
  </si>
  <si>
    <t>7:2982000</t>
  </si>
  <si>
    <t>CDC42SE2</t>
  </si>
  <si>
    <t>CDC42SE2 (Breakpoint)</t>
  </si>
  <si>
    <t>-:9:8751000|-:5:130585500</t>
  </si>
  <si>
    <t>5:130585500</t>
  </si>
  <si>
    <t>+:5:130713000|-:5:111511500</t>
  </si>
  <si>
    <t>5:111511500</t>
  </si>
  <si>
    <t>-:5:8595000|+:5:130582500</t>
  </si>
  <si>
    <t>5:8595000</t>
  </si>
  <si>
    <t>CDC42SE2_EPB41L4A</t>
  </si>
  <si>
    <t>CDC42SE2_EPB41L4A (Breakpoint)</t>
  </si>
  <si>
    <t>CDC42SE2_PTPRD</t>
  </si>
  <si>
    <t>CDC42SE2_PTPRD (Breakpoint)</t>
  </si>
  <si>
    <t>-:5:19923000|+:5:15250500</t>
  </si>
  <si>
    <t>5:19923000</t>
  </si>
  <si>
    <t>CEP120</t>
  </si>
  <si>
    <t>CEP120 (Breakpoint)</t>
  </si>
  <si>
    <t>-:9:19602000|-:5:122740500</t>
  </si>
  <si>
    <t>5:122740500</t>
  </si>
  <si>
    <t>-:5:89961000|+:5:122740500</t>
  </si>
  <si>
    <t>5:89961000</t>
  </si>
  <si>
    <t>CEP120_GPR98</t>
  </si>
  <si>
    <t>CEP120_GPR98 (Breakpoint)</t>
  </si>
  <si>
    <t>CEP120_SLC24A2</t>
  </si>
  <si>
    <t>CEP120_SLC24A2 (Breakpoint)</t>
  </si>
  <si>
    <t>-:5:6873000|+:5:1318500</t>
  </si>
  <si>
    <t>5:6873000</t>
  </si>
  <si>
    <t>CNTLN</t>
  </si>
  <si>
    <t>CNTLN (Breakpoint)</t>
  </si>
  <si>
    <t>+:5:40440000|-:9:17350500</t>
  </si>
  <si>
    <t>9:17350500</t>
  </si>
  <si>
    <t>-:3:131994000|+:3:131988000</t>
  </si>
  <si>
    <t>3:131994000</t>
  </si>
  <si>
    <t>EPB41L4A</t>
  </si>
  <si>
    <t>EPB41L4A (Breakpoint)</t>
  </si>
  <si>
    <t>+:5:111726000|-:5:98971500</t>
  </si>
  <si>
    <t>5:98971500</t>
  </si>
  <si>
    <t>EPB41L4A_CDC42SE2</t>
  </si>
  <si>
    <t>EPB41L4A_CDC42SE2 (Breakpoint)</t>
  </si>
  <si>
    <t>FAM117A</t>
  </si>
  <si>
    <t>FAM117A (Breakpoint)</t>
  </si>
  <si>
    <t>+:17:47824500|-:17:47827500</t>
  </si>
  <si>
    <t>17:47827500</t>
  </si>
  <si>
    <t>+:5:108193500|-:5:88342500</t>
  </si>
  <si>
    <t>5:88342500</t>
  </si>
  <si>
    <t>-:5:132924000|+:5:132918000</t>
  </si>
  <si>
    <t>5:132924000</t>
  </si>
  <si>
    <t>GFRA3</t>
  </si>
  <si>
    <t>GFRA3 (Breakpoint)</t>
  </si>
  <si>
    <t>-:5:137589000|+:9:12481500</t>
  </si>
  <si>
    <t>5:137589000</t>
  </si>
  <si>
    <t>-:5:42630000|+:5:42627000</t>
  </si>
  <si>
    <t>+:9:4095000|-:5:96352500</t>
  </si>
  <si>
    <t>5:96352500</t>
  </si>
  <si>
    <t>+:9:1074000|-:9:4078500</t>
  </si>
  <si>
    <t>9:4078500</t>
  </si>
  <si>
    <t>GLIS3_LNPEP</t>
  </si>
  <si>
    <t>GLIS3_LNPEP (Breakpoint)</t>
  </si>
  <si>
    <t>GPR98</t>
  </si>
  <si>
    <t>GPR98 (Breakpoint)</t>
  </si>
  <si>
    <t>+:5:89986500|+:5:84831000</t>
  </si>
  <si>
    <t>5:84831000</t>
  </si>
  <si>
    <t>GPR98_CEP120</t>
  </si>
  <si>
    <t>GPR98_CEP120 (Breakpoint)</t>
  </si>
  <si>
    <t>GRID2IP</t>
  </si>
  <si>
    <t>GRID2IP (Breakpoint)</t>
  </si>
  <si>
    <t>-:7:10674000|+:7:6585000</t>
  </si>
  <si>
    <t>7:10674000</t>
  </si>
  <si>
    <t>HDAC9</t>
  </si>
  <si>
    <t>HDAC9 (Breakpoint)</t>
  </si>
  <si>
    <t>-:5:112650000|+:7:18567000</t>
  </si>
  <si>
    <t>5:112650000</t>
  </si>
  <si>
    <t>HDAC9_MCC</t>
  </si>
  <si>
    <t>HDAC9_MCC (Breakpoint)</t>
  </si>
  <si>
    <t>IL33</t>
  </si>
  <si>
    <t>IL33 (Breakpoint)</t>
  </si>
  <si>
    <t>-:5:36330000|+:9:6249000</t>
  </si>
  <si>
    <t>5:36330000</t>
  </si>
  <si>
    <t>+:5:88818000|-:9:6246000</t>
  </si>
  <si>
    <t>9:6246000</t>
  </si>
  <si>
    <t>IQGAP2</t>
  </si>
  <si>
    <t>IQGAP2 (Breakpoint)</t>
  </si>
  <si>
    <t>-:5:75757500|+:5:36159000</t>
  </si>
  <si>
    <t>5:75757500</t>
  </si>
  <si>
    <t>IQGAP2_SKP2</t>
  </si>
  <si>
    <t>IQGAP2_SKP2 (Breakpoint)</t>
  </si>
  <si>
    <t>+:5:112689000|-:5:113739000</t>
  </si>
  <si>
    <t>5:113739000</t>
  </si>
  <si>
    <t>+:5:113742000|+:9:9822000</t>
  </si>
  <si>
    <t>9:9822000</t>
  </si>
  <si>
    <t>+:9:9820500|+:5:113740500</t>
  </si>
  <si>
    <t>5:113740500</t>
  </si>
  <si>
    <t>KCNN2_MCC</t>
  </si>
  <si>
    <t>KCNN2_MCC (Breakpoint)</t>
  </si>
  <si>
    <t>KCNN2_PTPRD</t>
  </si>
  <si>
    <t>KCNN2_PTPRD (Breakpoint)</t>
  </si>
  <si>
    <t>LINGO2</t>
  </si>
  <si>
    <t>LINGO2 (Breakpoint)</t>
  </si>
  <si>
    <t>+:9:28153500|-:9:17826000</t>
  </si>
  <si>
    <t>9:17826000</t>
  </si>
  <si>
    <t>LNPEP</t>
  </si>
  <si>
    <t>LNPEP (Breakpoint)</t>
  </si>
  <si>
    <t>LNPEP_GLIS3</t>
  </si>
  <si>
    <t>LNPEP_GLIS3 (Breakpoint)</t>
  </si>
  <si>
    <t>MCC</t>
  </si>
  <si>
    <t>MCC (Breakpoint)</t>
  </si>
  <si>
    <t>-:9:1167000|+:5:112681500</t>
  </si>
  <si>
    <t>9:1167000</t>
  </si>
  <si>
    <t>MCC_HDAC9</t>
  </si>
  <si>
    <t>MCC_HDAC9 (Breakpoint)</t>
  </si>
  <si>
    <t>MCC_KCNN2</t>
  </si>
  <si>
    <t>MCC_KCNN2 (Breakpoint)</t>
  </si>
  <si>
    <t>MCTP1</t>
  </si>
  <si>
    <t>MCTP1 (Breakpoint)</t>
  </si>
  <si>
    <t>+:5:85735500|+:5:94108500</t>
  </si>
  <si>
    <t>5:94108500</t>
  </si>
  <si>
    <t>+:5:94110000|+:5:85737000</t>
  </si>
  <si>
    <t>5:85737000</t>
  </si>
  <si>
    <t>MEGF10</t>
  </si>
  <si>
    <t>MEGF10 (Breakpoint)</t>
  </si>
  <si>
    <t>+:5:126706500|-:5:8608500</t>
  </si>
  <si>
    <t>5:8608500</t>
  </si>
  <si>
    <t>MUC19</t>
  </si>
  <si>
    <t>MUC19 (Breakpoint)</t>
  </si>
  <si>
    <t>+:12:40875000|-:12:40878000</t>
  </si>
  <si>
    <t>12:40878000</t>
  </si>
  <si>
    <t>+:5:140220000|-:5:140238000</t>
  </si>
  <si>
    <t>PDCD1LG2</t>
  </si>
  <si>
    <t>PDCD1LG2 (Breakpoint)</t>
  </si>
  <si>
    <t>-:5:1272000|+:9:5560500</t>
  </si>
  <si>
    <t>5:1272000</t>
  </si>
  <si>
    <t>+:5:4671000|-:9:5562000</t>
  </si>
  <si>
    <t>9:5562000</t>
  </si>
  <si>
    <t>-:9:5563500|+:5:4674000</t>
  </si>
  <si>
    <t>9:5563500</t>
  </si>
  <si>
    <t>-:9:10311000|+:9:5562000</t>
  </si>
  <si>
    <t>9:10311000</t>
  </si>
  <si>
    <t>+:5:6826500|-:9:5562000</t>
  </si>
  <si>
    <t>-:9:5562000|+:5:6825000</t>
  </si>
  <si>
    <t>PDCD1LG2_PTPRD</t>
  </si>
  <si>
    <t>PDCD1LG2_PTPRD (Breakpoint)</t>
  </si>
  <si>
    <t>PDCD1LG2_TERT</t>
  </si>
  <si>
    <t>PDCD1LG2_TERT (Breakpoint)</t>
  </si>
  <si>
    <t>PIK3C2A</t>
  </si>
  <si>
    <t>PIK3C2A (Breakpoint)</t>
  </si>
  <si>
    <t>+:11:17208000|-:11:17211000</t>
  </si>
  <si>
    <t>11:17211000</t>
  </si>
  <si>
    <t>PLCXD3_B4GALT1</t>
  </si>
  <si>
    <t>PLCXD3_B4GALT1 (Breakpoint)</t>
  </si>
  <si>
    <t>PLEKHG4B</t>
  </si>
  <si>
    <t>PLEKHG4B (Breakpoint)</t>
  </si>
  <si>
    <t>-:9:2271000|-:5:159000</t>
  </si>
  <si>
    <t>5:159000</t>
  </si>
  <si>
    <t>PRR16</t>
  </si>
  <si>
    <t>PRR16 (Breakpoint)</t>
  </si>
  <si>
    <t>-:5:119979000|+:9:5578500</t>
  </si>
  <si>
    <t>5:119979000</t>
  </si>
  <si>
    <t>-:5:120009000|+:9:3204000</t>
  </si>
  <si>
    <t>5:120009000</t>
  </si>
  <si>
    <t>+:9:9610500|+:5:87375000</t>
  </si>
  <si>
    <t>5:87375000</t>
  </si>
  <si>
    <t>-:5:82842000|+:9:10380000</t>
  </si>
  <si>
    <t>5:82842000</t>
  </si>
  <si>
    <t>+:9:1431000|-:9:8692500</t>
  </si>
  <si>
    <t>9:8692500</t>
  </si>
  <si>
    <t>-:9:8694000|+:9:1432500</t>
  </si>
  <si>
    <t>9:8694000</t>
  </si>
  <si>
    <t>+:9:8719500|+:9:7554000</t>
  </si>
  <si>
    <t>9:7554000</t>
  </si>
  <si>
    <t>+:9:7554000|+:9:8718000</t>
  </si>
  <si>
    <t>9:8718000</t>
  </si>
  <si>
    <t>+:9:10381500|-:5:82845000</t>
  </si>
  <si>
    <t>5:82845000</t>
  </si>
  <si>
    <t>PTPRD_CDC42SE2</t>
  </si>
  <si>
    <t>PTPRD_CDC42SE2 (Breakpoint)</t>
  </si>
  <si>
    <t>PTPRD_KCNN2</t>
  </si>
  <si>
    <t>PTPRD_KCNN2 (Breakpoint)</t>
  </si>
  <si>
    <t>PTPRD_PDCD1LG2</t>
  </si>
  <si>
    <t>PTPRD_PDCD1LG2 (Breakpoint)</t>
  </si>
  <si>
    <t>PTPRD_VCAN</t>
  </si>
  <si>
    <t>PTPRD_VCAN (Breakpoint)</t>
  </si>
  <si>
    <t>RAPGEF6</t>
  </si>
  <si>
    <t>RAPGEF6 (Breakpoint)</t>
  </si>
  <si>
    <t>+:5:97027500|-:5:130846500</t>
  </si>
  <si>
    <t>5:130846500</t>
  </si>
  <si>
    <t>RCL1</t>
  </si>
  <si>
    <t>RCL1 (Breakpoint)</t>
  </si>
  <si>
    <t>-:9:4852500|-:5:3069000</t>
  </si>
  <si>
    <t>5:3069000</t>
  </si>
  <si>
    <t>+:9:4852500|-:5:123870000</t>
  </si>
  <si>
    <t>5:123870000</t>
  </si>
  <si>
    <t>-:9:4861500|-:5:3097500</t>
  </si>
  <si>
    <t>5:3097500</t>
  </si>
  <si>
    <t>ROPN1L</t>
  </si>
  <si>
    <t>ROPN1L (Breakpoint)</t>
  </si>
  <si>
    <t>-:5:10462500|+:5:29623500</t>
  </si>
  <si>
    <t>5:10462500</t>
  </si>
  <si>
    <t>SAR1B</t>
  </si>
  <si>
    <t>SAR1B (Breakpoint)</t>
  </si>
  <si>
    <t>-:5:104713500|-:5:133972500</t>
  </si>
  <si>
    <t>5:104713500</t>
  </si>
  <si>
    <t>-:5:133974000|-:5:104712000</t>
  </si>
  <si>
    <t>5:133974000</t>
  </si>
  <si>
    <t>SDK1</t>
  </si>
  <si>
    <t>SDK1 (Breakpoint)</t>
  </si>
  <si>
    <t>-:7:4291500|+:9:29133000</t>
  </si>
  <si>
    <t>7:4291500</t>
  </si>
  <si>
    <t>+:15:47514000|-:15:47521500</t>
  </si>
  <si>
    <t>15:47521500</t>
  </si>
  <si>
    <t>SKP2</t>
  </si>
  <si>
    <t>SKP2 (Breakpoint)</t>
  </si>
  <si>
    <t>SKP2_IQGAP2</t>
  </si>
  <si>
    <t>SKP2_IQGAP2 (Breakpoint)</t>
  </si>
  <si>
    <t>SLC22A5</t>
  </si>
  <si>
    <t>SLC22A5 (Breakpoint)</t>
  </si>
  <si>
    <t>+:5:131695500|-:5:131707500</t>
  </si>
  <si>
    <t>5:131707500</t>
  </si>
  <si>
    <t>+:9:19752000|-:5:24910500</t>
  </si>
  <si>
    <t>5:24910500</t>
  </si>
  <si>
    <t>SLC24A2_CEP120</t>
  </si>
  <si>
    <t>SLC24A2_CEP120 (Breakpoint)</t>
  </si>
  <si>
    <t>SMAD4</t>
  </si>
  <si>
    <t>SMAD4 (Breakpoint)</t>
  </si>
  <si>
    <t>+:18:48535500|-:18:48538500</t>
  </si>
  <si>
    <t>18:48538500</t>
  </si>
  <si>
    <t>SMARCA2</t>
  </si>
  <si>
    <t>SMARCA2 (Breakpoint)</t>
  </si>
  <si>
    <t>-:9:19816500|-:9:2151000</t>
  </si>
  <si>
    <t>9:2151000</t>
  </si>
  <si>
    <t>SNX24</t>
  </si>
  <si>
    <t>SNX24 (Breakpoint)</t>
  </si>
  <si>
    <t>-:5:122218500|+:5:90636000</t>
  </si>
  <si>
    <t>5:122218500</t>
  </si>
  <si>
    <t>STON1</t>
  </si>
  <si>
    <t>STON1 (Breakpoint)</t>
  </si>
  <si>
    <t>+:2:48780000|-:2:48784500</t>
  </si>
  <si>
    <t>2:48784500</t>
  </si>
  <si>
    <t>STON1-GTF2A1L</t>
  </si>
  <si>
    <t>STON1-GTF2A1L (Breakpoint)</t>
  </si>
  <si>
    <t>TERT_PDCD1LG2</t>
  </si>
  <si>
    <t>TERT_PDCD1LG2 (Breakpoint)</t>
  </si>
  <si>
    <t>TMEM232</t>
  </si>
  <si>
    <t>TMEM232 (Breakpoint)</t>
  </si>
  <si>
    <t>+:9:24885000|-:5:109738500</t>
  </si>
  <si>
    <t>5:109738500</t>
  </si>
  <si>
    <t>UBE2QL1</t>
  </si>
  <si>
    <t>UBE2QL1 (Breakpoint)</t>
  </si>
  <si>
    <t>UBE2QL1_ADCY2</t>
  </si>
  <si>
    <t>UBE2QL1_ADCY2 (Breakpoint)</t>
  </si>
  <si>
    <t>UHRF2</t>
  </si>
  <si>
    <t>UHRF2 (Breakpoint)</t>
  </si>
  <si>
    <t>-:5:4176000|+:9:6417000</t>
  </si>
  <si>
    <t>5:4176000</t>
  </si>
  <si>
    <t>VCAN</t>
  </si>
  <si>
    <t>VCAN (Breakpoint)</t>
  </si>
  <si>
    <t>-:5:5598000|+:5:82861500</t>
  </si>
  <si>
    <t>5:5598000</t>
  </si>
  <si>
    <t>+:5:82863000|-:5:5601000</t>
  </si>
  <si>
    <t>5:5601000</t>
  </si>
  <si>
    <t>-:9:2679000|+:5:82842000</t>
  </si>
  <si>
    <t>9:2679000</t>
  </si>
  <si>
    <t>+:9:2271000|-:5:82839000</t>
  </si>
  <si>
    <t>5:82839000</t>
  </si>
  <si>
    <t>VCAN_PTPRD</t>
  </si>
  <si>
    <t>VCAN_PTPRD (Breakpoint)</t>
  </si>
  <si>
    <t>+:10:31245000|-:10:31251000</t>
  </si>
  <si>
    <t>10:31251000</t>
  </si>
  <si>
    <t>-:5:126264600|+:5:131741400</t>
  </si>
  <si>
    <t>5:126264600</t>
  </si>
  <si>
    <t>ACAP3</t>
  </si>
  <si>
    <t>ACAP3 (Breakpoint)</t>
  </si>
  <si>
    <t>+:1:1244600|-:1:14085400</t>
  </si>
  <si>
    <t>1:14085400</t>
  </si>
  <si>
    <t>+:5:80645600|+:5:79168600</t>
  </si>
  <si>
    <t>5:79168600</t>
  </si>
  <si>
    <t>-:7:2548000|+:5:33850600</t>
  </si>
  <si>
    <t>7:2548000</t>
  </si>
  <si>
    <t>+:5:33852000|-:7:2550800</t>
  </si>
  <si>
    <t>7:2550800</t>
  </si>
  <si>
    <t>-:5:33847800|+:5:10735200</t>
  </si>
  <si>
    <t>5:33847800</t>
  </si>
  <si>
    <t>ADAMTS12_DAP</t>
  </si>
  <si>
    <t>ADAMTS12_DAP (Breakpoint)</t>
  </si>
  <si>
    <t>+:9:18893000|+:5:25419800</t>
  </si>
  <si>
    <t>5:25419800</t>
  </si>
  <si>
    <t>-:5:116495400|-:5:7481600</t>
  </si>
  <si>
    <t>5:116495400</t>
  </si>
  <si>
    <t>+:5:123893000|-:5:7826000</t>
  </si>
  <si>
    <t>5:7826000</t>
  </si>
  <si>
    <t>-:5:7483000|-:5:116496800</t>
  </si>
  <si>
    <t>5:7483000</t>
  </si>
  <si>
    <t>+:5:7485800|+:5:125363000</t>
  </si>
  <si>
    <t>5:125363000</t>
  </si>
  <si>
    <t>-:5:7481600|-:5:116494000</t>
  </si>
  <si>
    <t>5:7481600</t>
  </si>
  <si>
    <t>-:5:7690200|+:5:6469400</t>
  </si>
  <si>
    <t>5:7690200</t>
  </si>
  <si>
    <t>+:5:7824600|-:5:7810600</t>
  </si>
  <si>
    <t>5:7810600</t>
  </si>
  <si>
    <t>-:5:119042000|+:5:7477400</t>
  </si>
  <si>
    <t>5:119042000</t>
  </si>
  <si>
    <t>-:5:96908000|+:5:132235600</t>
  </si>
  <si>
    <t>5:96908000</t>
  </si>
  <si>
    <t>-:7:12105800|-:7:16861600</t>
  </si>
  <si>
    <t>7:16861600</t>
  </si>
  <si>
    <t>-:7:20510000|+:7:16861600</t>
  </si>
  <si>
    <t>7:20510000</t>
  </si>
  <si>
    <t>-:5:94022600|+:5:121570400</t>
  </si>
  <si>
    <t>5:94022600</t>
  </si>
  <si>
    <t>-:5:120498000|-:5:81338600</t>
  </si>
  <si>
    <t>5:120498000</t>
  </si>
  <si>
    <t>-:5:81338600|-:5:120496600</t>
  </si>
  <si>
    <t>5:81338600</t>
  </si>
  <si>
    <t>-:5:81340000|-:5:120499400</t>
  </si>
  <si>
    <t>5:81340000</t>
  </si>
  <si>
    <t>ATP2B1</t>
  </si>
  <si>
    <t>ATP2B1 (Breakpoint)</t>
  </si>
  <si>
    <t>-:12:90113800|+:12:90006000</t>
  </si>
  <si>
    <t>12:90113800</t>
  </si>
  <si>
    <t>+:9:33132400|-:5:40035800</t>
  </si>
  <si>
    <t>5:40035800</t>
  </si>
  <si>
    <t>+:5:41371400|-:9:33122600</t>
  </si>
  <si>
    <t>9:33122600</t>
  </si>
  <si>
    <t>-:9:33124000|+:5:41372800</t>
  </si>
  <si>
    <t>9:33124000</t>
  </si>
  <si>
    <t>+:5:109495400|+:5:110765200</t>
  </si>
  <si>
    <t>5:110765200</t>
  </si>
  <si>
    <t>+:5:110766600|+:5:109496800</t>
  </si>
  <si>
    <t>5:109496800</t>
  </si>
  <si>
    <t>+:5:4260200|+:7:2982000</t>
  </si>
  <si>
    <t>CBWD1</t>
  </si>
  <si>
    <t>CBWD1 (Breakpoint)</t>
  </si>
  <si>
    <t>-:9:186200|+:9:21616000</t>
  </si>
  <si>
    <t>9:186200</t>
  </si>
  <si>
    <t>CCDC168</t>
  </si>
  <si>
    <t>CCDC168 (Breakpoint)</t>
  </si>
  <si>
    <t>-:13:103314400|+:13:103383000</t>
  </si>
  <si>
    <t>13:103314400</t>
  </si>
  <si>
    <t>CCDC168_TPP2</t>
  </si>
  <si>
    <t>CCDC168_TPP2 (Breakpoint)</t>
  </si>
  <si>
    <t>-:5:130586400|-:9:8751400</t>
  </si>
  <si>
    <t>5:130586400</t>
  </si>
  <si>
    <t>-:5:111512800|+:5:130715200</t>
  </si>
  <si>
    <t>5:111512800</t>
  </si>
  <si>
    <t>+:5:130713800|-:5:111511400</t>
  </si>
  <si>
    <t>5:111511400</t>
  </si>
  <si>
    <t>-:9:8751400|-:5:130585000</t>
  </si>
  <si>
    <t>9:8751400</t>
  </si>
  <si>
    <t>+:5:15250200|-:5:19922000</t>
  </si>
  <si>
    <t>5:19922000</t>
  </si>
  <si>
    <t>-:9:19602800|-:5:122740800</t>
  </si>
  <si>
    <t>5:122740800</t>
  </si>
  <si>
    <t>-:5:89961200|+:5:122740800</t>
  </si>
  <si>
    <t>5:89961200</t>
  </si>
  <si>
    <t>+:5:1318800|-:5:6874000</t>
  </si>
  <si>
    <t>5:6874000</t>
  </si>
  <si>
    <t>CMYA5</t>
  </si>
  <si>
    <t>CMYA5 (Breakpoint)</t>
  </si>
  <si>
    <t>+:5:96350800|-:5:79023000</t>
  </si>
  <si>
    <t>5:79023000</t>
  </si>
  <si>
    <t>CMYA5_LNPEP</t>
  </si>
  <si>
    <t>CMYA5_LNPEP (Breakpoint)</t>
  </si>
  <si>
    <t>-:9:17351600|+:5:40441800</t>
  </si>
  <si>
    <t>9:17351600</t>
  </si>
  <si>
    <t>+:5:40440400|-:9:17350200</t>
  </si>
  <si>
    <t>9:17350200</t>
  </si>
  <si>
    <t>+:5:40051200|+:9:17382400</t>
  </si>
  <si>
    <t>9:17382400</t>
  </si>
  <si>
    <t>DAP</t>
  </si>
  <si>
    <t>DAP (Breakpoint)</t>
  </si>
  <si>
    <t>DAP_ADAMTS12</t>
  </si>
  <si>
    <t>DAP_ADAMTS12 (Breakpoint)</t>
  </si>
  <si>
    <t>DDX46</t>
  </si>
  <si>
    <t>DDX46 (Breakpoint)</t>
  </si>
  <si>
    <t>-:9:2265200|+:5:134099000</t>
  </si>
  <si>
    <t>9:2265200</t>
  </si>
  <si>
    <t>+:5:111725600|-:5:98971600</t>
  </si>
  <si>
    <t>5:98971600</t>
  </si>
  <si>
    <t>-:5:111603800|-:9:32069800</t>
  </si>
  <si>
    <t>9:32069800</t>
  </si>
  <si>
    <t>-:5:98973000|+:5:111728400</t>
  </si>
  <si>
    <t>5:98973000</t>
  </si>
  <si>
    <t>-:7:18379200|+:5:111615000</t>
  </si>
  <si>
    <t>7:18379200</t>
  </si>
  <si>
    <t>EPB41L4A_HDAC9</t>
  </si>
  <si>
    <t>EPB41L4A_HDAC9 (Breakpoint)</t>
  </si>
  <si>
    <t>EXT1</t>
  </si>
  <si>
    <t>EXT1 (Breakpoint)</t>
  </si>
  <si>
    <t>+:8:118872600|-:8:118875400</t>
  </si>
  <si>
    <t>8:118875400</t>
  </si>
  <si>
    <t>+:6:65709000|-:6:65714600</t>
  </si>
  <si>
    <t>6:65714600</t>
  </si>
  <si>
    <t>-:5:88341400|+:5:108193400</t>
  </si>
  <si>
    <t>5:88341400</t>
  </si>
  <si>
    <t>+:5:108194800|-:5:88344200</t>
  </si>
  <si>
    <t>5:88344200</t>
  </si>
  <si>
    <t>+:5:108515400|-:9:29811600</t>
  </si>
  <si>
    <t>9:29811600</t>
  </si>
  <si>
    <t>+:5:119981400|-:5:108532200</t>
  </si>
  <si>
    <t>5:108532200</t>
  </si>
  <si>
    <t>FER_PRR16</t>
  </si>
  <si>
    <t>FER_PRR16 (Breakpoint)</t>
  </si>
  <si>
    <t>+:5:42628600|-:5:42632800</t>
  </si>
  <si>
    <t>5:42632800</t>
  </si>
  <si>
    <t>GLCE</t>
  </si>
  <si>
    <t>GLCE (Breakpoint)</t>
  </si>
  <si>
    <t>+:15:69521200|-:15:69503000</t>
  </si>
  <si>
    <t>15:69503000</t>
  </si>
  <si>
    <t>+:9:4095000|-:5:96352200</t>
  </si>
  <si>
    <t>5:96352200</t>
  </si>
  <si>
    <t>+:9:1075200|-:9:4079600</t>
  </si>
  <si>
    <t>9:4079600</t>
  </si>
  <si>
    <t>-:5:96353600|+:9:4097800</t>
  </si>
  <si>
    <t>5:96353600</t>
  </si>
  <si>
    <t>GNGT1</t>
  </si>
  <si>
    <t>GNGT1 (Breakpoint)</t>
  </si>
  <si>
    <t>-:7:93331000|+:7:93325400</t>
  </si>
  <si>
    <t>7:93331000</t>
  </si>
  <si>
    <t>+:5:84831600|+:5:89986400</t>
  </si>
  <si>
    <t>5:89986400</t>
  </si>
  <si>
    <t>+:5:89986400|+:5:84830200</t>
  </si>
  <si>
    <t>5:84830200</t>
  </si>
  <si>
    <t>+:5:89987800|+:5:84833000</t>
  </si>
  <si>
    <t>5:84833000</t>
  </si>
  <si>
    <t>-:5:112651000|+:7:18566800</t>
  </si>
  <si>
    <t>5:112651000</t>
  </si>
  <si>
    <t>HDAC9_EPB41L4A</t>
  </si>
  <si>
    <t>HDAC9_EPB41L4A (Breakpoint)</t>
  </si>
  <si>
    <t>HOMER1</t>
  </si>
  <si>
    <t>HOMER1 (Breakpoint)</t>
  </si>
  <si>
    <t>+:5:126446600|-:5:78808800</t>
  </si>
  <si>
    <t>5:78808800</t>
  </si>
  <si>
    <t>IFT74</t>
  </si>
  <si>
    <t>IFT74 (Breakpoint)</t>
  </si>
  <si>
    <t>+:9:26957000|+:5:4183200</t>
  </si>
  <si>
    <t>5:4183200</t>
  </si>
  <si>
    <t>-:9:6245400|+:5:88818800</t>
  </si>
  <si>
    <t>9:6245400</t>
  </si>
  <si>
    <t>-:5:36328600|+:9:6246800</t>
  </si>
  <si>
    <t>5:36328600</t>
  </si>
  <si>
    <t>+:5:88820200|-:9:6248200</t>
  </si>
  <si>
    <t>9:6248200</t>
  </si>
  <si>
    <t>IMMP2L</t>
  </si>
  <si>
    <t>IMMP2L (Breakpoint)</t>
  </si>
  <si>
    <t>+:7:111063400|-:7:111066200</t>
  </si>
  <si>
    <t>7:111066200</t>
  </si>
  <si>
    <t>IPO13</t>
  </si>
  <si>
    <t>IPO13 (Breakpoint)</t>
  </si>
  <si>
    <t>-:1:44417800|+:1:44328200</t>
  </si>
  <si>
    <t>1:44417800</t>
  </si>
  <si>
    <t>IPO13_ST3GAL3</t>
  </si>
  <si>
    <t>IPO13_ST3GAL3 (Breakpoint)</t>
  </si>
  <si>
    <t>+:5:36157800|-:5:75758200</t>
  </si>
  <si>
    <t>5:75758200</t>
  </si>
  <si>
    <t>-:5:75759600|+:5:36160600</t>
  </si>
  <si>
    <t>5:75759600</t>
  </si>
  <si>
    <t>+:9:9821000|+:5:113740200</t>
  </si>
  <si>
    <t>5:113740200</t>
  </si>
  <si>
    <t>+:5:112688800|-:5:113738800</t>
  </si>
  <si>
    <t>5:113738800</t>
  </si>
  <si>
    <t>+:5:113531600|-:5:113741600</t>
  </si>
  <si>
    <t>5:113741600</t>
  </si>
  <si>
    <t>-:9:6983200|-:9:7060200</t>
  </si>
  <si>
    <t>9:6983200</t>
  </si>
  <si>
    <t>-:9:7060200|-:9:6981800</t>
  </si>
  <si>
    <t>9:7060200</t>
  </si>
  <si>
    <t>-:9:17826200|+:9:28154000</t>
  </si>
  <si>
    <t>9:17826200</t>
  </si>
  <si>
    <t>LIX1</t>
  </si>
  <si>
    <t>LIX1 (Breakpoint)</t>
  </si>
  <si>
    <t>-:5:3099600|+:5:96427800</t>
  </si>
  <si>
    <t>5:3099600</t>
  </si>
  <si>
    <t>LNPEP_CMYA5</t>
  </si>
  <si>
    <t>LNPEP_CMYA5 (Breakpoint)</t>
  </si>
  <si>
    <t>MAFK</t>
  </si>
  <si>
    <t>MAFK (Breakpoint)</t>
  </si>
  <si>
    <t>-:7:3728200|-:7:1577800</t>
  </si>
  <si>
    <t>7:1577800</t>
  </si>
  <si>
    <t>MAFK_SDK1</t>
  </si>
  <si>
    <t>MAFK_SDK1 (Breakpoint)</t>
  </si>
  <si>
    <t>MAST4</t>
  </si>
  <si>
    <t>MAST4 (Breakpoint)</t>
  </si>
  <si>
    <t>+:5:6707400|-:5:66200400</t>
  </si>
  <si>
    <t>5:66200400</t>
  </si>
  <si>
    <t>+:5:112681800|-:9:1167600</t>
  </si>
  <si>
    <t>9:1167600</t>
  </si>
  <si>
    <t>-:9:1169000|+:5:112683200</t>
  </si>
  <si>
    <t>9:1169000</t>
  </si>
  <si>
    <t>+:5:94110800|+:5:85737400</t>
  </si>
  <si>
    <t>5:85737400</t>
  </si>
  <si>
    <t>MEF2C</t>
  </si>
  <si>
    <t>MEF2C (Breakpoint)</t>
  </si>
  <si>
    <t>+:5:88090800|-:5:34700400</t>
  </si>
  <si>
    <t>5:34700400</t>
  </si>
  <si>
    <t>MEF2C_RAI14</t>
  </si>
  <si>
    <t>MEF2C_RAI14 (Breakpoint)</t>
  </si>
  <si>
    <t>+:5:126707000|-:5:8608600</t>
  </si>
  <si>
    <t>5:8608600</t>
  </si>
  <si>
    <t>+:5:16889600|+:5:23478000</t>
  </si>
  <si>
    <t>5:23478000</t>
  </si>
  <si>
    <t>+:5:23479400|+:5:16891000</t>
  </si>
  <si>
    <t>5:16891000</t>
  </si>
  <si>
    <t>NCMAP</t>
  </si>
  <si>
    <t>NCMAP (Breakpoint)</t>
  </si>
  <si>
    <t>+:1:24929800|-:1:32397400</t>
  </si>
  <si>
    <t>1:32397400</t>
  </si>
  <si>
    <t>NCMAP_PTP4A2</t>
  </si>
  <si>
    <t>NCMAP_PTP4A2 (Breakpoint)</t>
  </si>
  <si>
    <t>PAPD4</t>
  </si>
  <si>
    <t>PAPD4 (Breakpoint)</t>
  </si>
  <si>
    <t>-:5:78969800|+:5:90549200</t>
  </si>
  <si>
    <t>5:78969800</t>
  </si>
  <si>
    <t>+:5:6717200|-:5:6468000</t>
  </si>
  <si>
    <t>5:6468000</t>
  </si>
  <si>
    <t>PAPD7_UBE2QL1</t>
  </si>
  <si>
    <t>PAPD7_UBE2QL1 (Breakpoint)</t>
  </si>
  <si>
    <t>-:9:5562200|+:5:4671800</t>
  </si>
  <si>
    <t>9:5562200</t>
  </si>
  <si>
    <t>-:5:1271200|+:9:5560800</t>
  </si>
  <si>
    <t>5:1271200</t>
  </si>
  <si>
    <t>-:9:5560800|+:5:6825000</t>
  </si>
  <si>
    <t>9:5560800</t>
  </si>
  <si>
    <t>-:5:6826400|-:9:5555200</t>
  </si>
  <si>
    <t>5:6826400</t>
  </si>
  <si>
    <t>+:5:39684400|-:5:41351800</t>
  </si>
  <si>
    <t>5:41351800</t>
  </si>
  <si>
    <t>PRDM2</t>
  </si>
  <si>
    <t>PRDM2 (Breakpoint)</t>
  </si>
  <si>
    <t>-:5:87172400|+:5:120008000</t>
  </si>
  <si>
    <t>5:87172400</t>
  </si>
  <si>
    <t>+:9:3204600|-:5:120009400</t>
  </si>
  <si>
    <t>5:120009400</t>
  </si>
  <si>
    <t>PRR16_FER</t>
  </si>
  <si>
    <t>PRR16_FER (Breakpoint)</t>
  </si>
  <si>
    <t>PTEN (Breakpoint)</t>
  </si>
  <si>
    <t>10:89692400</t>
  </si>
  <si>
    <t>PTP4A2</t>
  </si>
  <si>
    <t>PTP4A2 (Breakpoint)</t>
  </si>
  <si>
    <t>PTP4A2_NCMAP</t>
  </si>
  <si>
    <t>PTP4A2_NCMAP (Breakpoint)</t>
  </si>
  <si>
    <t>+:9:9609600|+:5:87375400</t>
  </si>
  <si>
    <t>5:87375400</t>
  </si>
  <si>
    <t>+:9:10379600|-:5:82842200</t>
  </si>
  <si>
    <t>5:82842200</t>
  </si>
  <si>
    <t>-:9:8692600|+:9:1430800</t>
  </si>
  <si>
    <t>9:8692600</t>
  </si>
  <si>
    <t>+:9:7554400|+:9:8717800</t>
  </si>
  <si>
    <t>9:8717800</t>
  </si>
  <si>
    <t>+:9:8719200|+:9:7553000</t>
  </si>
  <si>
    <t>9:7553000</t>
  </si>
  <si>
    <t>-:9:9377200|+:5:109281200</t>
  </si>
  <si>
    <t>9:9377200</t>
  </si>
  <si>
    <t>-:9:9035600|-:5:88366600</t>
  </si>
  <si>
    <t>9:9035600</t>
  </si>
  <si>
    <t>-:5:88368000|-:9:9034200</t>
  </si>
  <si>
    <t>5:88368000</t>
  </si>
  <si>
    <t>-:7:12216400|+:9:8846600</t>
  </si>
  <si>
    <t>7:12216400</t>
  </si>
  <si>
    <t>+:9:8720600|+:9:7555800</t>
  </si>
  <si>
    <t>9:7555800</t>
  </si>
  <si>
    <t>PUSL1</t>
  </si>
  <si>
    <t>PUSL1 (Breakpoint)</t>
  </si>
  <si>
    <t>-:4:122288600|+:4:122280200</t>
  </si>
  <si>
    <t>4:122288600</t>
  </si>
  <si>
    <t>RAI14_MEF2C</t>
  </si>
  <si>
    <t>RAI14_MEF2C (Breakpoint)</t>
  </si>
  <si>
    <t>-:5:130846800|+:5:97028400</t>
  </si>
  <si>
    <t>5:130846800</t>
  </si>
  <si>
    <t>+:9:4852400|-:5:123869200</t>
  </si>
  <si>
    <t>5:123869200</t>
  </si>
  <si>
    <t>-:9:4852400|-:5:3068800</t>
  </si>
  <si>
    <t>5:3068800</t>
  </si>
  <si>
    <t>-:9:4862200|-:5:3096800</t>
  </si>
  <si>
    <t>9:4862200</t>
  </si>
  <si>
    <t>-:9:1069600|-:9:4860800</t>
  </si>
  <si>
    <t>9:4860800</t>
  </si>
  <si>
    <t>-:5:3096800|-:9:4860800</t>
  </si>
  <si>
    <t>5:3096800</t>
  </si>
  <si>
    <t>-:5:133973000|-:5:104713000</t>
  </si>
  <si>
    <t>5:104713000</t>
  </si>
  <si>
    <t>SCAF8</t>
  </si>
  <si>
    <t>SCAF8 (Breakpoint)</t>
  </si>
  <si>
    <t>-:6:155122800|+:6:155117200</t>
  </si>
  <si>
    <t>6:155122800</t>
  </si>
  <si>
    <t>SCIN</t>
  </si>
  <si>
    <t>SCIN (Breakpoint)</t>
  </si>
  <si>
    <t>+:7:12611200|-:7:10861200</t>
  </si>
  <si>
    <t>7:10861200</t>
  </si>
  <si>
    <t>+:5:4256000|+:7:4291000</t>
  </si>
  <si>
    <t>7:4291000</t>
  </si>
  <si>
    <t>-:7:4291000|+:9:29132600</t>
  </si>
  <si>
    <t>SDK1_MAFK</t>
  </si>
  <si>
    <t>SDK1_MAFK (Breakpoint)</t>
  </si>
  <si>
    <t>+:15:47513200|-:15:47521600</t>
  </si>
  <si>
    <t>15:47521600</t>
  </si>
  <si>
    <t>-:15:47523000|+:15:47516000</t>
  </si>
  <si>
    <t>15:47523000</t>
  </si>
  <si>
    <t>-:5:36159200|-:5:5607000</t>
  </si>
  <si>
    <t>5:36159200</t>
  </si>
  <si>
    <t>-:5:5607000|-:5:36157800</t>
  </si>
  <si>
    <t>5:5607000</t>
  </si>
  <si>
    <t>+:5:131693800|-:5:131707800</t>
  </si>
  <si>
    <t>5:131707800</t>
  </si>
  <si>
    <t>-:5:131709200|+:5:131696600</t>
  </si>
  <si>
    <t>5:131709200</t>
  </si>
  <si>
    <t>-:5:24910200|+:9:19751200</t>
  </si>
  <si>
    <t>5:24910200</t>
  </si>
  <si>
    <t>+:9:19752600|-:5:24913000</t>
  </si>
  <si>
    <t>5:24913000</t>
  </si>
  <si>
    <t>+:9:19605600|-:5:7093800</t>
  </si>
  <si>
    <t>5:7093800</t>
  </si>
  <si>
    <t>+:18:48535200|-:18:48538000</t>
  </si>
  <si>
    <t>18:48538000</t>
  </si>
  <si>
    <t>-:9:19817000|-:9:2150400</t>
  </si>
  <si>
    <t>9:19817000</t>
  </si>
  <si>
    <t>-:9:2151800|-:9:19815600</t>
  </si>
  <si>
    <t>9:2151800</t>
  </si>
  <si>
    <t>SPOCK1</t>
  </si>
  <si>
    <t>SPOCK1 (Breakpoint)</t>
  </si>
  <si>
    <t>-:5:23466800|+:5:136316600</t>
  </si>
  <si>
    <t>5:23466800</t>
  </si>
  <si>
    <t>ST3GAL3</t>
  </si>
  <si>
    <t>ST3GAL3 (Breakpoint)</t>
  </si>
  <si>
    <t>ST3GAL3_IPO13</t>
  </si>
  <si>
    <t>ST3GAL3_IPO13 (Breakpoint)</t>
  </si>
  <si>
    <t>STK17A</t>
  </si>
  <si>
    <t>STK17A (Breakpoint)</t>
  </si>
  <si>
    <t>-:7:43631000|+:7:43624000</t>
  </si>
  <si>
    <t>7:43631000</t>
  </si>
  <si>
    <t>-:15:71477000|+:15:71472800</t>
  </si>
  <si>
    <t>-:5:109737600|+:9:24885000</t>
  </si>
  <si>
    <t>5:109737600</t>
  </si>
  <si>
    <t>TNKS</t>
  </si>
  <si>
    <t>TNKS (Breakpoint)</t>
  </si>
  <si>
    <t>+:8:9496200|-:8:9500400</t>
  </si>
  <si>
    <t>8:9500400</t>
  </si>
  <si>
    <t>+:7:5388600|-:5:14434000</t>
  </si>
  <si>
    <t>5:14434000</t>
  </si>
  <si>
    <t>TNRC18_TRIO</t>
  </si>
  <si>
    <t>TNRC18_TRIO (Breakpoint)</t>
  </si>
  <si>
    <t>TPP2</t>
  </si>
  <si>
    <t>TPP2 (Breakpoint)</t>
  </si>
  <si>
    <t>TPP2_CCDC168</t>
  </si>
  <si>
    <t>TPP2_CCDC168 (Breakpoint)</t>
  </si>
  <si>
    <t>TRIO_TNRC18</t>
  </si>
  <si>
    <t>TRIO_TNRC18 (Breakpoint)</t>
  </si>
  <si>
    <t>TRPC7</t>
  </si>
  <si>
    <t>TRPC7 (Breakpoint)</t>
  </si>
  <si>
    <t>-:5:135612400|-:9:23207800</t>
  </si>
  <si>
    <t>9:23207800</t>
  </si>
  <si>
    <t>TWIST1</t>
  </si>
  <si>
    <t>TWIST1 (Breakpoint)</t>
  </si>
  <si>
    <t>-:7:19048400|+:7:19138000</t>
  </si>
  <si>
    <t>7:19048400</t>
  </si>
  <si>
    <t>UBE2QL1_PAPD7</t>
  </si>
  <si>
    <t>UBE2QL1_PAPD7 (Breakpoint)</t>
  </si>
  <si>
    <t>+:9:6416200|-:5:4176200</t>
  </si>
  <si>
    <t>5:4176200</t>
  </si>
  <si>
    <t>-:5:4177600|+:9:6419000</t>
  </si>
  <si>
    <t>5:4177600</t>
  </si>
  <si>
    <t>+:5:82861800|-:5:5598600</t>
  </si>
  <si>
    <t>5:5598600</t>
  </si>
  <si>
    <t>-:5:5600000|+:5:82863200</t>
  </si>
  <si>
    <t>5:5600000</t>
  </si>
  <si>
    <t>-:9:2678200|+:5:82842200</t>
  </si>
  <si>
    <t>9:2678200</t>
  </si>
  <si>
    <t>+:9:2270800|-:5:82839400</t>
  </si>
  <si>
    <t>5:82839400</t>
  </si>
  <si>
    <t>ZDHHC4</t>
  </si>
  <si>
    <t>ZDHHC4 (Breakpoint)</t>
  </si>
  <si>
    <t>+:7:10775800|-:7:6620600</t>
  </si>
  <si>
    <t>7:6620600</t>
  </si>
  <si>
    <t>ABI1</t>
  </si>
  <si>
    <t>ABI1 (Breakpoint)</t>
  </si>
  <si>
    <t>+:10:27088600|-:10:21695800</t>
  </si>
  <si>
    <t>10:21695800</t>
  </si>
  <si>
    <t>+:10:19196800|-:10:27084400</t>
  </si>
  <si>
    <t>10:27084400</t>
  </si>
  <si>
    <t>+:17:35754600|-:17:35758800</t>
  </si>
  <si>
    <t>ACBD7</t>
  </si>
  <si>
    <t>ACBD7 (Breakpoint)</t>
  </si>
  <si>
    <t>-:10:26080600|+:10:15125600</t>
  </si>
  <si>
    <t>10:26080600</t>
  </si>
  <si>
    <t>+:11:100783200|-:11:100787400</t>
  </si>
  <si>
    <t>11:100787400</t>
  </si>
  <si>
    <t>ATAD5</t>
  </si>
  <si>
    <t>ATAD5 (Breakpoint)</t>
  </si>
  <si>
    <t>-:17:29202600|+:17:29199800</t>
  </si>
  <si>
    <t>17:29202600</t>
  </si>
  <si>
    <t>CACNB2</t>
  </si>
  <si>
    <t>CACNB2 (Breakpoint)</t>
  </si>
  <si>
    <t>+:10:18544400|-:10:24756200</t>
  </si>
  <si>
    <t>10:24756200</t>
  </si>
  <si>
    <t>CACNB2_KIAA1217</t>
  </si>
  <si>
    <t>CACNB2_KIAA1217 (Breakpoint)</t>
  </si>
  <si>
    <t>CD2AP</t>
  </si>
  <si>
    <t>CD2AP (Breakpoint)</t>
  </si>
  <si>
    <t>+:6:47563600|-:6:47566400</t>
  </si>
  <si>
    <t>6:47566400</t>
  </si>
  <si>
    <t>IGFL3</t>
  </si>
  <si>
    <t>IGFL3 (Breakpoint)</t>
  </si>
  <si>
    <t>-:19:46627000|+:19:46621400</t>
  </si>
  <si>
    <t>19:46627000</t>
  </si>
  <si>
    <t>KIAA1217</t>
  </si>
  <si>
    <t>KIAA1217 (Breakpoint)</t>
  </si>
  <si>
    <t>KIAA1217_CACNB2</t>
  </si>
  <si>
    <t>KIAA1217_CACNB2 (Breakpoint)</t>
  </si>
  <si>
    <t>LIN54</t>
  </si>
  <si>
    <t>LIN54 (Breakpoint)</t>
  </si>
  <si>
    <t>-:4:83918800|+:4:83913200</t>
  </si>
  <si>
    <t>4:83918800</t>
  </si>
  <si>
    <t>MADCAM1</t>
  </si>
  <si>
    <t>MADCAM1 (Breakpoint)</t>
  </si>
  <si>
    <t>+:19:501200|-:19:504000</t>
  </si>
  <si>
    <t>19:504000</t>
  </si>
  <si>
    <t>MDM1</t>
  </si>
  <si>
    <t>MDM1 (Breakpoint)</t>
  </si>
  <si>
    <t>-:12:68713400|+:4:40332600</t>
  </si>
  <si>
    <t>12:68713400</t>
  </si>
  <si>
    <t>+:4:40334000|-:12:68716200</t>
  </si>
  <si>
    <t>12:68716200</t>
  </si>
  <si>
    <t>MPP7_PRTFDC1</t>
  </si>
  <si>
    <t>MPP7_PRTFDC1 (Breakpoint)</t>
  </si>
  <si>
    <t>-:10:28494200|+:10:25165000</t>
  </si>
  <si>
    <t>10:28494200</t>
  </si>
  <si>
    <t>PARD3</t>
  </si>
  <si>
    <t>PARD3 (Breakpoint)</t>
  </si>
  <si>
    <t>-:10:34743800|+:10:34739600</t>
  </si>
  <si>
    <t>10:34743800</t>
  </si>
  <si>
    <t>+:2:178854200|-:2:178857000</t>
  </si>
  <si>
    <t>2:178857000</t>
  </si>
  <si>
    <t>PLCL1</t>
  </si>
  <si>
    <t>PLCL1 (Breakpoint)</t>
  </si>
  <si>
    <t>+:2:198756600|-:2:198760800</t>
  </si>
  <si>
    <t>2:198760800</t>
  </si>
  <si>
    <t>PRPSAP1</t>
  </si>
  <si>
    <t>PRPSAP1 (Breakpoint)</t>
  </si>
  <si>
    <t>+:17:74361000|-:17:74365200</t>
  </si>
  <si>
    <t>17:74365200</t>
  </si>
  <si>
    <t>PRTFDC1</t>
  </si>
  <si>
    <t>PRTFDC1 (Breakpoint)</t>
  </si>
  <si>
    <t>PRTFDC1_MPP7</t>
  </si>
  <si>
    <t>PRTFDC1_MPP7 (Breakpoint)</t>
  </si>
  <si>
    <t>RBM47</t>
  </si>
  <si>
    <t>RBM47 (Breakpoint)</t>
  </si>
  <si>
    <t>-:4:40474000|+:4:31924200</t>
  </si>
  <si>
    <t>4:40474000</t>
  </si>
  <si>
    <t>+:4:31925600|-:4:40476800</t>
  </si>
  <si>
    <t>4:40476800</t>
  </si>
  <si>
    <t>-:4:39683000|+:4:40623800</t>
  </si>
  <si>
    <t>4:39683000</t>
  </si>
  <si>
    <t>SBF2</t>
  </si>
  <si>
    <t>SBF2 (Breakpoint)</t>
  </si>
  <si>
    <t>-:11:10231200|+:11:10224200</t>
  </si>
  <si>
    <t>11:10231200</t>
  </si>
  <si>
    <t>SLC1A7</t>
  </si>
  <si>
    <t>SLC1A7 (Breakpoint)</t>
  </si>
  <si>
    <t>+:1:53593400|-:1:53596200</t>
  </si>
  <si>
    <t>1:53596200</t>
  </si>
  <si>
    <t>STIM2</t>
  </si>
  <si>
    <t>STIM2 (Breakpoint)</t>
  </si>
  <si>
    <t>+:4:26954200|-:4:26957000</t>
  </si>
  <si>
    <t>4:26957000</t>
  </si>
  <si>
    <t>TLK1</t>
  </si>
  <si>
    <t>TLK1 (Breakpoint)</t>
  </si>
  <si>
    <t>-:2:172043200|+:2:172030600</t>
  </si>
  <si>
    <t>2:172043200</t>
  </si>
  <si>
    <t>WWOX</t>
  </si>
  <si>
    <t>WWOX (Breakpoint)</t>
  </si>
  <si>
    <t>+:16:79433200|-:16:79237200</t>
  </si>
  <si>
    <t>16:79237200</t>
  </si>
  <si>
    <t>ZNF385D</t>
  </si>
  <si>
    <t>ZNF385D (Breakpoint)</t>
  </si>
  <si>
    <t>-:3:22285200|+:3:22278200</t>
  </si>
  <si>
    <t>3:22285200</t>
  </si>
  <si>
    <t>+:15:85947400|-:15:85953000</t>
  </si>
  <si>
    <t>15:85953000</t>
  </si>
  <si>
    <t>DOCK3</t>
  </si>
  <si>
    <t>DOCK3 (Breakpoint)</t>
  </si>
  <si>
    <t>+:3:51051000|-:3:51058000</t>
  </si>
  <si>
    <t>3:51058000</t>
  </si>
  <si>
    <t>+:3:89530000|-:3:89546800</t>
  </si>
  <si>
    <t>3:89546800</t>
  </si>
  <si>
    <t>-:8:118875400|+:8:118872600</t>
  </si>
  <si>
    <t>GLYAT</t>
  </si>
  <si>
    <t>GLYAT (Breakpoint)</t>
  </si>
  <si>
    <t>+:11:58457000|-:11:58461200</t>
  </si>
  <si>
    <t>11:58461200</t>
  </si>
  <si>
    <t>HHAT</t>
  </si>
  <si>
    <t>HHAT (Breakpoint)</t>
  </si>
  <si>
    <t>-:1:210723800|+:1:210721000</t>
  </si>
  <si>
    <t>1:210723800</t>
  </si>
  <si>
    <t>KANK1</t>
  </si>
  <si>
    <t>KANK1 (Breakpoint)</t>
  </si>
  <si>
    <t>-:9:607600|+:9:589400</t>
  </si>
  <si>
    <t>9:607600</t>
  </si>
  <si>
    <t>KIAA1429</t>
  </si>
  <si>
    <t>KIAA1429 (Breakpoint)</t>
  </si>
  <si>
    <t>-:8:95559800|+:8:95557000</t>
  </si>
  <si>
    <t>8:95559800</t>
  </si>
  <si>
    <t>+:8:95558400|-:8:95562600</t>
  </si>
  <si>
    <t>8:95562600</t>
  </si>
  <si>
    <t>KLHL7</t>
  </si>
  <si>
    <t>KLHL7 (Breakpoint)</t>
  </si>
  <si>
    <t>-:7:23220400|+:7:23216200</t>
  </si>
  <si>
    <t>7:23220400</t>
  </si>
  <si>
    <t>LRRC4C</t>
  </si>
  <si>
    <t>LRRC4C (Breakpoint)</t>
  </si>
  <si>
    <t>-:11:41336400|+:11:41346200</t>
  </si>
  <si>
    <t>11:41336400</t>
  </si>
  <si>
    <t>LRRIQ3</t>
  </si>
  <si>
    <t>LRRIQ3 (Breakpoint)</t>
  </si>
  <si>
    <t>+:1:74662000|-:1:74648000</t>
  </si>
  <si>
    <t>1:74648000</t>
  </si>
  <si>
    <t>+:1:46285400|-:1:46288200</t>
  </si>
  <si>
    <t>1:46288200</t>
  </si>
  <si>
    <t>MC4R</t>
  </si>
  <si>
    <t>MC4R (Breakpoint)</t>
  </si>
  <si>
    <t>+:18:58039800|-:18:58046800</t>
  </si>
  <si>
    <t>18:58046800</t>
  </si>
  <si>
    <t>MCEE</t>
  </si>
  <si>
    <t>MCEE (Breakpoint)</t>
  </si>
  <si>
    <t>-:2:71346800|+:2:71341200</t>
  </si>
  <si>
    <t>2:71346800</t>
  </si>
  <si>
    <t>MUC20</t>
  </si>
  <si>
    <t>MUC20 (Breakpoint)</t>
  </si>
  <si>
    <t>-:3:195470800|+:3:195461000</t>
  </si>
  <si>
    <t>3:195470800</t>
  </si>
  <si>
    <t>NLGN1</t>
  </si>
  <si>
    <t>NLGN1 (Breakpoint)</t>
  </si>
  <si>
    <t>+:3:173289200|-:3:173238800</t>
  </si>
  <si>
    <t>3:173238800</t>
  </si>
  <si>
    <t>PTPRO</t>
  </si>
  <si>
    <t>PTPRO (Breakpoint)</t>
  </si>
  <si>
    <t>+:12:15566600|-:12:15573600</t>
  </si>
  <si>
    <t>12:15573600</t>
  </si>
  <si>
    <t>+:4:122281600|-:4:122291400</t>
  </si>
  <si>
    <t>SCGB2B2</t>
  </si>
  <si>
    <t>SCGB2B2 (Breakpoint)</t>
  </si>
  <si>
    <t>-:19:35148400|+:19:35140000</t>
  </si>
  <si>
    <t>19:35148400</t>
  </si>
  <si>
    <t>SNTG1</t>
  </si>
  <si>
    <t>SNTG1 (Breakpoint)</t>
  </si>
  <si>
    <t>+:8:51223200|-:8:51227400</t>
  </si>
  <si>
    <t>8:51227400</t>
  </si>
  <si>
    <t>SSUH2</t>
  </si>
  <si>
    <t>SSUH2 (Breakpoint)</t>
  </si>
  <si>
    <t>+:3:8733200|-:3:8737400</t>
  </si>
  <si>
    <t>3:8737400</t>
  </si>
  <si>
    <t>STAU2</t>
  </si>
  <si>
    <t>STAU2 (Breakpoint)</t>
  </si>
  <si>
    <t>-:8:74348400|+:8:74344200</t>
  </si>
  <si>
    <t>8:74348400</t>
  </si>
  <si>
    <t>TRIM47</t>
  </si>
  <si>
    <t>TRIM47 (Breakpoint)</t>
  </si>
  <si>
    <t>-:17:73879400|+:17:73873800</t>
  </si>
  <si>
    <t>17:73879400</t>
  </si>
  <si>
    <t>TRIM47_TRIM65</t>
  </si>
  <si>
    <t>TRIM47_TRIM65 (Breakpoint)</t>
  </si>
  <si>
    <t>TRIM5</t>
  </si>
  <si>
    <t>TRIM5 (Breakpoint)</t>
  </si>
  <si>
    <t>-:11:5882800|+:11:5873000</t>
  </si>
  <si>
    <t>11:5882800</t>
  </si>
  <si>
    <t>TRIM65</t>
  </si>
  <si>
    <t>TRIM65 (Breakpoint)</t>
  </si>
  <si>
    <t>TRIM65_TRIM47</t>
  </si>
  <si>
    <t>TRIM65_TRIM47 (Breakpoint)</t>
  </si>
  <si>
    <t>UBE2E2</t>
  </si>
  <si>
    <t>UBE2E2 (Breakpoint)</t>
  </si>
  <si>
    <t>+:3:23513000|-:3:23518600</t>
  </si>
  <si>
    <t>3:23518600</t>
  </si>
  <si>
    <t>USP54</t>
  </si>
  <si>
    <t>USP54 (Breakpoint)</t>
  </si>
  <si>
    <t>+:10:75371800|-:10:75380200</t>
  </si>
  <si>
    <t>10:75380200</t>
  </si>
  <si>
    <t>-:10:75381600|+:10:75374600</t>
  </si>
  <si>
    <t>10:75381600</t>
  </si>
  <si>
    <t>VTI1A</t>
  </si>
  <si>
    <t>VTI1A (Breakpoint)</t>
  </si>
  <si>
    <t>-:10:114378600|+:10:114347800</t>
  </si>
  <si>
    <t>10:114378600</t>
  </si>
  <si>
    <t>-:3:21725200|+:3:21722400</t>
  </si>
  <si>
    <t>3:21725200</t>
  </si>
  <si>
    <t>+:5:33859500|-:5:34963500</t>
  </si>
  <si>
    <t>5:34963500</t>
  </si>
  <si>
    <t>-:5:34965000|+:5:33862500</t>
  </si>
  <si>
    <t>5:34965000</t>
  </si>
  <si>
    <t>AKNAD1</t>
  </si>
  <si>
    <t>AKNAD1 (Breakpoint)</t>
  </si>
  <si>
    <t>+:1:109362000|-:1:120345000</t>
  </si>
  <si>
    <t>1:120345000</t>
  </si>
  <si>
    <t>-:1:117796500|-:1:109359000</t>
  </si>
  <si>
    <t>1:117796500</t>
  </si>
  <si>
    <t>AKNAD1_REG4</t>
  </si>
  <si>
    <t>AKNAD1_REG4 (Breakpoint)</t>
  </si>
  <si>
    <t>ASTN2</t>
  </si>
  <si>
    <t>ASTN2 (Breakpoint)</t>
  </si>
  <si>
    <t>+:9:125878500|+:9:119188500</t>
  </si>
  <si>
    <t>9:119188500</t>
  </si>
  <si>
    <t>+:9:119190000|+:9:125880000</t>
  </si>
  <si>
    <t>9:125880000</t>
  </si>
  <si>
    <t>ASTN2_STRBP</t>
  </si>
  <si>
    <t>ASTN2_STRBP (Breakpoint)</t>
  </si>
  <si>
    <t>CCDC144NL</t>
  </si>
  <si>
    <t>CCDC144NL (Breakpoint)</t>
  </si>
  <si>
    <t>+:17:20751000|-:17:14538000</t>
  </si>
  <si>
    <t>17:14538000</t>
  </si>
  <si>
    <t>CCDC175</t>
  </si>
  <si>
    <t>CCDC175 (Breakpoint)</t>
  </si>
  <si>
    <t>-:12:6598500|-:14:60040500</t>
  </si>
  <si>
    <t>12:6598500</t>
  </si>
  <si>
    <t>-:14:60040500|-:12:6597000</t>
  </si>
  <si>
    <t>14:60040500</t>
  </si>
  <si>
    <t>CD27</t>
  </si>
  <si>
    <t>CD27 (Breakpoint)</t>
  </si>
  <si>
    <t>-:12:6555000|-:7:51346500</t>
  </si>
  <si>
    <t>12:6555000</t>
  </si>
  <si>
    <t>-:12:61386000|+:12:6555000</t>
  </si>
  <si>
    <t>12:61386000</t>
  </si>
  <si>
    <t>+:12:6555000|-:14:65728500</t>
  </si>
  <si>
    <t>14:65728500</t>
  </si>
  <si>
    <t>-:12:31249500|-:12:6558000</t>
  </si>
  <si>
    <t>12:31249500</t>
  </si>
  <si>
    <t>CD27_COBL</t>
  </si>
  <si>
    <t>CD27_COBL (Breakpoint)</t>
  </si>
  <si>
    <t>CD27_DDX11</t>
  </si>
  <si>
    <t>CD27_DDX11 (Breakpoint)</t>
  </si>
  <si>
    <t>CD9</t>
  </si>
  <si>
    <t>CD9 (Breakpoint)</t>
  </si>
  <si>
    <t>-:12:6336000|-:12:6222000</t>
  </si>
  <si>
    <t>12:6336000</t>
  </si>
  <si>
    <t>-:12:6223500|-:12:6334500</t>
  </si>
  <si>
    <t>12:6223500</t>
  </si>
  <si>
    <t>+:12:6324000|+:5:32760000</t>
  </si>
  <si>
    <t>5:32760000</t>
  </si>
  <si>
    <t>+:14:60181500|-:12:6315000</t>
  </si>
  <si>
    <t>12:6315000</t>
  </si>
  <si>
    <t>CD9_NPR3</t>
  </si>
  <si>
    <t>CD9_NPR3 (Breakpoint)</t>
  </si>
  <si>
    <t>CD9_RTN1</t>
  </si>
  <si>
    <t>CD9_RTN1 (Breakpoint)</t>
  </si>
  <si>
    <t>CD9_VWF</t>
  </si>
  <si>
    <t>CD9_VWF (Breakpoint)</t>
  </si>
  <si>
    <t>-:5:32611500|+:5:19648500</t>
  </si>
  <si>
    <t>5:32611500</t>
  </si>
  <si>
    <t>+:5:19650000|-:5:32614500</t>
  </si>
  <si>
    <t>5:32614500</t>
  </si>
  <si>
    <t>-:12:6265500|-:5:19692000</t>
  </si>
  <si>
    <t>12:6265500</t>
  </si>
  <si>
    <t>+:12:367500|-:5:19647000</t>
  </si>
  <si>
    <t>5:19647000</t>
  </si>
  <si>
    <t>-:7:51352500|-:5:19632000</t>
  </si>
  <si>
    <t>5:19632000</t>
  </si>
  <si>
    <t>+:14:54859500|+:5:19693500</t>
  </si>
  <si>
    <t>5:19693500</t>
  </si>
  <si>
    <t>+:12:369000|-:5:19650000</t>
  </si>
  <si>
    <t>5:19650000</t>
  </si>
  <si>
    <t>-:5:19692000|+:12:6264000</t>
  </si>
  <si>
    <t>5:19692000</t>
  </si>
  <si>
    <t>+:5:19695000|+:12:5196000</t>
  </si>
  <si>
    <t>12:5196000</t>
  </si>
  <si>
    <t>-:5:19672500|+:14:64774500</t>
  </si>
  <si>
    <t>5:19672500</t>
  </si>
  <si>
    <t>CDH18_COBL</t>
  </si>
  <si>
    <t>CDH18_COBL (Breakpoint)</t>
  </si>
  <si>
    <t>CDH18_ESR2</t>
  </si>
  <si>
    <t>CDH18_ESR2 (Breakpoint)</t>
  </si>
  <si>
    <t>CDH18_SLC6A13</t>
  </si>
  <si>
    <t>CDH18_SLC6A13 (Breakpoint)</t>
  </si>
  <si>
    <t>CDKN3</t>
  </si>
  <si>
    <t>CDKN3 (Breakpoint)</t>
  </si>
  <si>
    <t>+:14:54871500|+:12:6223500</t>
  </si>
  <si>
    <t>-:14:54882000|+:14:60067500</t>
  </si>
  <si>
    <t>14:54882000</t>
  </si>
  <si>
    <t>CDKN3_RTN1</t>
  </si>
  <si>
    <t>CDKN3_RTN1 (Breakpoint)</t>
  </si>
  <si>
    <t>CDKN3_VWF</t>
  </si>
  <si>
    <t>CDKN3_VWF (Breakpoint)</t>
  </si>
  <si>
    <t>-:14:54894000|+:5:32940000</t>
  </si>
  <si>
    <t>14:54894000</t>
  </si>
  <si>
    <t>COBL</t>
  </si>
  <si>
    <t>COBL (Breakpoint)</t>
  </si>
  <si>
    <t>-:7:51090000|-:12:6636000</t>
  </si>
  <si>
    <t>7:51090000</t>
  </si>
  <si>
    <t>-:12:6637500|-:7:51088500</t>
  </si>
  <si>
    <t>12:6637500</t>
  </si>
  <si>
    <t>+:7:51352500|+:12:6648000</t>
  </si>
  <si>
    <t>12:6648000</t>
  </si>
  <si>
    <t>-:7:51348000|-:12:6553500</t>
  </si>
  <si>
    <t>7:51348000</t>
  </si>
  <si>
    <t>+:12:1332000|-:7:51225000</t>
  </si>
  <si>
    <t>7:51225000</t>
  </si>
  <si>
    <t>+:7:51348000|+:7:51229500</t>
  </si>
  <si>
    <t>7:51229500</t>
  </si>
  <si>
    <t>+:7:51229500|+:7:51346500</t>
  </si>
  <si>
    <t>7:51346500</t>
  </si>
  <si>
    <t>+:12:6648000|+:7:51351000</t>
  </si>
  <si>
    <t>7:51351000</t>
  </si>
  <si>
    <t>+:7:51222000|+:14:55011000</t>
  </si>
  <si>
    <t>14:55011000</t>
  </si>
  <si>
    <t>+:12:6649500|+:7:51354000</t>
  </si>
  <si>
    <t>7:51354000</t>
  </si>
  <si>
    <t>-:7:51165000|+:14:65851500</t>
  </si>
  <si>
    <t>7:51165000</t>
  </si>
  <si>
    <t>COBL_CD27</t>
  </si>
  <si>
    <t>COBL_CD27 (Breakpoint)</t>
  </si>
  <si>
    <t>COBL_CDH18</t>
  </si>
  <si>
    <t>COBL_CDH18 (Breakpoint)</t>
  </si>
  <si>
    <t>COBL_ERC1</t>
  </si>
  <si>
    <t>COBL_ERC1 (Breakpoint)</t>
  </si>
  <si>
    <t>COBL_IFFO1</t>
  </si>
  <si>
    <t>COBL_IFFO1 (Breakpoint)</t>
  </si>
  <si>
    <t>COBL_NCAPD2</t>
  </si>
  <si>
    <t>COBL_NCAPD2 (Breakpoint)</t>
  </si>
  <si>
    <t>DAB2IP</t>
  </si>
  <si>
    <t>DAB2IP (Breakpoint)</t>
  </si>
  <si>
    <t>+:9:124332000|+:5:4761000</t>
  </si>
  <si>
    <t>5:4761000</t>
  </si>
  <si>
    <t>-:9:124335000|+:9:124308000</t>
  </si>
  <si>
    <t>9:124335000</t>
  </si>
  <si>
    <t>+:9:124309500|-:9:124338000</t>
  </si>
  <si>
    <t>9:124338000</t>
  </si>
  <si>
    <t>+:5:4761000|+:9:124330500</t>
  </si>
  <si>
    <t>9:124330500</t>
  </si>
  <si>
    <t>DDX11</t>
  </si>
  <si>
    <t>DDX11 (Breakpoint)</t>
  </si>
  <si>
    <t>DDX11_CD27</t>
  </si>
  <si>
    <t>DDX11_CD27 (Breakpoint)</t>
  </si>
  <si>
    <t>ERC1</t>
  </si>
  <si>
    <t>ERC1 (Breakpoint)</t>
  </si>
  <si>
    <t>-:14:64776000|-:12:1278000</t>
  </si>
  <si>
    <t>12:1278000</t>
  </si>
  <si>
    <t>+:12:367500|+:12:1276500</t>
  </si>
  <si>
    <t>12:1276500</t>
  </si>
  <si>
    <t>ERC1_COBL</t>
  </si>
  <si>
    <t>ERC1_COBL (Breakpoint)</t>
  </si>
  <si>
    <t>ERC1_ESR2</t>
  </si>
  <si>
    <t>ERC1_ESR2 (Breakpoint)</t>
  </si>
  <si>
    <t>ERC1_SLC6A13</t>
  </si>
  <si>
    <t>ERC1_SLC6A13 (Breakpoint)</t>
  </si>
  <si>
    <t>ESR2</t>
  </si>
  <si>
    <t>ESR2 (Breakpoint)</t>
  </si>
  <si>
    <t>+:12:55299000|+:14:64777500</t>
  </si>
  <si>
    <t>14:64777500</t>
  </si>
  <si>
    <t>ESR2_CDH18</t>
  </si>
  <si>
    <t>ESR2_CDH18 (Breakpoint)</t>
  </si>
  <si>
    <t>ESR2_ERC1</t>
  </si>
  <si>
    <t>ESR2_ERC1 (Breakpoint)</t>
  </si>
  <si>
    <t>GOLGA1</t>
  </si>
  <si>
    <t>GOLGA1 (Breakpoint)</t>
  </si>
  <si>
    <t>-:9:124299000|-:9:127678500</t>
  </si>
  <si>
    <t>9:124299000</t>
  </si>
  <si>
    <t>GYS2</t>
  </si>
  <si>
    <t>GYS2 (Breakpoint)</t>
  </si>
  <si>
    <t>-:12:21700500|+:14:31338000</t>
  </si>
  <si>
    <t>12:21700500</t>
  </si>
  <si>
    <t>HIGD1C</t>
  </si>
  <si>
    <t>HIGD1C (Breakpoint)</t>
  </si>
  <si>
    <t>-:12:51351000|+:12:51622500</t>
  </si>
  <si>
    <t>12:51351000</t>
  </si>
  <si>
    <t>IFFO1</t>
  </si>
  <si>
    <t>IFFO1 (Breakpoint)</t>
  </si>
  <si>
    <t>IFFO1_COBL</t>
  </si>
  <si>
    <t>IFFO1_COBL (Breakpoint)</t>
  </si>
  <si>
    <t>LGALS9C</t>
  </si>
  <si>
    <t>LGALS9C (Breakpoint)</t>
  </si>
  <si>
    <t>-:17:18390000|-:14:54960000</t>
  </si>
  <si>
    <t>17:18390000</t>
  </si>
  <si>
    <t>METTL25</t>
  </si>
  <si>
    <t>METTL25 (Breakpoint)</t>
  </si>
  <si>
    <t>-:12:82863000|+:12:40875000</t>
  </si>
  <si>
    <t>12:82863000</t>
  </si>
  <si>
    <t>METTL25_MUC19</t>
  </si>
  <si>
    <t>METTL25_MUC19 (Breakpoint)</t>
  </si>
  <si>
    <t>MTHFD1</t>
  </si>
  <si>
    <t>MTHFD1 (Breakpoint)</t>
  </si>
  <si>
    <t>-:14:64876500|+:12:6580500</t>
  </si>
  <si>
    <t>14:64876500</t>
  </si>
  <si>
    <t>MUC19_METTL25</t>
  </si>
  <si>
    <t>MUC19_METTL25 (Breakpoint)</t>
  </si>
  <si>
    <t>MUCL1</t>
  </si>
  <si>
    <t>MUCL1 (Breakpoint)</t>
  </si>
  <si>
    <t>-:12:55245000|+:12:60277500</t>
  </si>
  <si>
    <t>12:55245000</t>
  </si>
  <si>
    <t>NCAPD2</t>
  </si>
  <si>
    <t>NCAPD2 (Breakpoint)</t>
  </si>
  <si>
    <t>-:12:23649000|+:12:6627000</t>
  </si>
  <si>
    <t>12:23649000</t>
  </si>
  <si>
    <t>+:12:6628500|-:12:23652000</t>
  </si>
  <si>
    <t>12:23652000</t>
  </si>
  <si>
    <t>NCAPD2_COBL</t>
  </si>
  <si>
    <t>NCAPD2_COBL (Breakpoint)</t>
  </si>
  <si>
    <t>+:5:40903500|+:5:37053000</t>
  </si>
  <si>
    <t>5:37053000</t>
  </si>
  <si>
    <t>+:5:37054500|+:5:40905000</t>
  </si>
  <si>
    <t>5:40905000</t>
  </si>
  <si>
    <t>+:5:37054500|+:5:39471000</t>
  </si>
  <si>
    <t>5:39471000</t>
  </si>
  <si>
    <t>-:5:37054500|-:5:36180000</t>
  </si>
  <si>
    <t>5:36180000</t>
  </si>
  <si>
    <t>NIPBL_SKP2</t>
  </si>
  <si>
    <t>NIPBL_SKP2 (Breakpoint)</t>
  </si>
  <si>
    <t>NPR3</t>
  </si>
  <si>
    <t>NPR3 (Breakpoint)</t>
  </si>
  <si>
    <t>-:5:32790000|+:12:23668500</t>
  </si>
  <si>
    <t>5:32790000</t>
  </si>
  <si>
    <t>+:12:23667000|-:5:32788500</t>
  </si>
  <si>
    <t>5:32788500</t>
  </si>
  <si>
    <t>NPR3_CD9</t>
  </si>
  <si>
    <t>NPR3_CD9 (Breakpoint)</t>
  </si>
  <si>
    <t>PHGDH</t>
  </si>
  <si>
    <t>PHGDH (Breakpoint)</t>
  </si>
  <si>
    <t>-:1:120258000|-:1:109353000</t>
  </si>
  <si>
    <t>1:109353000</t>
  </si>
  <si>
    <t>-:1:109351500|-:1:120256500</t>
  </si>
  <si>
    <t>1:120256500</t>
  </si>
  <si>
    <t>+:1:120258000|+:1:109350000</t>
  </si>
  <si>
    <t>1:109350000</t>
  </si>
  <si>
    <t>-:1:120286500|+:1:109357500</t>
  </si>
  <si>
    <t>1:120286500</t>
  </si>
  <si>
    <t>-:1:117790500|+:1:120270000</t>
  </si>
  <si>
    <t>1:117790500</t>
  </si>
  <si>
    <t>+:1:120292500|+:1:120277500</t>
  </si>
  <si>
    <t>1:120277500</t>
  </si>
  <si>
    <t>+:1:117792000|-:1:120277500</t>
  </si>
  <si>
    <t>PHGDH_STXBP3</t>
  </si>
  <si>
    <t>PHGDH_STXBP3 (Breakpoint)</t>
  </si>
  <si>
    <t>PRMT8</t>
  </si>
  <si>
    <t>PRMT8 (Breakpoint)</t>
  </si>
  <si>
    <t>-:12:4317000|-:12:3544500</t>
  </si>
  <si>
    <t>12:4317000</t>
  </si>
  <si>
    <t>-:12:3544500|-:12:4315500</t>
  </si>
  <si>
    <t>12:3544500</t>
  </si>
  <si>
    <t>-:12:3546000|-:12:4318500</t>
  </si>
  <si>
    <t>12:3546000</t>
  </si>
  <si>
    <t>+:12:3540000|-:5:388500</t>
  </si>
  <si>
    <t>5:388500</t>
  </si>
  <si>
    <t>REG4</t>
  </si>
  <si>
    <t>REG4 (Breakpoint)</t>
  </si>
  <si>
    <t>REG4_AKNAD1</t>
  </si>
  <si>
    <t>REG4_AKNAD1 (Breakpoint)</t>
  </si>
  <si>
    <t>-:5:33004500|-:14:60079500</t>
  </si>
  <si>
    <t>5:33004500</t>
  </si>
  <si>
    <t>-:14:60081000|-:5:33003000</t>
  </si>
  <si>
    <t>14:60081000</t>
  </si>
  <si>
    <t>+:14:60052500|-:14:60063000</t>
  </si>
  <si>
    <t>14:60063000</t>
  </si>
  <si>
    <t>RTN1_CD9</t>
  </si>
  <si>
    <t>RTN1_CD9 (Breakpoint)</t>
  </si>
  <si>
    <t>RTN1_CDKN3</t>
  </si>
  <si>
    <t>RTN1_CDKN3 (Breakpoint)</t>
  </si>
  <si>
    <t>SCAI</t>
  </si>
  <si>
    <t>SCAI (Breakpoint)</t>
  </si>
  <si>
    <t>+:14:48852000|+:9:127735500</t>
  </si>
  <si>
    <t>9:127735500</t>
  </si>
  <si>
    <t>+:9:127735500|+:14:48850500</t>
  </si>
  <si>
    <t>14:48850500</t>
  </si>
  <si>
    <t>-:5:41712000|-:5:36181500</t>
  </si>
  <si>
    <t>5:41712000</t>
  </si>
  <si>
    <t>-:5:36181500|-:5:41710500</t>
  </si>
  <si>
    <t>5:36181500</t>
  </si>
  <si>
    <t>+:5:39471000|-:5:36180000</t>
  </si>
  <si>
    <t>SKP2_NIPBL</t>
  </si>
  <si>
    <t>SKP2_NIPBL (Breakpoint)</t>
  </si>
  <si>
    <t>-:1:96361500|+:12:40309500</t>
  </si>
  <si>
    <t>1:96361500</t>
  </si>
  <si>
    <t>SLC35F4</t>
  </si>
  <si>
    <t>SLC35F4 (Breakpoint)</t>
  </si>
  <si>
    <t>+:12:5260500|-:14:58432500</t>
  </si>
  <si>
    <t>14:58432500</t>
  </si>
  <si>
    <t>SLC6A13</t>
  </si>
  <si>
    <t>SLC6A13 (Breakpoint)</t>
  </si>
  <si>
    <t>SLC6A13_CDH18</t>
  </si>
  <si>
    <t>SLC6A13_CDH18 (Breakpoint)</t>
  </si>
  <si>
    <t>SLC6A13_ERC1</t>
  </si>
  <si>
    <t>SLC6A13_ERC1 (Breakpoint)</t>
  </si>
  <si>
    <t>+:5:36009000|+:5:35782500</t>
  </si>
  <si>
    <t>5:35782500</t>
  </si>
  <si>
    <t>STRBP</t>
  </si>
  <si>
    <t>STRBP (Breakpoint)</t>
  </si>
  <si>
    <t>STRBP_ASTN2</t>
  </si>
  <si>
    <t>STRBP_ASTN2 (Breakpoint)</t>
  </si>
  <si>
    <t>STXBP3</t>
  </si>
  <si>
    <t>STXBP3 (Breakpoint)</t>
  </si>
  <si>
    <t>STXBP3_PHGDH</t>
  </si>
  <si>
    <t>STXBP3_PHGDH (Breakpoint)</t>
  </si>
  <si>
    <t>+:12:79614000|-:12:63403500</t>
  </si>
  <si>
    <t>12:63403500</t>
  </si>
  <si>
    <t>TAPBPL</t>
  </si>
  <si>
    <t>TAPBPL (Breakpoint)</t>
  </si>
  <si>
    <t>+:12:6565500|-:12:5232000</t>
  </si>
  <si>
    <t>12:5232000</t>
  </si>
  <si>
    <t>TESPA1</t>
  </si>
  <si>
    <t>TESPA1 (Breakpoint)</t>
  </si>
  <si>
    <t>+:12:55347000|+:12:61669500</t>
  </si>
  <si>
    <t>12:61669500</t>
  </si>
  <si>
    <t>TFCP2</t>
  </si>
  <si>
    <t>TFCP2 (Breakpoint)</t>
  </si>
  <si>
    <t>+:12:51328500|-:12:51534000</t>
  </si>
  <si>
    <t>12:51534000</t>
  </si>
  <si>
    <t>+:14:29206500|-:14:38407500</t>
  </si>
  <si>
    <t>14:38407500</t>
  </si>
  <si>
    <t>VAMP1</t>
  </si>
  <si>
    <t>VAMP1 (Breakpoint)</t>
  </si>
  <si>
    <t>-:7:22915500|-:12:6577500</t>
  </si>
  <si>
    <t>7:22915500</t>
  </si>
  <si>
    <t>VWF</t>
  </si>
  <si>
    <t>VWF (Breakpoint)</t>
  </si>
  <si>
    <t>+:12:6390000|+:12:6216000</t>
  </si>
  <si>
    <t>12:6216000</t>
  </si>
  <si>
    <t>+:12:6217500|+:12:6391500</t>
  </si>
  <si>
    <t>12:6391500</t>
  </si>
  <si>
    <t>+:12:61471500|-:12:6181500</t>
  </si>
  <si>
    <t>12:6181500</t>
  </si>
  <si>
    <t>VWF_CD9</t>
  </si>
  <si>
    <t>VWF_CD9 (Breakpoint)</t>
  </si>
  <si>
    <t>VWF_CDKN3</t>
  </si>
  <si>
    <t>VWF_CDKN3 (Breakpoint)</t>
  </si>
  <si>
    <t>-:5:808500|+:17:16515000</t>
  </si>
  <si>
    <t>5:808500</t>
  </si>
  <si>
    <t>+:17:35754000|-:17:35758500</t>
  </si>
  <si>
    <t>17:35758500</t>
  </si>
  <si>
    <t>ACOT11</t>
  </si>
  <si>
    <t>ACOT11 (Breakpoint)</t>
  </si>
  <si>
    <t>-:1:55095000|+:1:55090500</t>
  </si>
  <si>
    <t>1:55095000</t>
  </si>
  <si>
    <t>ACOT13</t>
  </si>
  <si>
    <t>ACOT13 (Breakpoint)</t>
  </si>
  <si>
    <t>+:22:32929500|-:6:24685500</t>
  </si>
  <si>
    <t>6:24685500</t>
  </si>
  <si>
    <t>ACOT13_SYN3</t>
  </si>
  <si>
    <t>ACOT13_SYN3 (Breakpoint)</t>
  </si>
  <si>
    <t>-:5:7752000|+:5:1294500</t>
  </si>
  <si>
    <t>5:7752000</t>
  </si>
  <si>
    <t>ADCY2_TERT</t>
  </si>
  <si>
    <t>ADCY2_TERT (Breakpoint)</t>
  </si>
  <si>
    <t>AHRR</t>
  </si>
  <si>
    <t>AHRR (Breakpoint)</t>
  </si>
  <si>
    <t>+:5:396000|-:9:17545500</t>
  </si>
  <si>
    <t>9:17545500</t>
  </si>
  <si>
    <t>-:5:304500|+:9:30043500</t>
  </si>
  <si>
    <t>5:304500</t>
  </si>
  <si>
    <t>+:9:6699000|-:5:433500</t>
  </si>
  <si>
    <t>5:433500</t>
  </si>
  <si>
    <t>ANKFN1</t>
  </si>
  <si>
    <t>ANKFN1 (Breakpoint)</t>
  </si>
  <si>
    <t>+:17:54255000|-:17:73185000</t>
  </si>
  <si>
    <t>17:73185000</t>
  </si>
  <si>
    <t>-:9:38599500|+:9:28984500</t>
  </si>
  <si>
    <t>9:38599500</t>
  </si>
  <si>
    <t>ANO1</t>
  </si>
  <si>
    <t>ANO1 (Breakpoint)</t>
  </si>
  <si>
    <t>+:11:69981000|-:11:69984000</t>
  </si>
  <si>
    <t>11:69984000</t>
  </si>
  <si>
    <t>ANTXR2</t>
  </si>
  <si>
    <t>ANTXR2 (Breakpoint)</t>
  </si>
  <si>
    <t>+:4:80893500|-:5:21207000</t>
  </si>
  <si>
    <t>5:21207000</t>
  </si>
  <si>
    <t>BCAP29</t>
  </si>
  <si>
    <t>BCAP29 (Breakpoint)</t>
  </si>
  <si>
    <t>-:7:107254500|+:7:106066500</t>
  </si>
  <si>
    <t>7:107254500</t>
  </si>
  <si>
    <t>BNC2</t>
  </si>
  <si>
    <t>BNC2 (Breakpoint)</t>
  </si>
  <si>
    <t>-:9:14934000|+:9:16744500</t>
  </si>
  <si>
    <t>9:14934000</t>
  </si>
  <si>
    <t>BZW2</t>
  </si>
  <si>
    <t>BZW2 (Breakpoint)</t>
  </si>
  <si>
    <t>+:7:16698000|-:7:16701000</t>
  </si>
  <si>
    <t>7:16701000</t>
  </si>
  <si>
    <t>-:5:37222500|+:5:28264500</t>
  </si>
  <si>
    <t>5:37222500</t>
  </si>
  <si>
    <t>C9</t>
  </si>
  <si>
    <t>C9 (Breakpoint)</t>
  </si>
  <si>
    <t>-:5:8500500|+:5:39381000</t>
  </si>
  <si>
    <t>5:8500500</t>
  </si>
  <si>
    <t>C9orf38</t>
  </si>
  <si>
    <t>C9orf38 (Breakpoint)</t>
  </si>
  <si>
    <t>+:5:39630000|+:9:6469500</t>
  </si>
  <si>
    <t>9:6469500</t>
  </si>
  <si>
    <t>CACNA2D1</t>
  </si>
  <si>
    <t>CACNA2D1 (Breakpoint)</t>
  </si>
  <si>
    <t>+:7:81787500|+:10:60901500</t>
  </si>
  <si>
    <t>10:60901500</t>
  </si>
  <si>
    <t>-:7:81789000|-:10:60901500</t>
  </si>
  <si>
    <t>-:7:115941000|+:7:115930500</t>
  </si>
  <si>
    <t>CCDC171</t>
  </si>
  <si>
    <t>CCDC171 (Breakpoint)</t>
  </si>
  <si>
    <t>+:5:38812500|+:9:15859500</t>
  </si>
  <si>
    <t>9:15859500</t>
  </si>
  <si>
    <t>-:9:15600000|+:5:38329500</t>
  </si>
  <si>
    <t>9:15600000</t>
  </si>
  <si>
    <t>-:9:6687000|+:9:15952500</t>
  </si>
  <si>
    <t>9:6687000</t>
  </si>
  <si>
    <t>CCDC171_EGFLAM</t>
  </si>
  <si>
    <t>CCDC171_EGFLAM (Breakpoint)</t>
  </si>
  <si>
    <t>CD300LG</t>
  </si>
  <si>
    <t>CD300LG (Breakpoint)</t>
  </si>
  <si>
    <t>-:17:41934000|+:17:75736500</t>
  </si>
  <si>
    <t>17:41934000</t>
  </si>
  <si>
    <t>CDH9</t>
  </si>
  <si>
    <t>CDH9 (Breakpoint)</t>
  </si>
  <si>
    <t>+:5:26953500|+:9:17373000</t>
  </si>
  <si>
    <t>9:17373000</t>
  </si>
  <si>
    <t>+:9:17374500|+:5:26952000</t>
  </si>
  <si>
    <t>5:26952000</t>
  </si>
  <si>
    <t>-:5:27000000|-:9:12243000</t>
  </si>
  <si>
    <t>5:27000000</t>
  </si>
  <si>
    <t>-:9:12243000|-:5:26998500</t>
  </si>
  <si>
    <t>9:12243000</t>
  </si>
  <si>
    <t>CDH9_CNTLN</t>
  </si>
  <si>
    <t>CDH9_CNTLN (Breakpoint)</t>
  </si>
  <si>
    <t>CEACAM18</t>
  </si>
  <si>
    <t>CEACAM18 (Breakpoint)</t>
  </si>
  <si>
    <t>+:19:51991500|-:17:52444500</t>
  </si>
  <si>
    <t>17:52444500</t>
  </si>
  <si>
    <t>CEP112</t>
  </si>
  <si>
    <t>CEP112 (Breakpoint)</t>
  </si>
  <si>
    <t>-:17:64110000|+:17:69388500</t>
  </si>
  <si>
    <t>17:64110000</t>
  </si>
  <si>
    <t>CHURC1-FNTB</t>
  </si>
  <si>
    <t>CHURC1-FNTB (Breakpoint)</t>
  </si>
  <si>
    <t>+:2:194544000|-:14:65446500</t>
  </si>
  <si>
    <t>14:65446500</t>
  </si>
  <si>
    <t>CNTLN_CDH9</t>
  </si>
  <si>
    <t>CNTLN_CDH9 (Breakpoint)</t>
  </si>
  <si>
    <t>COL23A1</t>
  </si>
  <si>
    <t>COL23A1 (Breakpoint)</t>
  </si>
  <si>
    <t>+:5:177820500|-:5:177823500</t>
  </si>
  <si>
    <t>5:177823500</t>
  </si>
  <si>
    <t>COX7B2</t>
  </si>
  <si>
    <t>COX7B2 (Breakpoint)</t>
  </si>
  <si>
    <t>-:4:46798500|+:4:46795500</t>
  </si>
  <si>
    <t>4:46798500</t>
  </si>
  <si>
    <t>CREB5</t>
  </si>
  <si>
    <t>CREB5 (Breakpoint)</t>
  </si>
  <si>
    <t>+:7:28572000|-:7:28575000</t>
  </si>
  <si>
    <t>7:28575000</t>
  </si>
  <si>
    <t>CSMD3</t>
  </si>
  <si>
    <t>CSMD3 (Breakpoint)</t>
  </si>
  <si>
    <t>+:8:114055500|-:8:114058500</t>
  </si>
  <si>
    <t>8:114058500</t>
  </si>
  <si>
    <t>DAB2</t>
  </si>
  <si>
    <t>DAB2 (Breakpoint)</t>
  </si>
  <si>
    <t>DDC8</t>
  </si>
  <si>
    <t>DDC8 (Breakpoint)</t>
  </si>
  <si>
    <t>+:17:76887000|+:17:76948500</t>
  </si>
  <si>
    <t>17:76948500</t>
  </si>
  <si>
    <t>+:17:76950000|+:17:76888500</t>
  </si>
  <si>
    <t>17:76888500</t>
  </si>
  <si>
    <t>DDR2</t>
  </si>
  <si>
    <t>DDR2 (Breakpoint)</t>
  </si>
  <si>
    <t>+:1:162690000|+:10:65433000</t>
  </si>
  <si>
    <t>10:65433000</t>
  </si>
  <si>
    <t>DPP10</t>
  </si>
  <si>
    <t>DPP10 (Breakpoint)</t>
  </si>
  <si>
    <t>-:9:131457000|-:2:116376000</t>
  </si>
  <si>
    <t>9:131457000</t>
  </si>
  <si>
    <t>DPP10_SET</t>
  </si>
  <si>
    <t>DPP10_SET (Breakpoint)</t>
  </si>
  <si>
    <t>-:5:38311500|+:5:45709500</t>
  </si>
  <si>
    <t>5:38311500</t>
  </si>
  <si>
    <t>-:9:14490000|+:5:38385000</t>
  </si>
  <si>
    <t>9:14490000</t>
  </si>
  <si>
    <t>EGFLAM_CCDC171</t>
  </si>
  <si>
    <t>EGFLAM_CCDC171 (Breakpoint)</t>
  </si>
  <si>
    <t>+:7:55285500|-:7:55288500</t>
  </si>
  <si>
    <t>7:55288500</t>
  </si>
  <si>
    <t>EHD4</t>
  </si>
  <si>
    <t>EHD4 (Breakpoint)</t>
  </si>
  <si>
    <t>-:15:42222000|+:15:42211500</t>
  </si>
  <si>
    <t>15:42222000</t>
  </si>
  <si>
    <t>ENGASE</t>
  </si>
  <si>
    <t>ENGASE (Breakpoint)</t>
  </si>
  <si>
    <t>-:17:77080500|+:17:78207000</t>
  </si>
  <si>
    <t>17:77080500</t>
  </si>
  <si>
    <t>ENGASE_SLC26A11</t>
  </si>
  <si>
    <t>ENGASE_SLC26A11 (Breakpoint)</t>
  </si>
  <si>
    <t>-:6:152391000|+:6:152388000</t>
  </si>
  <si>
    <t>6:152391000</t>
  </si>
  <si>
    <t>+:6:152388000|-:6:152391000</t>
  </si>
  <si>
    <t>+:9:140251500|-:9:140256000</t>
  </si>
  <si>
    <t>9:140256000</t>
  </si>
  <si>
    <t>+:8:118872000|-:8:118875000</t>
  </si>
  <si>
    <t>8:118875000</t>
  </si>
  <si>
    <t>FNTB</t>
  </si>
  <si>
    <t>FNTB (Breakpoint)</t>
  </si>
  <si>
    <t>+:11:11377500|-:11:11380500</t>
  </si>
  <si>
    <t>11:11380500</t>
  </si>
  <si>
    <t>+:5:42621000|-:5:38655000</t>
  </si>
  <si>
    <t>5:38655000</t>
  </si>
  <si>
    <t>-:5:34101000|-:5:42613500</t>
  </si>
  <si>
    <t>5:34101000</t>
  </si>
  <si>
    <t>+:5:20758500|-:5:42613500</t>
  </si>
  <si>
    <t>5:42613500</t>
  </si>
  <si>
    <t>+:9:38629500|+:9:3834000</t>
  </si>
  <si>
    <t>9:3834000</t>
  </si>
  <si>
    <t>GLYATL2</t>
  </si>
  <si>
    <t>GLYATL2 (Breakpoint)</t>
  </si>
  <si>
    <t>-:11:58636500|+:11:58630500</t>
  </si>
  <si>
    <t>11:58636500</t>
  </si>
  <si>
    <t>GTF2A1L</t>
  </si>
  <si>
    <t>GTF2A1L (Breakpoint)</t>
  </si>
  <si>
    <t>-:2:48856500|+:2:48849000</t>
  </si>
  <si>
    <t>2:48856500</t>
  </si>
  <si>
    <t>HBE1</t>
  </si>
  <si>
    <t>HBE1 (Breakpoint)</t>
  </si>
  <si>
    <t>+:11:5520000|-:11:5523000</t>
  </si>
  <si>
    <t>11:5523000</t>
  </si>
  <si>
    <t>HBG2</t>
  </si>
  <si>
    <t>HBG2 (Breakpoint)</t>
  </si>
  <si>
    <t>HDAC5</t>
  </si>
  <si>
    <t>HDAC5 (Breakpoint)</t>
  </si>
  <si>
    <t>+:17:42178500|-:17:39901500</t>
  </si>
  <si>
    <t>17:39901500</t>
  </si>
  <si>
    <t>HDAC5_JUP</t>
  </si>
  <si>
    <t>HDAC5_JUP (Breakpoint)</t>
  </si>
  <si>
    <t>HHLA3</t>
  </si>
  <si>
    <t>HHLA3 (Breakpoint)</t>
  </si>
  <si>
    <t>-:1:70851000|+:7:108420000</t>
  </si>
  <si>
    <t>1:70851000</t>
  </si>
  <si>
    <t>INTS2</t>
  </si>
  <si>
    <t>INTS2 (Breakpoint)</t>
  </si>
  <si>
    <t>-:17:59998500|+:19:41002500</t>
  </si>
  <si>
    <t>17:59998500</t>
  </si>
  <si>
    <t>INTS2_SPTBN4</t>
  </si>
  <si>
    <t>INTS2_SPTBN4 (Breakpoint)</t>
  </si>
  <si>
    <t>JUP</t>
  </si>
  <si>
    <t>JUP (Breakpoint)</t>
  </si>
  <si>
    <t>+:19:51783000|-:17:39823500</t>
  </si>
  <si>
    <t>17:39823500</t>
  </si>
  <si>
    <t>JUP_HDAC5</t>
  </si>
  <si>
    <t>JUP_HDAC5 (Breakpoint)</t>
  </si>
  <si>
    <t>KDM3B</t>
  </si>
  <si>
    <t>KDM3B (Breakpoint)</t>
  </si>
  <si>
    <t>+:5:137743500|-:5:137736000</t>
  </si>
  <si>
    <t>5:137736000</t>
  </si>
  <si>
    <t>-:5:137737500|+:5:137746500</t>
  </si>
  <si>
    <t>5:137737500</t>
  </si>
  <si>
    <t>+:9:8448000|+:9:7024500</t>
  </si>
  <si>
    <t>9:7024500</t>
  </si>
  <si>
    <t>+:9:7026000|+:9:8446500</t>
  </si>
  <si>
    <t>9:8446500</t>
  </si>
  <si>
    <t>+:9:7027500|+:9:8449500</t>
  </si>
  <si>
    <t>9:8449500</t>
  </si>
  <si>
    <t>KDM4C_PTPRD</t>
  </si>
  <si>
    <t>KDM4C_PTPRD (Breakpoint)</t>
  </si>
  <si>
    <t>KIF24</t>
  </si>
  <si>
    <t>KIF24 (Breakpoint)</t>
  </si>
  <si>
    <t>-:9:34296000|-:9:11338500</t>
  </si>
  <si>
    <t>9:11338500</t>
  </si>
  <si>
    <t>-:13:70405500|+:13:70401000</t>
  </si>
  <si>
    <t>13:70405500</t>
  </si>
  <si>
    <t>KLK2</t>
  </si>
  <si>
    <t>KLK2 (Breakpoint)</t>
  </si>
  <si>
    <t>-:17:36196500|+:19:51369000</t>
  </si>
  <si>
    <t>17:36196500</t>
  </si>
  <si>
    <t>+:17:73294500|-:19:51378000</t>
  </si>
  <si>
    <t>19:51378000</t>
  </si>
  <si>
    <t>KRTAP9-7</t>
  </si>
  <si>
    <t>KRTAP9-7 (Breakpoint)</t>
  </si>
  <si>
    <t>+:17:39420000|-:17:39432000</t>
  </si>
  <si>
    <t>17:39432000</t>
  </si>
  <si>
    <t>-:12:117943500|+:12:117939000</t>
  </si>
  <si>
    <t>12:117943500</t>
  </si>
  <si>
    <t>LEPREL1</t>
  </si>
  <si>
    <t>LEPREL1 (Breakpoint)</t>
  </si>
  <si>
    <t>-:3:189739500|+:3:189736500</t>
  </si>
  <si>
    <t>3:189739500</t>
  </si>
  <si>
    <t>+:10:83076000|-:3:116878500</t>
  </si>
  <si>
    <t>3:116878500</t>
  </si>
  <si>
    <t>LUZP2</t>
  </si>
  <si>
    <t>LUZP2 (Breakpoint)</t>
  </si>
  <si>
    <t>-:11:25084500|+:11:25081500</t>
  </si>
  <si>
    <t>11:25084500</t>
  </si>
  <si>
    <t>MED13</t>
  </si>
  <si>
    <t>MED13 (Breakpoint)</t>
  </si>
  <si>
    <t>-:17:76815000|+:17:60135000</t>
  </si>
  <si>
    <t>17:76815000</t>
  </si>
  <si>
    <t>MED13_USP36</t>
  </si>
  <si>
    <t>MED13_USP36 (Breakpoint)</t>
  </si>
  <si>
    <t>MGAM</t>
  </si>
  <si>
    <t>MGAM (Breakpoint)</t>
  </si>
  <si>
    <t>-:7:141625500|+:7:141619500</t>
  </si>
  <si>
    <t>7:141625500</t>
  </si>
  <si>
    <t>+:7:141763500|-:7:141793500</t>
  </si>
  <si>
    <t>7:141793500</t>
  </si>
  <si>
    <t>MLIP</t>
  </si>
  <si>
    <t>MLIP (Breakpoint)</t>
  </si>
  <si>
    <t>-:6:53866500|+:6:53854500</t>
  </si>
  <si>
    <t>6:53866500</t>
  </si>
  <si>
    <t>MLLT3</t>
  </si>
  <si>
    <t>MLLT3 (Breakpoint)</t>
  </si>
  <si>
    <t>-:9:20365500|+:5:1557000</t>
  </si>
  <si>
    <t>9:20365500</t>
  </si>
  <si>
    <t>+:5:1554000|-:9:20364000</t>
  </si>
  <si>
    <t>9:20364000</t>
  </si>
  <si>
    <t>+:9:21921000|+:5:8407500</t>
  </si>
  <si>
    <t>5:8407500</t>
  </si>
  <si>
    <t>+:9:21922500|+:5:8410500</t>
  </si>
  <si>
    <t>5:8410500</t>
  </si>
  <si>
    <t>MTUS1</t>
  </si>
  <si>
    <t>MTUS1 (Breakpoint)</t>
  </si>
  <si>
    <t>+:8:17578500|-:8:17581500</t>
  </si>
  <si>
    <t>8:17581500</t>
  </si>
  <si>
    <t>NLN</t>
  </si>
  <si>
    <t>NLN (Breakpoint)</t>
  </si>
  <si>
    <t>+:5:65026500|-:5:65029500</t>
  </si>
  <si>
    <t>5:65029500</t>
  </si>
  <si>
    <t>-:5:65029500|+:5:65026500</t>
  </si>
  <si>
    <t>NRG2</t>
  </si>
  <si>
    <t>NRG2 (Breakpoint)</t>
  </si>
  <si>
    <t>+:5:139366500|-:5:139369500</t>
  </si>
  <si>
    <t>5:139369500</t>
  </si>
  <si>
    <t>OR9A4</t>
  </si>
  <si>
    <t>OR9A4 (Breakpoint)</t>
  </si>
  <si>
    <t>PCDHB7</t>
  </si>
  <si>
    <t>PCDHB7 (Breakpoint)</t>
  </si>
  <si>
    <t>+:5:140557500|-:5:140553000</t>
  </si>
  <si>
    <t>5:140553000</t>
  </si>
  <si>
    <t>PCDHB7_PCDHB8</t>
  </si>
  <si>
    <t>PCDHB7_PCDHB8 (Breakpoint)</t>
  </si>
  <si>
    <t>PCDHB8</t>
  </si>
  <si>
    <t>PCDHB8 (Breakpoint)</t>
  </si>
  <si>
    <t>PCDHB8_PCDHB7</t>
  </si>
  <si>
    <t>PCDHB8_PCDHB7 (Breakpoint)</t>
  </si>
  <si>
    <t>PGS1</t>
  </si>
  <si>
    <t>PGS1 (Breakpoint)</t>
  </si>
  <si>
    <t>-:17:76386000|+:17:55260000</t>
  </si>
  <si>
    <t>17:76386000</t>
  </si>
  <si>
    <t>-:6:51745500|+:6:51738000</t>
  </si>
  <si>
    <t>6:51745500</t>
  </si>
  <si>
    <t>-:2:198760500|+:2:198757500</t>
  </si>
  <si>
    <t>2:198760500</t>
  </si>
  <si>
    <t>PPP2R5A</t>
  </si>
  <si>
    <t>PPP2R5A (Breakpoint)</t>
  </si>
  <si>
    <t>+:1:212469000|-:1:212472000</t>
  </si>
  <si>
    <t>1:212472000</t>
  </si>
  <si>
    <t>PRR11</t>
  </si>
  <si>
    <t>PRR11 (Breakpoint)</t>
  </si>
  <si>
    <t>-:17:57282000|-:17:76948500</t>
  </si>
  <si>
    <t>17:57282000</t>
  </si>
  <si>
    <t>-:9:10899000|-:9:9732000</t>
  </si>
  <si>
    <t>9:10899000</t>
  </si>
  <si>
    <t>-:9:9733500|-:9:10899000</t>
  </si>
  <si>
    <t>9:9733500</t>
  </si>
  <si>
    <t>+:9:10476000|-:9:10501500</t>
  </si>
  <si>
    <t>9:10501500</t>
  </si>
  <si>
    <t>+:9:14620500|-:9:10003500</t>
  </si>
  <si>
    <t>9:10003500</t>
  </si>
  <si>
    <t>-:9:10503000|+:9:10479000</t>
  </si>
  <si>
    <t>9:10503000</t>
  </si>
  <si>
    <t>-:9:9981000|-:5:29460000</t>
  </si>
  <si>
    <t>5:29460000</t>
  </si>
  <si>
    <t>-:9:10123500|+:9:10971000</t>
  </si>
  <si>
    <t>9:10123500</t>
  </si>
  <si>
    <t>+:9:10101000|-:9:10164000</t>
  </si>
  <si>
    <t>9:10164000</t>
  </si>
  <si>
    <t>+:9:12387000|-:9:8314500</t>
  </si>
  <si>
    <t>9:8314500</t>
  </si>
  <si>
    <t>PTPRD_KDM4C</t>
  </si>
  <si>
    <t>PTPRD_KDM4C (Breakpoint)</t>
  </si>
  <si>
    <t>PTPRD_ZDHHC21</t>
  </si>
  <si>
    <t>PTPRD_ZDHHC21 (Breakpoint)</t>
  </si>
  <si>
    <t>+:7:157767000|-:7:157771500</t>
  </si>
  <si>
    <t>7:157771500</t>
  </si>
  <si>
    <t>RBFOX1 (Breakpoint)</t>
  </si>
  <si>
    <t>+:16:6502500|-:16:6510000</t>
  </si>
  <si>
    <t>16:6510000</t>
  </si>
  <si>
    <t>RIMS1</t>
  </si>
  <si>
    <t>RIMS1 (Breakpoint)</t>
  </si>
  <si>
    <t>-:6:72873000|+:6:72862500</t>
  </si>
  <si>
    <t>6:72873000</t>
  </si>
  <si>
    <t>RPH3A</t>
  </si>
  <si>
    <t>RPH3A (Breakpoint)</t>
  </si>
  <si>
    <t>+:12:113017500|-:12:113020500</t>
  </si>
  <si>
    <t>12:113020500</t>
  </si>
  <si>
    <t>RUVBL2</t>
  </si>
  <si>
    <t>RUVBL2 (Breakpoint)</t>
  </si>
  <si>
    <t>+:19:49518000|-:17:77632500</t>
  </si>
  <si>
    <t>17:77632500</t>
  </si>
  <si>
    <t>SET</t>
  </si>
  <si>
    <t>SET (Breakpoint)</t>
  </si>
  <si>
    <t>SET_DPP10</t>
  </si>
  <si>
    <t>SET_DPP10 (Breakpoint)</t>
  </si>
  <si>
    <t>SHB</t>
  </si>
  <si>
    <t>SHB (Breakpoint)</t>
  </si>
  <si>
    <t>-:9:38056500|+:5:28860000</t>
  </si>
  <si>
    <t>9:38056500</t>
  </si>
  <si>
    <t>SLC26A11</t>
  </si>
  <si>
    <t>SLC26A11 (Breakpoint)</t>
  </si>
  <si>
    <t>SLC26A11_ENGASE</t>
  </si>
  <si>
    <t>SLC26A11_ENGASE (Breakpoint)</t>
  </si>
  <si>
    <t>-:9:37638000|+:9:2052000</t>
  </si>
  <si>
    <t>9:37638000</t>
  </si>
  <si>
    <t>SPTBN4</t>
  </si>
  <si>
    <t>SPTBN4 (Breakpoint)</t>
  </si>
  <si>
    <t>SPTBN4_INTS2</t>
  </si>
  <si>
    <t>SPTBN4_INTS2 (Breakpoint)</t>
  </si>
  <si>
    <t>SRRM4</t>
  </si>
  <si>
    <t>SRRM4 (Breakpoint)</t>
  </si>
  <si>
    <t>+:12:119439000|-:12:119442000</t>
  </si>
  <si>
    <t>12:119442000</t>
  </si>
  <si>
    <t>STXBP4</t>
  </si>
  <si>
    <t>STXBP4 (Breakpoint)</t>
  </si>
  <si>
    <t>+:17:76950000|-:17:53064000</t>
  </si>
  <si>
    <t>17:53064000</t>
  </si>
  <si>
    <t>SYN3</t>
  </si>
  <si>
    <t>SYN3 (Breakpoint)</t>
  </si>
  <si>
    <t>SYN3_ACOT13</t>
  </si>
  <si>
    <t>SYN3_ACOT13 (Breakpoint)</t>
  </si>
  <si>
    <t>TCERG1L</t>
  </si>
  <si>
    <t>TCERG1L (Breakpoint)</t>
  </si>
  <si>
    <t>+:10:132907500|-:10:132912000</t>
  </si>
  <si>
    <t>10:132912000</t>
  </si>
  <si>
    <t>TERT_ADCY2</t>
  </si>
  <si>
    <t>TERT_ADCY2 (Breakpoint)</t>
  </si>
  <si>
    <t>TIMP2</t>
  </si>
  <si>
    <t>TIMP2 (Breakpoint)</t>
  </si>
  <si>
    <t>+:17:78337500|+:17:76921500</t>
  </si>
  <si>
    <t>17:76921500</t>
  </si>
  <si>
    <t>+:15:62704500|-:15:62707500</t>
  </si>
  <si>
    <t>15:62707500</t>
  </si>
  <si>
    <t>-:12:66529500|+:12:66526500</t>
  </si>
  <si>
    <t>12:66529500</t>
  </si>
  <si>
    <t>TMPO</t>
  </si>
  <si>
    <t>TMPO (Breakpoint)</t>
  </si>
  <si>
    <t>-:12:98943000|+:6:30438000</t>
  </si>
  <si>
    <t>12:98943000</t>
  </si>
  <si>
    <t>TSTA3</t>
  </si>
  <si>
    <t>TSTA3 (Breakpoint)</t>
  </si>
  <si>
    <t>-:8:144714000|+:8:144699000</t>
  </si>
  <si>
    <t>8:144714000</t>
  </si>
  <si>
    <t>+:9:6471000|+:5:39628500</t>
  </si>
  <si>
    <t>5:39628500</t>
  </si>
  <si>
    <t>+:9:6417000|-:5:28131000</t>
  </si>
  <si>
    <t>5:28131000</t>
  </si>
  <si>
    <t>-:5:28132500|+:9:6420000</t>
  </si>
  <si>
    <t>5:28132500</t>
  </si>
  <si>
    <t>UIMC1</t>
  </si>
  <si>
    <t>UIMC1 (Breakpoint)</t>
  </si>
  <si>
    <t>-:5:176389500|+:5:176386500</t>
  </si>
  <si>
    <t>5:176389500</t>
  </si>
  <si>
    <t>+:5:176386500|-:5:176389500</t>
  </si>
  <si>
    <t>USP36</t>
  </si>
  <si>
    <t>USP36 (Breakpoint)</t>
  </si>
  <si>
    <t>USP36_MED13</t>
  </si>
  <si>
    <t>USP36_MED13 (Breakpoint)</t>
  </si>
  <si>
    <t>WNT9B</t>
  </si>
  <si>
    <t>WNT9B (Breakpoint)</t>
  </si>
  <si>
    <t>+:17:64197000|-:17:44964000</t>
  </si>
  <si>
    <t>17:44964000</t>
  </si>
  <si>
    <t>XIRP2</t>
  </si>
  <si>
    <t>XIRP2 (Breakpoint)</t>
  </si>
  <si>
    <t>-:2:167850000|+:2:167844000</t>
  </si>
  <si>
    <t>2:167850000</t>
  </si>
  <si>
    <t>ZDHHC21</t>
  </si>
  <si>
    <t>ZDHHC21 (Breakpoint)</t>
  </si>
  <si>
    <t>-:9:14652000|+:9:12024000</t>
  </si>
  <si>
    <t>9:14652000</t>
  </si>
  <si>
    <t>ZDHHC21_PTPRD</t>
  </si>
  <si>
    <t>ZDHHC21_PTPRD (Breakpoint)</t>
  </si>
  <si>
    <t>ZNF14</t>
  </si>
  <si>
    <t>ZNF14 (Breakpoint)</t>
  </si>
  <si>
    <t>+:19:19833000|-:19:19839000</t>
  </si>
  <si>
    <t>19:19839000</t>
  </si>
  <si>
    <t>ZNF880</t>
  </si>
  <si>
    <t>ZNF880 (Breakpoint)</t>
  </si>
  <si>
    <t>-:19:52890000|+:19:52887000</t>
  </si>
  <si>
    <t>19:52890000</t>
  </si>
  <si>
    <t>Supplementary Table 7</t>
  </si>
  <si>
    <t>Tumor allele frequency</t>
  </si>
  <si>
    <t>ABCA13 (L3513I)</t>
  </si>
  <si>
    <t>chr7:48391933:C:A</t>
  </si>
  <si>
    <t>AHNAK (I1103M)</t>
  </si>
  <si>
    <t>chr11:62298580:G:C</t>
  </si>
  <si>
    <t>APBB1 (G178R)</t>
  </si>
  <si>
    <t>chr11:6432046:C:T</t>
  </si>
  <si>
    <t>APCDD1L (R86C)</t>
  </si>
  <si>
    <t>chr20:57042680:G:A</t>
  </si>
  <si>
    <t>C14orf1 (T23M)</t>
  </si>
  <si>
    <t>chr14:76123778:G:A</t>
  </si>
  <si>
    <t>CACNA1E (R911Q)</t>
  </si>
  <si>
    <t>chr1:181701954:G:A</t>
  </si>
  <si>
    <t>CMYA5 (P3172S)</t>
  </si>
  <si>
    <t>chr5:79034102:C:T</t>
  </si>
  <si>
    <t>CNGA2 (H217N)</t>
  </si>
  <si>
    <t>chrX:150911624:C:A</t>
  </si>
  <si>
    <t>CUX2 (T381P)</t>
  </si>
  <si>
    <t>chr12:111746120:A:C</t>
  </si>
  <si>
    <t>CXXC5 (G256S)</t>
  </si>
  <si>
    <t>chr5:139060874:G:A</t>
  </si>
  <si>
    <t>CYP21A2 (P11S)</t>
  </si>
  <si>
    <t>chr6:32006230:C:T</t>
  </si>
  <si>
    <t>DGKB (W619C)</t>
  </si>
  <si>
    <t>chr7:14384998:C:G</t>
  </si>
  <si>
    <t>DOCK9 (L845F)</t>
  </si>
  <si>
    <t>chr13:99535323:T:A</t>
  </si>
  <si>
    <t>DPPA3 (R63Q)</t>
  </si>
  <si>
    <t>chr12:7867884:G:A</t>
  </si>
  <si>
    <t>FLCN (S432F)</t>
  </si>
  <si>
    <t>chr17:17119699:G:A</t>
  </si>
  <si>
    <t>FNDC1 (A1229V)</t>
  </si>
  <si>
    <t>chr6:159655230:C:T</t>
  </si>
  <si>
    <t>FOXJ3 (I108V)</t>
  </si>
  <si>
    <t>chr1:42744066:T:C</t>
  </si>
  <si>
    <t>GEN1 (H608Y)</t>
  </si>
  <si>
    <t>chr2:17962301:C:T</t>
  </si>
  <si>
    <t>GRB14 (P205S)</t>
  </si>
  <si>
    <t>chr2:165381579:G:A</t>
  </si>
  <si>
    <t>GRM1 (R628Q)</t>
  </si>
  <si>
    <t>chr6:146720058:G:A</t>
  </si>
  <si>
    <t>GSTA2 (A24T)</t>
  </si>
  <si>
    <t>chr6:52622676:C:T</t>
  </si>
  <si>
    <t>ITGB3 (A768V)</t>
  </si>
  <si>
    <t>chr17:45387506:C:T</t>
  </si>
  <si>
    <t>LGALS9C (V37I)</t>
  </si>
  <si>
    <t>chr17:18387258:G:A</t>
  </si>
  <si>
    <t>LIF (T167I)</t>
  </si>
  <si>
    <t>chr22:30639749:G:A</t>
  </si>
  <si>
    <t>MYO7A (R1604K)</t>
  </si>
  <si>
    <t>chr11:76910822:G:A</t>
  </si>
  <si>
    <t>MYO7A (D1613N)</t>
  </si>
  <si>
    <t>chr11:76910848:G:A</t>
  </si>
  <si>
    <t>NUMA1 (R1160Q)</t>
  </si>
  <si>
    <t>chr11:71725070:C:T</t>
  </si>
  <si>
    <t>NUP88 (K686N)</t>
  </si>
  <si>
    <t>chr17:5290132:C:A</t>
  </si>
  <si>
    <t>P4HA3 (K122N)</t>
  </si>
  <si>
    <t>chr11:74013615:C:A</t>
  </si>
  <si>
    <t>PLCB3 (R919W)</t>
  </si>
  <si>
    <t>chr11:64032525:C:T</t>
  </si>
  <si>
    <t>PLXNB3 (L337V)</t>
  </si>
  <si>
    <t>chrX:153033222:C:G</t>
  </si>
  <si>
    <t>PRKCG (C69Y)</t>
  </si>
  <si>
    <t>chr19:54387418:G:A</t>
  </si>
  <si>
    <t>RALGAPA2 (R1501P)</t>
  </si>
  <si>
    <t>chr20:20493511:C:G</t>
  </si>
  <si>
    <t>REM1 (R288C)</t>
  </si>
  <si>
    <t>chr20:30072198:C:T</t>
  </si>
  <si>
    <t>SF3B1 (P314S)</t>
  </si>
  <si>
    <t>chr2:198273270:G:A</t>
  </si>
  <si>
    <t>SLC26A7 (Q423H)</t>
  </si>
  <si>
    <t>chr8:92365179:G:T</t>
  </si>
  <si>
    <t>SLC7A13 (A245V)</t>
  </si>
  <si>
    <t>chr8:87235284:G:A</t>
  </si>
  <si>
    <t>SSC5D (R479Q)</t>
  </si>
  <si>
    <t>chr19:56009295:G:A</t>
  </si>
  <si>
    <t>SUPT20H (S383L)</t>
  </si>
  <si>
    <t>chr13:37602288:G:A</t>
  </si>
  <si>
    <t>TBCC (P169L)</t>
  </si>
  <si>
    <t>chr6:42713306:G:A</t>
  </si>
  <si>
    <t>TCEAL1 (R155C)</t>
  </si>
  <si>
    <t>chrX:102885307:C:T</t>
  </si>
  <si>
    <t>TCIRG1 (G405E)</t>
  </si>
  <si>
    <t>chr11:67814948:G:A</t>
  </si>
  <si>
    <t>THBS2 (R763C)</t>
  </si>
  <si>
    <t>chr6:169628349:G:A</t>
  </si>
  <si>
    <t>TMEM230 (W13C)</t>
  </si>
  <si>
    <t>chr20:5093636:C:A</t>
  </si>
  <si>
    <t>TMEM40 (R225H)</t>
  </si>
  <si>
    <t>chr3:12777110:C:T</t>
  </si>
  <si>
    <t>TNFSF10 (F163L)</t>
  </si>
  <si>
    <t>chr3:172224639:G:T</t>
  </si>
  <si>
    <t>TSLP (V141M)</t>
  </si>
  <si>
    <t>chr5:110411713:G:A</t>
  </si>
  <si>
    <t>XYLT1 (K558Q)</t>
  </si>
  <si>
    <t>chr16:17232304:T:G</t>
  </si>
  <si>
    <t>ZDHHC23 (R76C)</t>
  </si>
  <si>
    <t>chr3:113672611:C:T</t>
  </si>
  <si>
    <t>ZNF285 (R89L)</t>
  </si>
  <si>
    <t>chr19:44892162:C:A</t>
  </si>
  <si>
    <t>CACNA2D3 (S914R)</t>
  </si>
  <si>
    <t>chr3:55038841:C:A</t>
  </si>
  <si>
    <t>CCDC146 (K197Q)</t>
  </si>
  <si>
    <t>chr7:76885731:A:C</t>
  </si>
  <si>
    <t>CD6 (P652T)</t>
  </si>
  <si>
    <t>chr11:60786737:C:A</t>
  </si>
  <si>
    <t>CHST4 (R270C)</t>
  </si>
  <si>
    <t>chr16:71571388:C:T</t>
  </si>
  <si>
    <t>DENND4C (V1034L)</t>
  </si>
  <si>
    <t>chr9:19342726:G:C</t>
  </si>
  <si>
    <t>DNAH14 (Q1199E)</t>
  </si>
  <si>
    <t>chr1:225284841:C:G</t>
  </si>
  <si>
    <t>DNAH14 (L1221V)</t>
  </si>
  <si>
    <t>chr1:225284907:C:G</t>
  </si>
  <si>
    <t>EFTUD1 (H810Q)</t>
  </si>
  <si>
    <t>chr15:82444365:G:T</t>
  </si>
  <si>
    <t>EPHA6 (D204N)</t>
  </si>
  <si>
    <t>chr3:96706333:G:A</t>
  </si>
  <si>
    <t>FBLN1 (C617Y)</t>
  </si>
  <si>
    <t>chr22:45958830:G:A</t>
  </si>
  <si>
    <t>FRMD1 (G7E)</t>
  </si>
  <si>
    <t>chr6:168479755:C:T</t>
  </si>
  <si>
    <t>FUT10 (Y274F)</t>
  </si>
  <si>
    <t>chr8:33246872:T:A</t>
  </si>
  <si>
    <t>MGAM (L1146F)</t>
  </si>
  <si>
    <t>chr7:141755481:G:T</t>
  </si>
  <si>
    <t>MGAM (E1147K)</t>
  </si>
  <si>
    <t>chr7:141755482:G:A</t>
  </si>
  <si>
    <t>PCDHB7 (V228M)</t>
  </si>
  <si>
    <t>chr5:140553098:G:A</t>
  </si>
  <si>
    <t>PCDHGB4 (R410H)</t>
  </si>
  <si>
    <t>chr5:140768680:G:A</t>
  </si>
  <si>
    <t>PDZRN4 (E513K)</t>
  </si>
  <si>
    <t>chr12:41961654:G:A</t>
  </si>
  <si>
    <t>PKNOX1 (D389A)</t>
  </si>
  <si>
    <t>chr21:44450066:A:C</t>
  </si>
  <si>
    <t>PRPF39 (P79S)</t>
  </si>
  <si>
    <t>chr14:45564677:C:T</t>
  </si>
  <si>
    <t>TEX2 (V1032A)</t>
  </si>
  <si>
    <t>chr17:62230371:A:G</t>
  </si>
  <si>
    <t>TRMT1 (G377C)</t>
  </si>
  <si>
    <t>chr19:13220630:C:A</t>
  </si>
  <si>
    <t>ZFP1 (E321K)</t>
  </si>
  <si>
    <t>chr16:75203969:G:A</t>
  </si>
  <si>
    <t>DNAH9 (R3447C)</t>
  </si>
  <si>
    <t>chr17:11778362:C:T</t>
  </si>
  <si>
    <t>FCHSD2 (E167Q)</t>
  </si>
  <si>
    <t>chr11:72700031:C:G</t>
  </si>
  <si>
    <t>FCHSD2 (Q160H)</t>
  </si>
  <si>
    <t>chr11:72700050:C:G</t>
  </si>
  <si>
    <t>FCHSD2 (E140K)</t>
  </si>
  <si>
    <t>chr11:72700112:C:T</t>
  </si>
  <si>
    <t>HDAC9 (V863A)</t>
  </si>
  <si>
    <t>chr7:18875524:T:C</t>
  </si>
  <si>
    <t>IFT27 (V51L)</t>
  </si>
  <si>
    <t>chr22:37163373:C:G</t>
  </si>
  <si>
    <t>INSM2 (Y291*)</t>
  </si>
  <si>
    <t>chr14:36004331:C:G</t>
  </si>
  <si>
    <t>ITPR2 (D2603N)</t>
  </si>
  <si>
    <t>chr12:26540417:C:T</t>
  </si>
  <si>
    <t>KCNU1 (D991E)</t>
  </si>
  <si>
    <t>chr8:36790479:T:A</t>
  </si>
  <si>
    <t>KCNU1 (L992I)</t>
  </si>
  <si>
    <t>chr8:36790480:C:A</t>
  </si>
  <si>
    <t>NCAN (P647R)</t>
  </si>
  <si>
    <t>chr19:19338369:C:G</t>
  </si>
  <si>
    <t>PPP1R9A (E618K)</t>
  </si>
  <si>
    <t>chr7:94827758:G:A</t>
  </si>
  <si>
    <t>SMAD3 (A305S)</t>
  </si>
  <si>
    <t>chr15:67477106:G:T</t>
  </si>
  <si>
    <t>ABCA13 (D789A)</t>
  </si>
  <si>
    <t>chr7:48311629:A:C</t>
  </si>
  <si>
    <t>ABCA7 (L1252P)</t>
  </si>
  <si>
    <t>chr19:1054597:T:C</t>
  </si>
  <si>
    <t>ADAM23 (P780fs)</t>
  </si>
  <si>
    <t>chr2:207460860:AC:A</t>
  </si>
  <si>
    <t>ADCY8 (H101P)</t>
  </si>
  <si>
    <t>chr8:132052278:T:G</t>
  </si>
  <si>
    <t>ALG13 (F13C)</t>
  </si>
  <si>
    <t>chrX:110924484:T:G</t>
  </si>
  <si>
    <t>B3GNT4 (H80fs)</t>
  </si>
  <si>
    <t>chr12:122691036:CA:C</t>
  </si>
  <si>
    <t>C10orf12 (V247A)</t>
  </si>
  <si>
    <t>chr10:98741887:T:C</t>
  </si>
  <si>
    <t>CASKIN1 (G616fs)</t>
  </si>
  <si>
    <t>chr16:2231521:GC:G</t>
  </si>
  <si>
    <t>CCIN (G382R)</t>
  </si>
  <si>
    <t>chr9:36170643:G:A</t>
  </si>
  <si>
    <t>CLEC3B (R101H)</t>
  </si>
  <si>
    <t>chr3:45077109:G:A</t>
  </si>
  <si>
    <t>CLOCK (L123fs)</t>
  </si>
  <si>
    <t>chr4:56336953:TA:T</t>
  </si>
  <si>
    <t>COPB2 (S423fs)</t>
  </si>
  <si>
    <t>chr3:139088325:A:AT</t>
  </si>
  <si>
    <t>CRYGA (G159fs)</t>
  </si>
  <si>
    <t>chr2:209025576:AC:A</t>
  </si>
  <si>
    <t>DCAF17 (L219S)</t>
  </si>
  <si>
    <t>chr2:172314509:T:C</t>
  </si>
  <si>
    <t>DENND3 (S569P)</t>
  </si>
  <si>
    <t>chr8:142176440:T:C</t>
  </si>
  <si>
    <t>DENND4A (L1215fs)</t>
  </si>
  <si>
    <t>chr15:65983285:AG:A</t>
  </si>
  <si>
    <t>DLG5 (G994C)</t>
  </si>
  <si>
    <t>chr10:79581262:C:A</t>
  </si>
  <si>
    <t>DMAP1 (S331R)</t>
  </si>
  <si>
    <t>chr1:44685490:A:C</t>
  </si>
  <si>
    <t>DNAH1 (R4159fs)</t>
  </si>
  <si>
    <t>chr3:52433592:AA:A</t>
  </si>
  <si>
    <t>DYNC2H1 (S107F)</t>
  </si>
  <si>
    <t>chr11:102984390:C:T</t>
  </si>
  <si>
    <t>EDNRA (V398I)</t>
  </si>
  <si>
    <t>chr4:148463678:G:A</t>
  </si>
  <si>
    <t>EPB41L5 (A703V)</t>
  </si>
  <si>
    <t>chr2:120925556:C:T</t>
  </si>
  <si>
    <t>FAHD2B (P281fs)</t>
  </si>
  <si>
    <t>chr2:97749724:TG:T</t>
  </si>
  <si>
    <t>FCGBP (R54H)</t>
  </si>
  <si>
    <t>chr19:40434108:C:T</t>
  </si>
  <si>
    <t>GKN1 (I96V)</t>
  </si>
  <si>
    <t>chr2:69206042:A:G</t>
  </si>
  <si>
    <t>GPRIN1 (S484L)</t>
  </si>
  <si>
    <t>chr5:176025385:G:A</t>
  </si>
  <si>
    <t>ISLR2 (D73N)</t>
  </si>
  <si>
    <t>chr15:74425312:G:A</t>
  </si>
  <si>
    <t>ITIH3 (R570H)</t>
  </si>
  <si>
    <t>chr3:52836822:G:A</t>
  </si>
  <si>
    <t>KCNQ1 (A41V)</t>
  </si>
  <si>
    <t>chr11:2466450:C:T</t>
  </si>
  <si>
    <t>LCP2 (Q191fs)</t>
  </si>
  <si>
    <t>chr5:169695438:TG:T</t>
  </si>
  <si>
    <t>LRRC16B (R1036W)</t>
  </si>
  <si>
    <t>chr14:24534192:C:T</t>
  </si>
  <si>
    <t>MAGED2 (M27I)</t>
  </si>
  <si>
    <t>chrX:54836190:G:A</t>
  </si>
  <si>
    <t>MAP1A (A397V)</t>
  </si>
  <si>
    <t>chr15:43814147:C:T</t>
  </si>
  <si>
    <t>MAP1A (L2464M)</t>
  </si>
  <si>
    <t>chr15:43820347:C:A</t>
  </si>
  <si>
    <t>MAP3K1 (K1037R)</t>
  </si>
  <si>
    <t>chr5:56178137:A:G</t>
  </si>
  <si>
    <t>MAST4 (E1665fs)</t>
  </si>
  <si>
    <t>chr5:66459986:AG:A</t>
  </si>
  <si>
    <t>MBD3 (V101fs)</t>
  </si>
  <si>
    <t>chr19:1584645:AC:A</t>
  </si>
  <si>
    <t>MOCS2 (P22fs)</t>
  </si>
  <si>
    <t>chr5:52402939:TG:T</t>
  </si>
  <si>
    <t>MYO10 (A1945T)</t>
  </si>
  <si>
    <t>chr5:16670685:C:T</t>
  </si>
  <si>
    <t>NBEAL2 (P353fs)</t>
  </si>
  <si>
    <t>chr3:47033985:GC:G</t>
  </si>
  <si>
    <t>NBPF15 (D334N)</t>
  </si>
  <si>
    <t>chr1:148589005:G:A</t>
  </si>
  <si>
    <t>NOA1 (A582T)</t>
  </si>
  <si>
    <t>chr4:57832806:C:T</t>
  </si>
  <si>
    <t>NOL9 (S460fs)</t>
  </si>
  <si>
    <t>chr1:6592679:CT:C</t>
  </si>
  <si>
    <t>NUBPL (T188N)</t>
  </si>
  <si>
    <t>chr14:32257035:C:A</t>
  </si>
  <si>
    <t>NUP205 (P640fs)</t>
  </si>
  <si>
    <t>chr7:135279378:TC:T</t>
  </si>
  <si>
    <t>OTUD7A (G616fs)</t>
  </si>
  <si>
    <t>chr15:31776451:GC:G</t>
  </si>
  <si>
    <t>PCDH10 (R81H)</t>
  </si>
  <si>
    <t>chr4:134071537:G:A</t>
  </si>
  <si>
    <t>PRR12 (A743V)</t>
  </si>
  <si>
    <t>chr19:50099820:C:T</t>
  </si>
  <si>
    <t>PTPRT (P1094fs)</t>
  </si>
  <si>
    <t>chr20:40739002:CG:C</t>
  </si>
  <si>
    <t>PURB (Ter313Rext*?)</t>
  </si>
  <si>
    <t>chr7:44924011:A:G</t>
  </si>
  <si>
    <t>PXDNL (A857T)</t>
  </si>
  <si>
    <t>chr8:52321615:C:T</t>
  </si>
  <si>
    <t>RDH13 (P296fs)</t>
  </si>
  <si>
    <t>chr19:55556550:CG:C</t>
  </si>
  <si>
    <t>RGS22 (T812K)</t>
  </si>
  <si>
    <t>chr8:101018264:G:T</t>
  </si>
  <si>
    <t>RMND5A (L53V)</t>
  </si>
  <si>
    <t>chr2:86968064:T:G</t>
  </si>
  <si>
    <t>RPAP1 (Q271H)</t>
  </si>
  <si>
    <t>chr15:41823351:T:G</t>
  </si>
  <si>
    <t>SH2B3 (G451A)</t>
  </si>
  <si>
    <t>chr12:111885575:G:C</t>
  </si>
  <si>
    <t>SIT1 (A32T)</t>
  </si>
  <si>
    <t>chr9:35650757:C:T</t>
  </si>
  <si>
    <t>SMAP1 (A440V)</t>
  </si>
  <si>
    <t>chr6:71569952:C:T</t>
  </si>
  <si>
    <t>SNX17 (V430I)</t>
  </si>
  <si>
    <t>chr2:27599376:G:A</t>
  </si>
  <si>
    <t>SOWAHB (R727L)</t>
  </si>
  <si>
    <t>chr4:77816823:C:A</t>
  </si>
  <si>
    <t>SP2 (D370N)</t>
  </si>
  <si>
    <t>chr17:46000376:G:A</t>
  </si>
  <si>
    <t>SYNE1 (E3772D)</t>
  </si>
  <si>
    <t>chr6:152673426:C:A</t>
  </si>
  <si>
    <t>TBL3 (A778T)</t>
  </si>
  <si>
    <t>chr16:2028591:G:A</t>
  </si>
  <si>
    <t>TCEA3 (G90*)</t>
  </si>
  <si>
    <t>chr1:23743854:C:A</t>
  </si>
  <si>
    <t>TMA16 (E51fs)</t>
  </si>
  <si>
    <t>chr4:164428215:CG:C</t>
  </si>
  <si>
    <t>TOP3A (G469C)</t>
  </si>
  <si>
    <t>chr17:18194218:C:A</t>
  </si>
  <si>
    <t>TP53BP2 (P105S)</t>
  </si>
  <si>
    <t>chr1:223998192:G:A</t>
  </si>
  <si>
    <t>TRAPPC9 (P729S)</t>
  </si>
  <si>
    <t>chr8:141297797:G:A</t>
  </si>
  <si>
    <t>UNC79 (V102I)</t>
  </si>
  <si>
    <t>chr14:93940595:G:A</t>
  </si>
  <si>
    <t>ZDHHC18 (P177fs)</t>
  </si>
  <si>
    <t>chr1:27175127:AC:A</t>
  </si>
  <si>
    <t>ZNF79 (Y305H)</t>
  </si>
  <si>
    <t>chr9:130206892:T:C</t>
  </si>
  <si>
    <t>ZRANB2 (G140C)</t>
  </si>
  <si>
    <t>chr1:71537899:C:A</t>
  </si>
  <si>
    <t>MARC2 (R286S)</t>
  </si>
  <si>
    <t>chr1:220953555:G:T</t>
  </si>
  <si>
    <t>MARC2 (K287*)</t>
  </si>
  <si>
    <t>chr1:220953556:A:T</t>
  </si>
  <si>
    <t>ACTRT1 (W341*)</t>
  </si>
  <si>
    <t>chrX:127185164:C:T</t>
  </si>
  <si>
    <t>ADAMTS9 (P984S)</t>
  </si>
  <si>
    <t>chr3:64601710:G:A</t>
  </si>
  <si>
    <t>AEBP1 (K1104E)</t>
  </si>
  <si>
    <t>chr7:44153693:A:G</t>
  </si>
  <si>
    <t>AGAP3 (G558D)</t>
  </si>
  <si>
    <t>chr7:150837072:G:A</t>
  </si>
  <si>
    <t>AGBL1 (G836S)</t>
  </si>
  <si>
    <t>chr15:87066129:G:A</t>
  </si>
  <si>
    <t>ALB (S294T)</t>
  </si>
  <si>
    <t>chr4:74279173:T:A</t>
  </si>
  <si>
    <t>ALB (S294L)</t>
  </si>
  <si>
    <t>chr4:74279174:C:T</t>
  </si>
  <si>
    <t>AMACR (W264*)</t>
  </si>
  <si>
    <t>chr5:33989555:C:T</t>
  </si>
  <si>
    <t>APH1A (I127V)</t>
  </si>
  <si>
    <t>chr1:150239858:T:C</t>
  </si>
  <si>
    <t>ARHGAP9 (H724Y)</t>
  </si>
  <si>
    <t>chr12:57867843:G:A</t>
  </si>
  <si>
    <t>ARPP19 (P118L)</t>
  </si>
  <si>
    <t>chr15:52844174:G:A</t>
  </si>
  <si>
    <t>ARRDC3 (P391S)</t>
  </si>
  <si>
    <t>chr5:90669518:G:A</t>
  </si>
  <si>
    <t>ASPM (Y2136C)</t>
  </si>
  <si>
    <t>chr1:197071974:T:C</t>
  </si>
  <si>
    <t>BHLHE22 (D150N)</t>
  </si>
  <si>
    <t>chr8:65493795:G:A</t>
  </si>
  <si>
    <t>C1RL (G370C)</t>
  </si>
  <si>
    <t>chr12:7249343:C:A</t>
  </si>
  <si>
    <t>C2orf16 (T543I)</t>
  </si>
  <si>
    <t>chr2:27801067:C:T</t>
  </si>
  <si>
    <t>C7orf62 (H179Y)</t>
  </si>
  <si>
    <t>chr7:88423722:G:A</t>
  </si>
  <si>
    <t>CCDC102B (N101S)</t>
  </si>
  <si>
    <t>chr18:66504302:A:G</t>
  </si>
  <si>
    <t>CCDC88A (K1279N)</t>
  </si>
  <si>
    <t>chr2:55543160:T:A</t>
  </si>
  <si>
    <t>CD163 (C291W)</t>
  </si>
  <si>
    <t>chr12:7649635:A:C</t>
  </si>
  <si>
    <t>CD177 (S130F)</t>
  </si>
  <si>
    <t>chr19:43859822:C:T</t>
  </si>
  <si>
    <t>CD93 (N59H)</t>
  </si>
  <si>
    <t>chr20:23066655:T:G</t>
  </si>
  <si>
    <t>CDC16 (C72fs)</t>
  </si>
  <si>
    <t>chr13:115004478:GT:G</t>
  </si>
  <si>
    <t>CDC16 (R73G)</t>
  </si>
  <si>
    <t>chr13:115004480:C:G</t>
  </si>
  <si>
    <t>CDH18 (G375R)</t>
  </si>
  <si>
    <t>chr5:19571818:C:G</t>
  </si>
  <si>
    <t>CDHR4 (T361N)</t>
  </si>
  <si>
    <t>chr3:49832483:G:T</t>
  </si>
  <si>
    <t>CEL (H458Y)</t>
  </si>
  <si>
    <t>chr9:135945924:C:T</t>
  </si>
  <si>
    <t>CHM (G17S)</t>
  </si>
  <si>
    <t>chrX:85302488:C:T</t>
  </si>
  <si>
    <t>CHRM4 (R26C)</t>
  </si>
  <si>
    <t>chr11:46408032:G:A</t>
  </si>
  <si>
    <t>CLUL1 (C132W)</t>
  </si>
  <si>
    <t>chr18:619346:C:G</t>
  </si>
  <si>
    <t>CTAGE1 (E184K)</t>
  </si>
  <si>
    <t>chr18:19997225:C:T</t>
  </si>
  <si>
    <t>DCHS1 (N2598S)</t>
  </si>
  <si>
    <t>chr11:6645114:T:C</t>
  </si>
  <si>
    <t>DCST1 (R261C)</t>
  </si>
  <si>
    <t>chr1:155014222:C:T</t>
  </si>
  <si>
    <t>DDX11 (R256W)</t>
  </si>
  <si>
    <t>chr12:31242059:C:T</t>
  </si>
  <si>
    <t>DDX60L (D965N)</t>
  </si>
  <si>
    <t>chr4:169336645:C:T</t>
  </si>
  <si>
    <t>DHX15 (M291R)</t>
  </si>
  <si>
    <t>chr4:24556556:A:C</t>
  </si>
  <si>
    <t>DHX8 (A966P)</t>
  </si>
  <si>
    <t>chr17:41597594:G:C</t>
  </si>
  <si>
    <t>DIAPH3 (K871N)</t>
  </si>
  <si>
    <t>chr13:60435665:C:G</t>
  </si>
  <si>
    <t>DRAXIN (E265K)</t>
  </si>
  <si>
    <t>chr1:11772432:G:A</t>
  </si>
  <si>
    <t>DSTYK (Y271*)</t>
  </si>
  <si>
    <t>chr1:205138802:A:C</t>
  </si>
  <si>
    <t>EIF2S3L (S131F)</t>
  </si>
  <si>
    <t>chr12:10658893:C:T</t>
  </si>
  <si>
    <t>F2R (S375F)</t>
  </si>
  <si>
    <t>chr5:76029174:C:T</t>
  </si>
  <si>
    <t>FAM57B (A137V)</t>
  </si>
  <si>
    <t>chr16:30037964:G:A</t>
  </si>
  <si>
    <t>FANCI (Q74*)</t>
  </si>
  <si>
    <t>chr15:89804006:C:T</t>
  </si>
  <si>
    <t>FBXW10 (N495S)</t>
  </si>
  <si>
    <t>chr17:18661782:A:G</t>
  </si>
  <si>
    <t>FGD6 (P1001S)</t>
  </si>
  <si>
    <t>chr12:95528596:G:A</t>
  </si>
  <si>
    <t>FSHR (F165L)</t>
  </si>
  <si>
    <t>chr2:49216145:G:T</t>
  </si>
  <si>
    <t>GALNT4 (P519S)</t>
  </si>
  <si>
    <t>chr12:89916772:G:A</t>
  </si>
  <si>
    <t>GBP2 (L433I)</t>
  </si>
  <si>
    <t>chr1:89578220:G:T</t>
  </si>
  <si>
    <t>GIPC3 (A229fs)</t>
  </si>
  <si>
    <t>chr19:3589526:T:TG</t>
  </si>
  <si>
    <t>GRIA1 (R843H)</t>
  </si>
  <si>
    <t>chr5:153182028:G:A</t>
  </si>
  <si>
    <t>GSTA2 (S202N)</t>
  </si>
  <si>
    <t>chr6:52615439:C:T</t>
  </si>
  <si>
    <t>HERC1 (S1989F)</t>
  </si>
  <si>
    <t>chr15:63981870:G:A</t>
  </si>
  <si>
    <t>HMX2 (S130A)</t>
  </si>
  <si>
    <t>chr10:124909205:T:G</t>
  </si>
  <si>
    <t>HOXC11 (G249R)</t>
  </si>
  <si>
    <t>chr12:54369023:G:A</t>
  </si>
  <si>
    <t>HYDIN (S3083G)</t>
  </si>
  <si>
    <t>chr16:70928353:T:C</t>
  </si>
  <si>
    <t>IDO1 (P314L)</t>
  </si>
  <si>
    <t>chr8:39785433:C:T</t>
  </si>
  <si>
    <t>ITGB3 (G286R)</t>
  </si>
  <si>
    <t>chr17:45364514:G:A</t>
  </si>
  <si>
    <t>ITSN2 (G228R)</t>
  </si>
  <si>
    <t>chr2:24531597:C:T</t>
  </si>
  <si>
    <t>JAG2 (P1157S)</t>
  </si>
  <si>
    <t>chr14:105609280:G:A</t>
  </si>
  <si>
    <t>KCNK9 (Ter375Lext*?)</t>
  </si>
  <si>
    <t>chr8:140630502:T:A</t>
  </si>
  <si>
    <t>KDR (I126V)</t>
  </si>
  <si>
    <t>chr4:55981561:T:C</t>
  </si>
  <si>
    <t>KMT2C (P1928L)</t>
  </si>
  <si>
    <t>chr7:151879162:G:A</t>
  </si>
  <si>
    <t>KRAS (V14L)</t>
  </si>
  <si>
    <t>chr12:25398279:C:A</t>
  </si>
  <si>
    <t>KRT2 (R524K)</t>
  </si>
  <si>
    <t>chr12:53039152:C:T</t>
  </si>
  <si>
    <t>LAD1 (D36N)</t>
  </si>
  <si>
    <t>chr1:201358406:C:T</t>
  </si>
  <si>
    <t>LDHD (S42T)</t>
  </si>
  <si>
    <t>chr16:75149507:A:T</t>
  </si>
  <si>
    <t>LRRC8B (S223F)</t>
  </si>
  <si>
    <t>chr1:90048877:C:T</t>
  </si>
  <si>
    <t>LRRTM1 (M271I)</t>
  </si>
  <si>
    <t>chr2:80530132:C:T</t>
  </si>
  <si>
    <t>LTBP3 (P116L)</t>
  </si>
  <si>
    <t>chr11:65321836:G:A</t>
  </si>
  <si>
    <t>LYPD6B (K64E)</t>
  </si>
  <si>
    <t>chr2:150061879:A:G</t>
  </si>
  <si>
    <t>LYSMD2 (K121N)</t>
  </si>
  <si>
    <t>chr15:52017229:C:A</t>
  </si>
  <si>
    <t>MBD3L1 (P46L)</t>
  </si>
  <si>
    <t>chr19:8953491:C:T</t>
  </si>
  <si>
    <t>MDN1 (H5118Y)</t>
  </si>
  <si>
    <t>chr6:90365621:G:A</t>
  </si>
  <si>
    <t>MLLT6 (G27R)</t>
  </si>
  <si>
    <t>chr17:36861964:G:C</t>
  </si>
  <si>
    <t>MORN3 (K9E)</t>
  </si>
  <si>
    <t>chr12:122107365:T:C</t>
  </si>
  <si>
    <t>MYT1 (E805K)</t>
  </si>
  <si>
    <t>chr20:62853336:G:A</t>
  </si>
  <si>
    <t>NAPEPLD (P380L)</t>
  </si>
  <si>
    <t>chr7:102760045:G:A</t>
  </si>
  <si>
    <t>NEIL3 (R175G)</t>
  </si>
  <si>
    <t>chr4:178257371:C:G</t>
  </si>
  <si>
    <t>NOS2 (F1114L)</t>
  </si>
  <si>
    <t>chr17:26085921:A:G</t>
  </si>
  <si>
    <t>NRAP (G1325E)</t>
  </si>
  <si>
    <t>chr10:115364645:C:T</t>
  </si>
  <si>
    <t>NTRK1 (V282I)</t>
  </si>
  <si>
    <t>chr1:156841541:G:A</t>
  </si>
  <si>
    <t>NUCB2 (M130T)</t>
  </si>
  <si>
    <t>chr11:17331128:T:C</t>
  </si>
  <si>
    <t>OSBPL7 (N835D)</t>
  </si>
  <si>
    <t>chr17:45885683:T:C</t>
  </si>
  <si>
    <t>OSBPL7 (C674*)</t>
  </si>
  <si>
    <t>chr17:45886703:G:T</t>
  </si>
  <si>
    <t>PADI2 (R232Q)</t>
  </si>
  <si>
    <t>chr1:17413155:C:T</t>
  </si>
  <si>
    <t>PCDHGB6 (N359H)</t>
  </si>
  <si>
    <t>chr5:140788844:A:C</t>
  </si>
  <si>
    <t>PCLO (E4910K)</t>
  </si>
  <si>
    <t>chr7:82451874:C:T</t>
  </si>
  <si>
    <t>PCNXL2 (S1035*)</t>
  </si>
  <si>
    <t>chr1:233314884:G:T</t>
  </si>
  <si>
    <t>PDE7B (F117L)</t>
  </si>
  <si>
    <t>chr6:136470255:T:C</t>
  </si>
  <si>
    <t>PHF2 (L1096F)</t>
  </si>
  <si>
    <t>chr9:96439953:C:T</t>
  </si>
  <si>
    <t>PHLDB2 (R1080Q)</t>
  </si>
  <si>
    <t>chr3:111686595:G:A</t>
  </si>
  <si>
    <t>PHLDB2 (D1200N)</t>
  </si>
  <si>
    <t>chr3:111692641:G:A</t>
  </si>
  <si>
    <t>PIGN (V545A)</t>
  </si>
  <si>
    <t>chr18:59774259:A:G</t>
  </si>
  <si>
    <t>PITPNM3 (G45E)</t>
  </si>
  <si>
    <t>chr17:6428768:C:T</t>
  </si>
  <si>
    <t>PNPLA8 (N634S)</t>
  </si>
  <si>
    <t>chr7:108119801:T:C</t>
  </si>
  <si>
    <t>PPARD (P323R)</t>
  </si>
  <si>
    <t>chr6:35392446:C:G</t>
  </si>
  <si>
    <t>PRB3 (G190E)</t>
  </si>
  <si>
    <t>chr12:11420614:C:T</t>
  </si>
  <si>
    <t>PRKCE (F698L)</t>
  </si>
  <si>
    <t>chr2:46411900:T:A</t>
  </si>
  <si>
    <t>PSMB9 (W123*)</t>
  </si>
  <si>
    <t>chr6:32825890:G:A</t>
  </si>
  <si>
    <t>RELN (W3041*)</t>
  </si>
  <si>
    <t>chr7:103137044:C:T</t>
  </si>
  <si>
    <t>RFPL4AL1 (D101N)</t>
  </si>
  <si>
    <t>chr19:56283982:G:A</t>
  </si>
  <si>
    <t>RHO (E232G)</t>
  </si>
  <si>
    <t>chr3:129251258:A:G</t>
  </si>
  <si>
    <t>SCN3A (M1841I)</t>
  </si>
  <si>
    <t>chr2:165947140:C:T</t>
  </si>
  <si>
    <t>SCN7A (V1521L)</t>
  </si>
  <si>
    <t>chr2:167262578:C:A</t>
  </si>
  <si>
    <t>SFTPB (E70K)</t>
  </si>
  <si>
    <t>chr2:85894825:C:T</t>
  </si>
  <si>
    <t>SH2D4A (S430F)</t>
  </si>
  <si>
    <t>chr8:19252077:C:T</t>
  </si>
  <si>
    <t>SIRT7 (V103L)</t>
  </si>
  <si>
    <t>chr17:79875520:C:G</t>
  </si>
  <si>
    <t>SLC11A1 (L455F)</t>
  </si>
  <si>
    <t>chr2:219258891:C:T</t>
  </si>
  <si>
    <t>SLC12A1 (K645R)</t>
  </si>
  <si>
    <t>chr15:48543959:A:G</t>
  </si>
  <si>
    <t>SLC39A3 (S172R)</t>
  </si>
  <si>
    <t>chr19:2733178:G:C</t>
  </si>
  <si>
    <t>SLC8A1 (S823F)</t>
  </si>
  <si>
    <t>chr2:40366618:G:A</t>
  </si>
  <si>
    <t>SOWAHB (E371K)</t>
  </si>
  <si>
    <t>chr4:77817892:C:T</t>
  </si>
  <si>
    <t>SRF (P298L)</t>
  </si>
  <si>
    <t>chr6:43143556:C:T</t>
  </si>
  <si>
    <t>SYNC (A471T)</t>
  </si>
  <si>
    <t>chr1:33149638:C:T</t>
  </si>
  <si>
    <t>TCEB3CL2 (E368K)</t>
  </si>
  <si>
    <t>chr18:44543270:C:T</t>
  </si>
  <si>
    <t>TEX15 (S1176F)</t>
  </si>
  <si>
    <t>chr8:30703007:G:A</t>
  </si>
  <si>
    <t>THBS4 (P35S)</t>
  </si>
  <si>
    <t>chr5:79335914:C:T</t>
  </si>
  <si>
    <t>TMCO5A (K260M)</t>
  </si>
  <si>
    <t>chr15:38243347:A:T</t>
  </si>
  <si>
    <t>TMEM213 (H73Y)</t>
  </si>
  <si>
    <t>chr7:138482913:C:T</t>
  </si>
  <si>
    <t>TMEM60 (G59E)</t>
  </si>
  <si>
    <t>chr7:77423515:C:T</t>
  </si>
  <si>
    <t>TMPRSS4 (V240I)</t>
  </si>
  <si>
    <t>chr11:117982590:G:A</t>
  </si>
  <si>
    <t>TNXB (E2809K)</t>
  </si>
  <si>
    <t>chr6:32023670:C:T</t>
  </si>
  <si>
    <t>TOPAZ1 (M1263I)</t>
  </si>
  <si>
    <t>chr3:44332370:G:A</t>
  </si>
  <si>
    <t>TPMT (P139S)</t>
  </si>
  <si>
    <t>chr6:18139900:G:A</t>
  </si>
  <si>
    <t>TRIM55 (Y219H)</t>
  </si>
  <si>
    <t>chr8:67061931:T:C</t>
  </si>
  <si>
    <t>TRPM5 (E678Q)</t>
  </si>
  <si>
    <t>chr11:2434428:C:G</t>
  </si>
  <si>
    <t>VDR (G114R)</t>
  </si>
  <si>
    <t>chr12:48258917:C:T</t>
  </si>
  <si>
    <t>WDR72 (D73N)</t>
  </si>
  <si>
    <t>chr15:54015042:C:T</t>
  </si>
  <si>
    <t>YIPF7 (Q171*)</t>
  </si>
  <si>
    <t>chr4:44626787:G:A</t>
  </si>
  <si>
    <t>ZBTB21 (H816Y)</t>
  </si>
  <si>
    <t>chr21:43411759:G:A</t>
  </si>
  <si>
    <t>ZC3H4 (P997L)</t>
  </si>
  <si>
    <t>chr19:47570535:G:A</t>
  </si>
  <si>
    <t>ZCCHC16 (Q133*)</t>
  </si>
  <si>
    <t>chrX:111698353:C:T</t>
  </si>
  <si>
    <t>ZFC3H1 (P999L)</t>
  </si>
  <si>
    <t>chr12:72026116:G:A</t>
  </si>
  <si>
    <t>ZNF831 (P922S)</t>
  </si>
  <si>
    <t>chr20:57768838:C:T</t>
  </si>
  <si>
    <t>ZNF831 (P922L)</t>
  </si>
  <si>
    <t>chr20:57768839:C:T</t>
  </si>
  <si>
    <t>ZNF837 (R134C)</t>
  </si>
  <si>
    <t>chr19:58880300:G:A</t>
  </si>
  <si>
    <t>ZNF99 (S758C)</t>
  </si>
  <si>
    <t>chr19:22940058:G:C</t>
  </si>
  <si>
    <t>ASL (L154V)</t>
  </si>
  <si>
    <t>chr7:65551585:C:G</t>
  </si>
  <si>
    <t>ASL (P418S)</t>
  </si>
  <si>
    <t>chr7:65557756:C:T</t>
  </si>
  <si>
    <t>CASR (R233M)</t>
  </si>
  <si>
    <t>chr3:121980580:G:T</t>
  </si>
  <si>
    <t>CPM (S386R)</t>
  </si>
  <si>
    <t>chr12:69250393:T:G</t>
  </si>
  <si>
    <t>MARCH7 (G405R)</t>
  </si>
  <si>
    <t>chr2:160605014:G:A</t>
  </si>
  <si>
    <t>SEPT1 (H3Y)</t>
  </si>
  <si>
    <t>chr16:30394119:G:A</t>
  </si>
  <si>
    <t>AAK1 (P320S)</t>
  </si>
  <si>
    <t>chr2:69754365:G:A</t>
  </si>
  <si>
    <t>AAMDC (S33N)</t>
  </si>
  <si>
    <t>chr11:77553640:G:A</t>
  </si>
  <si>
    <t>ABCE1 (L580F)</t>
  </si>
  <si>
    <t>chr4:146046239:C:T</t>
  </si>
  <si>
    <t>ABHD6 (P313L)</t>
  </si>
  <si>
    <t>chr3:58279416:C:T</t>
  </si>
  <si>
    <t>ABL2 (P854L)</t>
  </si>
  <si>
    <t>chr1:179077841:G:A</t>
  </si>
  <si>
    <t>ABLIM1 (G46E)</t>
  </si>
  <si>
    <t>chr10:116417823:C:T</t>
  </si>
  <si>
    <t>ACIN1 (A234E)</t>
  </si>
  <si>
    <t>chr14:23550017:G:T</t>
  </si>
  <si>
    <t>ACSBG1 (G465S)</t>
  </si>
  <si>
    <t>chr15:78471983:C:T</t>
  </si>
  <si>
    <t>ACSS1 (R253K)</t>
  </si>
  <si>
    <t>chr20:25004151:C:T</t>
  </si>
  <si>
    <t>ADAM15 (G536E)</t>
  </si>
  <si>
    <t>chr1:155030517:G:A</t>
  </si>
  <si>
    <t>ADAMTS14 (S1223F)</t>
  </si>
  <si>
    <t>chr10:72520596:C:T</t>
  </si>
  <si>
    <t>ADAMTSL1 (T830I)</t>
  </si>
  <si>
    <t>chr9:18775832:C:T</t>
  </si>
  <si>
    <t>ADAMTSL4 (P248S)</t>
  </si>
  <si>
    <t>chr1:150526209:C:T</t>
  </si>
  <si>
    <t>ADAR (V25M)</t>
  </si>
  <si>
    <t>chr1:154600402:C:T</t>
  </si>
  <si>
    <t>ADCY2 (S655N)</t>
  </si>
  <si>
    <t>chr5:7757569:G:A</t>
  </si>
  <si>
    <t>ADNP (D839N)</t>
  </si>
  <si>
    <t>chr20:49508736:C:T</t>
  </si>
  <si>
    <t>ADORA1 (S135F)</t>
  </si>
  <si>
    <t>chr1:203134451:C:T</t>
  </si>
  <si>
    <t>AGFG1 (S146F)</t>
  </si>
  <si>
    <t>chr2:228388538:C:T</t>
  </si>
  <si>
    <t>AGPAT4 (G364S)</t>
  </si>
  <si>
    <t>chr6:161557619:C:T</t>
  </si>
  <si>
    <t>AHDC1 (G355E)</t>
  </si>
  <si>
    <t>chr1:27877563:C:T</t>
  </si>
  <si>
    <t>AHDC1 (S169F)</t>
  </si>
  <si>
    <t>chr1:27878121:G:A</t>
  </si>
  <si>
    <t>AHNAK2 (M921I)</t>
  </si>
  <si>
    <t>chr14:105419025:C:T</t>
  </si>
  <si>
    <t>AIFM3 (G201S)</t>
  </si>
  <si>
    <t>chr22:21328904:G:A</t>
  </si>
  <si>
    <t>AIM1L (E475K)</t>
  </si>
  <si>
    <t>chr1:26662855:C:T</t>
  </si>
  <si>
    <t>AKAP4 (A326T)</t>
  </si>
  <si>
    <t>chrX:49958388:C:T</t>
  </si>
  <si>
    <t>ALOXE3 (R345Q)</t>
  </si>
  <si>
    <t>chr17:8017916:C:T</t>
  </si>
  <si>
    <t>AMMECR1L (A82T)</t>
  </si>
  <si>
    <t>chr2:128631565:C:T</t>
  </si>
  <si>
    <t>AMPD2 (P106L)</t>
  </si>
  <si>
    <t>chr1:110167988:C:T</t>
  </si>
  <si>
    <t>ANGPT4 (E133K)</t>
  </si>
  <si>
    <t>chr20:870924:C:T</t>
  </si>
  <si>
    <t>ANKRD12 (E51K)</t>
  </si>
  <si>
    <t>chr18:9195612:G:A</t>
  </si>
  <si>
    <t>ANKRD17 (R1808G)</t>
  </si>
  <si>
    <t>chr4:73957923:G:C</t>
  </si>
  <si>
    <t>ANKRD30B (E523K)</t>
  </si>
  <si>
    <t>chr18:14782610:G:A</t>
  </si>
  <si>
    <t>APOL4 (T57I)</t>
  </si>
  <si>
    <t>chr22:36591405:G:A</t>
  </si>
  <si>
    <t>ARHGAP23 (R485C)</t>
  </si>
  <si>
    <t>chr17:36623377:C:T</t>
  </si>
  <si>
    <t>ARHGAP29 (T138I)</t>
  </si>
  <si>
    <t>chr1:94674834:G:A</t>
  </si>
  <si>
    <t>ARL13B (V19I)</t>
  </si>
  <si>
    <t>chr3:93699322:G:A</t>
  </si>
  <si>
    <t>ARNT2 (A707T)</t>
  </si>
  <si>
    <t>chr15:80886004:G:A</t>
  </si>
  <si>
    <t>ARRDC5 (P11L)</t>
  </si>
  <si>
    <t>chr19:4902848:G:A</t>
  </si>
  <si>
    <t>ASXL3 (R167K)</t>
  </si>
  <si>
    <t>chr18:31250659:G:A</t>
  </si>
  <si>
    <t>ATAD2 (P1065S)</t>
  </si>
  <si>
    <t>chr8:124348631:G:A</t>
  </si>
  <si>
    <t>ATP4A (L659F)</t>
  </si>
  <si>
    <t>chr19:36046609:G:A</t>
  </si>
  <si>
    <t>AVPR1A (A200T)</t>
  </si>
  <si>
    <t>chr12:63544019:C:T</t>
  </si>
  <si>
    <t>B3GALNT1 (E266Q)</t>
  </si>
  <si>
    <t>chr3:160803747:C:G</t>
  </si>
  <si>
    <t>B3GNT9 (T200I)</t>
  </si>
  <si>
    <t>chr16:67183790:G:A</t>
  </si>
  <si>
    <t>BARHL2 (A132V)</t>
  </si>
  <si>
    <t>chr1:91182358:G:A</t>
  </si>
  <si>
    <t>BCKDHA (E171K)</t>
  </si>
  <si>
    <t>chr19:41919987:G:A</t>
  </si>
  <si>
    <t>BCLAF1 (E618K)</t>
  </si>
  <si>
    <t>chr6:136596670:C:T</t>
  </si>
  <si>
    <t>BDP1 (G412E)</t>
  </si>
  <si>
    <t>chr5:70785252:G:A</t>
  </si>
  <si>
    <t>BEX2 (G8E)</t>
  </si>
  <si>
    <t>chrX:102565354:C:T</t>
  </si>
  <si>
    <t>BLACE (G113E)</t>
  </si>
  <si>
    <t>chr7:155150537:C:T</t>
  </si>
  <si>
    <t>BMP1 (E897G)</t>
  </si>
  <si>
    <t>chr8:22067072:A:G</t>
  </si>
  <si>
    <t>BPIFB4 (P395S)</t>
  </si>
  <si>
    <t>chr20:31680303:C:T</t>
  </si>
  <si>
    <t>BPTF (M1717I)</t>
  </si>
  <si>
    <t>chr17:65908773:G:A</t>
  </si>
  <si>
    <t>BRI3BP (W205*)</t>
  </si>
  <si>
    <t>chr12:125509834:G:A</t>
  </si>
  <si>
    <t>BTG1 (V111M)</t>
  </si>
  <si>
    <t>chr12:92538041:C:T</t>
  </si>
  <si>
    <t>BTN3A2 (P173S)</t>
  </si>
  <si>
    <t>chr6:26370633:C:T</t>
  </si>
  <si>
    <t>C10orf71 (P366L)</t>
  </si>
  <si>
    <t>chr10:50531687:C:T</t>
  </si>
  <si>
    <t>C11orf53 (G39E)</t>
  </si>
  <si>
    <t>chr11:111154909:G:A</t>
  </si>
  <si>
    <t>C12orf42 (S351C)</t>
  </si>
  <si>
    <t>chr12:103695917:G:C</t>
  </si>
  <si>
    <t>C12orf42 (S333*)</t>
  </si>
  <si>
    <t>chr12:103695971:G:C</t>
  </si>
  <si>
    <t>C15orf41 (R22K)</t>
  </si>
  <si>
    <t>chr15:36872126:G:A</t>
  </si>
  <si>
    <t>C16orf72 (S111N)</t>
  </si>
  <si>
    <t>chr16:9196865:G:A</t>
  </si>
  <si>
    <t>C1orf27 (D386N)</t>
  </si>
  <si>
    <t>chr1:186375370:G:A</t>
  </si>
  <si>
    <t>C1QTNF9B (D218N)</t>
  </si>
  <si>
    <t>chr13:24465778:C:T</t>
  </si>
  <si>
    <t>C1S (S39F)</t>
  </si>
  <si>
    <t>chr12:7169889:C:T</t>
  </si>
  <si>
    <t>C22orf46 (S4L)</t>
  </si>
  <si>
    <t>chr22:42086642:C:T</t>
  </si>
  <si>
    <t>C2CD3 (P1071L)</t>
  </si>
  <si>
    <t>chr11:73804993:G:A</t>
  </si>
  <si>
    <t>C2orf54 (G350S)</t>
  </si>
  <si>
    <t>chr2:241827912:C:T</t>
  </si>
  <si>
    <t>C2orf71 (S594F)</t>
  </si>
  <si>
    <t>chr2:29295347:G:A</t>
  </si>
  <si>
    <t>C2orf71 (S436F)</t>
  </si>
  <si>
    <t>chr2:29295821:G:A</t>
  </si>
  <si>
    <t>C3orf38 (R179K)</t>
  </si>
  <si>
    <t>chr3:88205331:G:A</t>
  </si>
  <si>
    <t>C4orf27 (S26N)</t>
  </si>
  <si>
    <t>chr4:170674958:C:T</t>
  </si>
  <si>
    <t>CA13 (E118K)</t>
  </si>
  <si>
    <t>chr8:86171766:G:A</t>
  </si>
  <si>
    <t>CACNA1D (P270L)</t>
  </si>
  <si>
    <t>chr3:53699729:C:T</t>
  </si>
  <si>
    <t>CACNA1E (P1503S)</t>
  </si>
  <si>
    <t>chr1:181727906:C:T</t>
  </si>
  <si>
    <t>CACNB3 (E427K)</t>
  </si>
  <si>
    <t>chr12:49221506:G:A</t>
  </si>
  <si>
    <t>CAMTA1 (P894S)</t>
  </si>
  <si>
    <t>chr1:7730998:C:T</t>
  </si>
  <si>
    <t>CASZ1 (E216K)</t>
  </si>
  <si>
    <t>chr1:10720453:C:T</t>
  </si>
  <si>
    <t>CCDC88A (E543K)</t>
  </si>
  <si>
    <t>chr2:55563846:C:T</t>
  </si>
  <si>
    <t>CCDC9 (E270K)</t>
  </si>
  <si>
    <t>chr19:47769955:G:A</t>
  </si>
  <si>
    <t>CCDC97 (E12K)</t>
  </si>
  <si>
    <t>chr19:41816249:G:A</t>
  </si>
  <si>
    <t>CCNB3 (M568L)</t>
  </si>
  <si>
    <t>chrX:50052871:A:C</t>
  </si>
  <si>
    <t>CCNE1 (P390L)</t>
  </si>
  <si>
    <t>chr19:30314620:C:T</t>
  </si>
  <si>
    <t>CD14 (P194S)</t>
  </si>
  <si>
    <t>chr5:140011989:G:A</t>
  </si>
  <si>
    <t>CD1E (A200T)</t>
  </si>
  <si>
    <t>chr1:158325332:G:A</t>
  </si>
  <si>
    <t>CD200 (G245E)</t>
  </si>
  <si>
    <t>chr3:112066642:G:A</t>
  </si>
  <si>
    <t>CD8A (G232E)</t>
  </si>
  <si>
    <t>chr2:87016499:C:T</t>
  </si>
  <si>
    <t>CDK12 (D668N)</t>
  </si>
  <si>
    <t>chr17:37646880:G:A</t>
  </si>
  <si>
    <t>CDK13 (G698R)</t>
  </si>
  <si>
    <t>chr7:40039009:G:A</t>
  </si>
  <si>
    <t>CDK5R2 (G215S)</t>
  </si>
  <si>
    <t>chr2:219825185:G:A</t>
  </si>
  <si>
    <t>CEP68 (T363I)</t>
  </si>
  <si>
    <t>chr2:65299318:C:T</t>
  </si>
  <si>
    <t>CEP97 (G442R)</t>
  </si>
  <si>
    <t>chr3:101476774:G:A</t>
  </si>
  <si>
    <t>CHAC2 (P103S)</t>
  </si>
  <si>
    <t>chr2:54001414:C:T</t>
  </si>
  <si>
    <t>CHD3 (G1842E)</t>
  </si>
  <si>
    <t>chr17:7812101:G:A</t>
  </si>
  <si>
    <t>CHRM1 (S126P)</t>
  </si>
  <si>
    <t>chr11:62678197:A:G</t>
  </si>
  <si>
    <t>CHST11 (P170Q)</t>
  </si>
  <si>
    <t>chr12:105151031:C:A</t>
  </si>
  <si>
    <t>CHSY3 (P761L)</t>
  </si>
  <si>
    <t>chr5:129521117:C:T</t>
  </si>
  <si>
    <t>CIZ1 (G693R)</t>
  </si>
  <si>
    <t>chr9:130931934:C:T</t>
  </si>
  <si>
    <t>CLEC4A (N221T)</t>
  </si>
  <si>
    <t>chr12:8290831:A:C</t>
  </si>
  <si>
    <t>CLSTN1 (V638I)</t>
  </si>
  <si>
    <t>chr1:9795204:C:T</t>
  </si>
  <si>
    <t>CLSTN2 (P954S)</t>
  </si>
  <si>
    <t>chr3:140285087:C:T</t>
  </si>
  <si>
    <t>CMPK1 (G228S)</t>
  </si>
  <si>
    <t>chr1:47842412:G:A</t>
  </si>
  <si>
    <t>CNIH2 (R35Q)</t>
  </si>
  <si>
    <t>chr11:66049752:G:A</t>
  </si>
  <si>
    <t>CNTN3 (G868S)</t>
  </si>
  <si>
    <t>chr3:74334558:C:T</t>
  </si>
  <si>
    <t>CNTN3 (S175F)</t>
  </si>
  <si>
    <t>chr3:74420481:G:A</t>
  </si>
  <si>
    <t>COL12A1 (G2984E)</t>
  </si>
  <si>
    <t>chr6:75798881:C:T</t>
  </si>
  <si>
    <t>COL5A2 (P728L)</t>
  </si>
  <si>
    <t>chr2:189923201:G:A</t>
  </si>
  <si>
    <t>COL6A1 (G143E)</t>
  </si>
  <si>
    <t>chr21:47404383:G:A</t>
  </si>
  <si>
    <t>COL7A1 (G1758R)</t>
  </si>
  <si>
    <t>chr3:48616837:C:T</t>
  </si>
  <si>
    <t>COL9A3 (P396L)</t>
  </si>
  <si>
    <t>chr20:61461737:C:T</t>
  </si>
  <si>
    <t>COMP (P155L)</t>
  </si>
  <si>
    <t>chr19:18900033:G:A</t>
  </si>
  <si>
    <t>CRB1 (G435E)</t>
  </si>
  <si>
    <t>chr1:197390262:G:A</t>
  </si>
  <si>
    <t>CREB3L2 (V424M)</t>
  </si>
  <si>
    <t>chr7:137569741:C:T</t>
  </si>
  <si>
    <t>CRELD1 (P34S)</t>
  </si>
  <si>
    <t>chr3:9976222:C:T</t>
  </si>
  <si>
    <t>CRY1 (G48S)</t>
  </si>
  <si>
    <t>chr12:107486598:C:T</t>
  </si>
  <si>
    <t>CS (E44K)</t>
  </si>
  <si>
    <t>chr12:56679771:C:T</t>
  </si>
  <si>
    <t>CSMD3 (E2506*)</t>
  </si>
  <si>
    <t>chr8:113326691:C:A</t>
  </si>
  <si>
    <t>CSMD3 (L1387F)</t>
  </si>
  <si>
    <t>chr8:113569067:G:A</t>
  </si>
  <si>
    <t>CSTF2T (P470L)</t>
  </si>
  <si>
    <t>chr10:53457901:G:A</t>
  </si>
  <si>
    <t>CUL9 (V72I)</t>
  </si>
  <si>
    <t>chr6:43152262:G:A</t>
  </si>
  <si>
    <t>CUL9 (D1287N)</t>
  </si>
  <si>
    <t>chr6:43171164:G:A</t>
  </si>
  <si>
    <t>CXXC1 (G529E)</t>
  </si>
  <si>
    <t>chr18:47809885:C:T</t>
  </si>
  <si>
    <t>CYP21A2 (P328S)</t>
  </si>
  <si>
    <t>chr6:32008225:C:T</t>
  </si>
  <si>
    <t>CYP46A1 (T114P)</t>
  </si>
  <si>
    <t>chr14:100165860:A:C</t>
  </si>
  <si>
    <t>DAAM1 (A347V)</t>
  </si>
  <si>
    <t>chr14:59792432:C:T</t>
  </si>
  <si>
    <t>DACT1 (G593E)</t>
  </si>
  <si>
    <t>chr14:59113119:G:A</t>
  </si>
  <si>
    <t>DALRD3 (G321D)</t>
  </si>
  <si>
    <t>chr3:49054246:C:T</t>
  </si>
  <si>
    <t>DBP (P218S)</t>
  </si>
  <si>
    <t>chr19:49136811:G:A</t>
  </si>
  <si>
    <t>DCAF8 (H697Y)</t>
  </si>
  <si>
    <t>chr1:160188164:G:A</t>
  </si>
  <si>
    <t>DCC (D1011N)</t>
  </si>
  <si>
    <t>chr18:50936917:G:A</t>
  </si>
  <si>
    <t>DCDC1 (T759I)</t>
  </si>
  <si>
    <t>chr11:31099434:G:A</t>
  </si>
  <si>
    <t>DCDC2B (E326K)</t>
  </si>
  <si>
    <t>chr1:32681424:G:A</t>
  </si>
  <si>
    <t>DCK (E143K)</t>
  </si>
  <si>
    <t>chr4:71889301:G:A</t>
  </si>
  <si>
    <t>DCTN1 (R41Q)</t>
  </si>
  <si>
    <t>chr2:74605284:C:T</t>
  </si>
  <si>
    <t>DDX39B (G117E)</t>
  </si>
  <si>
    <t>chr6:31506913:C:T</t>
  </si>
  <si>
    <t>DDX4 (D119N)</t>
  </si>
  <si>
    <t>chr5:55063729:G:A</t>
  </si>
  <si>
    <t>DDX59 (L185F)</t>
  </si>
  <si>
    <t>chr1:200635316:G:A</t>
  </si>
  <si>
    <t>DEF8 (E362K)</t>
  </si>
  <si>
    <t>chr16:90028513:G:A</t>
  </si>
  <si>
    <t>DHX29 (R1281K)</t>
  </si>
  <si>
    <t>chr5:54557314:C:T</t>
  </si>
  <si>
    <t>DHX34 (E177K)</t>
  </si>
  <si>
    <t>chr19:47856816:G:A</t>
  </si>
  <si>
    <t>DLEC1 (E1656K)</t>
  </si>
  <si>
    <t>chr3:38163218:G:A</t>
  </si>
  <si>
    <t>DLGAP4 (E681K)</t>
  </si>
  <si>
    <t>chr20:35128021:G:A</t>
  </si>
  <si>
    <t>DLL3 (G482S)</t>
  </si>
  <si>
    <t>chr19:39998029:G:A</t>
  </si>
  <si>
    <t>DMRT2 (E425D)</t>
  </si>
  <si>
    <t>chr9:1056862:G:C</t>
  </si>
  <si>
    <t>DNAH6 (E1561K)</t>
  </si>
  <si>
    <t>chr2:84864361:G:A</t>
  </si>
  <si>
    <t>DNAH6 (S2587F)</t>
  </si>
  <si>
    <t>chr2:84926800:C:T</t>
  </si>
  <si>
    <t>DNAH7 (R2284K)</t>
  </si>
  <si>
    <t>chr2:196729528:C:T</t>
  </si>
  <si>
    <t>DNAJB5 (G116R)</t>
  </si>
  <si>
    <t>chr9:34993234:G:A</t>
  </si>
  <si>
    <t>DNAJC1 (G515R)</t>
  </si>
  <si>
    <t>chr10:22048152:C:T</t>
  </si>
  <si>
    <t>DNAJC10 (I206S)</t>
  </si>
  <si>
    <t>chr2:183593705:T:G</t>
  </si>
  <si>
    <t>DNAJC10 (G210E)</t>
  </si>
  <si>
    <t>chr2:183593717:G:A</t>
  </si>
  <si>
    <t>DOCK2 (G235E)</t>
  </si>
  <si>
    <t>chr5:169111297:G:A</t>
  </si>
  <si>
    <t>DOCK8 (P105L)</t>
  </si>
  <si>
    <t>chr9:286618:C:T</t>
  </si>
  <si>
    <t>DOCK8 (S1697F)</t>
  </si>
  <si>
    <t>chr9:439255:C:T</t>
  </si>
  <si>
    <t>DST (S4940N)</t>
  </si>
  <si>
    <t>chr6:56420367:C:T</t>
  </si>
  <si>
    <t>DYM (G409S)</t>
  </si>
  <si>
    <t>chr18:46798574:C:T</t>
  </si>
  <si>
    <t>DYNC2H1 (P791L)</t>
  </si>
  <si>
    <t>chr11:103006475:C:T</t>
  </si>
  <si>
    <t>EGFR (V726M)</t>
  </si>
  <si>
    <t>chr7:55241728:G:A</t>
  </si>
  <si>
    <t>EML6 (P431L)</t>
  </si>
  <si>
    <t>chr2:55077203:C:T</t>
  </si>
  <si>
    <t>EPHA4 (V743M)</t>
  </si>
  <si>
    <t>chr2:222301238:C:T</t>
  </si>
  <si>
    <t>EPS8L1 (D438N)</t>
  </si>
  <si>
    <t>chr19:55594843:G:A</t>
  </si>
  <si>
    <t>EPS8L3 (M173I)</t>
  </si>
  <si>
    <t>chr1:110301231:C:T</t>
  </si>
  <si>
    <t>ERCC6 (G648E)</t>
  </si>
  <si>
    <t>chr10:50691441:C:T</t>
  </si>
  <si>
    <t>ERF (P242L)</t>
  </si>
  <si>
    <t>chr19:42753539:G:A</t>
  </si>
  <si>
    <t>ERG (R357H)</t>
  </si>
  <si>
    <t>chr21:39755716:C:T</t>
  </si>
  <si>
    <t>ERMP1 (P608S)</t>
  </si>
  <si>
    <t>chr9:5805119:G:A</t>
  </si>
  <si>
    <t>ERVV-2 (P279S)</t>
  </si>
  <si>
    <t>chr19:53553339:C:T</t>
  </si>
  <si>
    <t>ESCO1 (G768E)</t>
  </si>
  <si>
    <t>chr18:19112506:C:T</t>
  </si>
  <si>
    <t>ESRRG (P244H)</t>
  </si>
  <si>
    <t>chr1:216737728:G:T</t>
  </si>
  <si>
    <t>ETV3 (G205S)</t>
  </si>
  <si>
    <t>chr1:157095559:C:T</t>
  </si>
  <si>
    <t>EXOC3 (E628K)</t>
  </si>
  <si>
    <t>chr5:465331:G:A</t>
  </si>
  <si>
    <t>EXOG (W136*)</t>
  </si>
  <si>
    <t>chr3:38542939:G:A</t>
  </si>
  <si>
    <t>FAM111B (R120K)</t>
  </si>
  <si>
    <t>chr11:58891929:G:A</t>
  </si>
  <si>
    <t>FAM120B (N45I)</t>
  </si>
  <si>
    <t>chr6:170626543:A:T</t>
  </si>
  <si>
    <t>FAM129C (P198L)</t>
  </si>
  <si>
    <t>chr19:17648257:C:T</t>
  </si>
  <si>
    <t>FAM161A (E677K)</t>
  </si>
  <si>
    <t>chr2:62053712:C:T</t>
  </si>
  <si>
    <t>FAM168B (P113L)</t>
  </si>
  <si>
    <t>chr2:131812982:G:A</t>
  </si>
  <si>
    <t>FAM178A (G233E)</t>
  </si>
  <si>
    <t>chr10:102676840:G:A</t>
  </si>
  <si>
    <t>FAM216A (S181F)</t>
  </si>
  <si>
    <t>chr12:110924444:C:T</t>
  </si>
  <si>
    <t>FAM64A (G9R)</t>
  </si>
  <si>
    <t>chr17:6348455:G:A</t>
  </si>
  <si>
    <t>FAN1 (E223K)</t>
  </si>
  <si>
    <t>chr15:31197533:G:A</t>
  </si>
  <si>
    <t>FANCC (G474S)</t>
  </si>
  <si>
    <t>chr9:97869461:C:T</t>
  </si>
  <si>
    <t>FBN3 (Q2659*)</t>
  </si>
  <si>
    <t>chr19:8137045:G:A</t>
  </si>
  <si>
    <t>FBXL6 (E88K)</t>
  </si>
  <si>
    <t>chr8:145581846:C:T</t>
  </si>
  <si>
    <t>FEM1B (L255F)</t>
  </si>
  <si>
    <t>chr15:68582459:C:T</t>
  </si>
  <si>
    <t>FGD5 (G1088E)</t>
  </si>
  <si>
    <t>chr3:14942567:G:A</t>
  </si>
  <si>
    <t>FLNA (P2036S)</t>
  </si>
  <si>
    <t>chrX:153581489:G:A</t>
  </si>
  <si>
    <t>FLNC (P1581L)</t>
  </si>
  <si>
    <t>chr7:128488851:C:T</t>
  </si>
  <si>
    <t>FN1 (G1963A)</t>
  </si>
  <si>
    <t>chr2:216240441:C:G</t>
  </si>
  <si>
    <t>FOXA3 (G82D)</t>
  </si>
  <si>
    <t>chr19:46375508:G:A</t>
  </si>
  <si>
    <t>FRAS1 (P620L)</t>
  </si>
  <si>
    <t>chr4:79238561:C:T</t>
  </si>
  <si>
    <t>FRMD5 (T508I)</t>
  </si>
  <si>
    <t>chr15:44166273:G:A</t>
  </si>
  <si>
    <t>FSIP2 (M3178I)</t>
  </si>
  <si>
    <t>chr2:186661130:G:A</t>
  </si>
  <si>
    <t>GALNT14 (P42S)</t>
  </si>
  <si>
    <t>chr2:31360829:G:A</t>
  </si>
  <si>
    <t>GBP1 (G454E)</t>
  </si>
  <si>
    <t>chr1:89521706:C:T</t>
  </si>
  <si>
    <t>GCC1 (E424K)</t>
  </si>
  <si>
    <t>chr7:127223126:C:T</t>
  </si>
  <si>
    <t>GCNT1 (K307M)</t>
  </si>
  <si>
    <t>chr9:79118217:A:T</t>
  </si>
  <si>
    <t>GCNT6 (A54V)</t>
  </si>
  <si>
    <t>chr6:10634153:C:T</t>
  </si>
  <si>
    <t>GHR (G419E)</t>
  </si>
  <si>
    <t>chr5:42718865:G:A</t>
  </si>
  <si>
    <t>GLB1L2 (S427F)</t>
  </si>
  <si>
    <t>chr11:134240966:C:T</t>
  </si>
  <si>
    <t>GMPR (T223M)</t>
  </si>
  <si>
    <t>chr6:16286037:C:T</t>
  </si>
  <si>
    <t>GNB1 (G53E)</t>
  </si>
  <si>
    <t>chr1:1747240:C:T</t>
  </si>
  <si>
    <t>GNG4 (P64S)</t>
  </si>
  <si>
    <t>chr1:235715447:G:A</t>
  </si>
  <si>
    <t>GPR111 (P571S)</t>
  </si>
  <si>
    <t>chr6:47650006:C:T</t>
  </si>
  <si>
    <t>GPR125 (L1283P)</t>
  </si>
  <si>
    <t>chr4:22389446:A:G</t>
  </si>
  <si>
    <t>GPR125 (L1283F)</t>
  </si>
  <si>
    <t>chr4:22389447:G:A</t>
  </si>
  <si>
    <t>GPR88 (E342K)</t>
  </si>
  <si>
    <t>chr1:101005546:G:A</t>
  </si>
  <si>
    <t>GREB1 (G204E)</t>
  </si>
  <si>
    <t>chr2:11716635:G:A</t>
  </si>
  <si>
    <t>GTSE1 (E626D)</t>
  </si>
  <si>
    <t>chr22:46724738:A:C</t>
  </si>
  <si>
    <t>GXYLT1 (H157Y)</t>
  </si>
  <si>
    <t>chr12:42512819:G:A</t>
  </si>
  <si>
    <t>HGF (P537S)</t>
  </si>
  <si>
    <t>chr7:81336613:G:A</t>
  </si>
  <si>
    <t>HIATL1 (E371D)</t>
  </si>
  <si>
    <t>chr9:97218606:G:C</t>
  </si>
  <si>
    <t>HIVEP1 (F108C)</t>
  </si>
  <si>
    <t>chr6:12120351:T:G</t>
  </si>
  <si>
    <t>HLA-A (P217S)</t>
  </si>
  <si>
    <t>chr6:29911928:C:T</t>
  </si>
  <si>
    <t>HMGA1 (P288S)</t>
  </si>
  <si>
    <t>chr6:34213267:C:T</t>
  </si>
  <si>
    <t>HMGXB3 (T782I)</t>
  </si>
  <si>
    <t>chr5:149417022:C:T</t>
  </si>
  <si>
    <t>HMX3 (T269M)</t>
  </si>
  <si>
    <t>chr10:124896979:C:T</t>
  </si>
  <si>
    <t>HOOK1 (V115M)</t>
  </si>
  <si>
    <t>chr1:60299146:G:A</t>
  </si>
  <si>
    <t>HOXA4 (E22K)</t>
  </si>
  <si>
    <t>chr7:27170289:C:T</t>
  </si>
  <si>
    <t>HRH3 (S330L)</t>
  </si>
  <si>
    <t>chr20:60791411:G:A</t>
  </si>
  <si>
    <t>IDUA (G584E)</t>
  </si>
  <si>
    <t>chr4:997371:G:A</t>
  </si>
  <si>
    <t>IFFO1 (G365E)</t>
  </si>
  <si>
    <t>chr12:6657978:C:T</t>
  </si>
  <si>
    <t>IGSF8 (M574I)</t>
  </si>
  <si>
    <t>chr1:160062076:C:T</t>
  </si>
  <si>
    <t>IGSF9 (P831S)</t>
  </si>
  <si>
    <t>chr1:159898687:G:A</t>
  </si>
  <si>
    <t>IL10RB (P263S)</t>
  </si>
  <si>
    <t>chr21:34660549:C:T</t>
  </si>
  <si>
    <t>IL25 (R2K)</t>
  </si>
  <si>
    <t>chr14:23842332:G:A</t>
  </si>
  <si>
    <t>IMPA1 (D62N)</t>
  </si>
  <si>
    <t>chr8:82593789:C:T</t>
  </si>
  <si>
    <t>IMPG1 (Q155*)</t>
  </si>
  <si>
    <t>chr6:76744343:G:A</t>
  </si>
  <si>
    <t>INPP5D (P914L)</t>
  </si>
  <si>
    <t>chr2:234106824:C:T</t>
  </si>
  <si>
    <t>INPP5J (G226D)</t>
  </si>
  <si>
    <t>chr22:31521402:G:A</t>
  </si>
  <si>
    <t>INTS4 (D51N)</t>
  </si>
  <si>
    <t>chr11:77702249:C:T</t>
  </si>
  <si>
    <t>IRAK1 (L595F)</t>
  </si>
  <si>
    <t>chrX:153278641:G:A</t>
  </si>
  <si>
    <t>IRF2BP2 (T516I)</t>
  </si>
  <si>
    <t>chr1:234743100:G:A</t>
  </si>
  <si>
    <t>IRX3 (P485L)</t>
  </si>
  <si>
    <t>chr16:54317650:G:A</t>
  </si>
  <si>
    <t>ISM2 (H522P)</t>
  </si>
  <si>
    <t>chr14:77942089:T:G</t>
  </si>
  <si>
    <t>ITSN2 (S1031L)</t>
  </si>
  <si>
    <t>chr2:24475242:G:A</t>
  </si>
  <si>
    <t>IVNS1ABP (G360D)</t>
  </si>
  <si>
    <t>chr1:185270145:C:T</t>
  </si>
  <si>
    <t>KANK2 (S89F)</t>
  </si>
  <si>
    <t>chr19:11304490:G:A</t>
  </si>
  <si>
    <t>KCNC4 (G607D)</t>
  </si>
  <si>
    <t>chr1:110774843:G:A</t>
  </si>
  <si>
    <t>KDM5A (P1076L)</t>
  </si>
  <si>
    <t>chr12:419120:G:A</t>
  </si>
  <si>
    <t>KIF18B (P418S)</t>
  </si>
  <si>
    <t>chr17:43009597:G:A</t>
  </si>
  <si>
    <t>KIFC1 (G568E)</t>
  </si>
  <si>
    <t>chr6:33374139:G:A</t>
  </si>
  <si>
    <t>KIFC2 (E301K)</t>
  </si>
  <si>
    <t>chr8:145693931:G:A</t>
  </si>
  <si>
    <t>KLHL1 (G739D)</t>
  </si>
  <si>
    <t>chr13:70275865:C:T</t>
  </si>
  <si>
    <t>KLHL21 (G43S)</t>
  </si>
  <si>
    <t>chr1:6662751:C:T</t>
  </si>
  <si>
    <t>KLK13 (P116L)</t>
  </si>
  <si>
    <t>chr19:51563243:G:A</t>
  </si>
  <si>
    <t>KMT2A (S1388R)</t>
  </si>
  <si>
    <t>chr11:118354975:T:G</t>
  </si>
  <si>
    <t>KMT2B (P2351L)</t>
  </si>
  <si>
    <t>chr19:36224666:C:T</t>
  </si>
  <si>
    <t>KMT2D (P877L)</t>
  </si>
  <si>
    <t>chr12:49444836:G:A</t>
  </si>
  <si>
    <t>KMT2D (P774A)</t>
  </si>
  <si>
    <t>chr12:49445146:G:C</t>
  </si>
  <si>
    <t>KNG1 (Q165*)</t>
  </si>
  <si>
    <t>chr3:186442978:C:T</t>
  </si>
  <si>
    <t>KPTN (V151I)</t>
  </si>
  <si>
    <t>chr19:47984289:C:T</t>
  </si>
  <si>
    <t>LAMA2 (S2600F)</t>
  </si>
  <si>
    <t>chr6:129807668:C:T</t>
  </si>
  <si>
    <t>LAMA2 (G2932E)</t>
  </si>
  <si>
    <t>chr6:129828725:G:A</t>
  </si>
  <si>
    <t>LCT (T1279I)</t>
  </si>
  <si>
    <t>chr2:136566081:G:A</t>
  </si>
  <si>
    <t>LGI2 (S393F)</t>
  </si>
  <si>
    <t>chr4:25005533:G:A</t>
  </si>
  <si>
    <t>LHFPL5 (G104S)</t>
  </si>
  <si>
    <t>chr6:35773757:G:A</t>
  </si>
  <si>
    <t>LHX4 (E170K)</t>
  </si>
  <si>
    <t>chr1:180240571:G:A</t>
  </si>
  <si>
    <t>LMF1 (G181R)</t>
  </si>
  <si>
    <t>chr16:961053:C:T</t>
  </si>
  <si>
    <t>LMOD1 (S508F)</t>
  </si>
  <si>
    <t>chr1:201868618:G:A</t>
  </si>
  <si>
    <t>LPAR2 (T209I)</t>
  </si>
  <si>
    <t>chr19:19737468:G:A</t>
  </si>
  <si>
    <t>LPHN1 (G171S)</t>
  </si>
  <si>
    <t>chr19:14274117:C:T</t>
  </si>
  <si>
    <t>LRBA (W311C)</t>
  </si>
  <si>
    <t>chr4:151836841:C:G</t>
  </si>
  <si>
    <t>LRFN1 (G418D)</t>
  </si>
  <si>
    <t>chr19:39804724:C:T</t>
  </si>
  <si>
    <t>LRP12 (E483G)</t>
  </si>
  <si>
    <t>chr8:105509332:T:C</t>
  </si>
  <si>
    <t>LRP4 (G1128E)</t>
  </si>
  <si>
    <t>chr11:46898170:C:T</t>
  </si>
  <si>
    <t>LRRC66 (C858Y)</t>
  </si>
  <si>
    <t>chr4:52860615:C:T</t>
  </si>
  <si>
    <t>LRRK1 (M1572I)</t>
  </si>
  <si>
    <t>chr15:101601412:G:A</t>
  </si>
  <si>
    <t>LZTS2 (A17T)</t>
  </si>
  <si>
    <t>chr10:102762344:G:A</t>
  </si>
  <si>
    <t>MACF1 (L6650F)</t>
  </si>
  <si>
    <t>chr1:39913439:C:T</t>
  </si>
  <si>
    <t>MAGI1 (G1092E)</t>
  </si>
  <si>
    <t>chr3:65350543:C:T</t>
  </si>
  <si>
    <t>MALRD1 (D617N)</t>
  </si>
  <si>
    <t>chr10:19636720:G:A</t>
  </si>
  <si>
    <t>MAN1B1 (E485K)</t>
  </si>
  <si>
    <t>chr9:140001229:G:A</t>
  </si>
  <si>
    <t>MAP1B (S1690N)</t>
  </si>
  <si>
    <t>chr5:71494251:G:A</t>
  </si>
  <si>
    <t>MAP1B (S1710F)</t>
  </si>
  <si>
    <t>chr5:71494311:C:T</t>
  </si>
  <si>
    <t>MAP3K6 (G1044E)</t>
  </si>
  <si>
    <t>chr1:27684018:C:T</t>
  </si>
  <si>
    <t>MAP4K4 (E431K)</t>
  </si>
  <si>
    <t>chr2:102472496:G:A</t>
  </si>
  <si>
    <t>MAST4 (S206P)</t>
  </si>
  <si>
    <t>chr5:66084596:T:C</t>
  </si>
  <si>
    <t>MBD5 (R425K)</t>
  </si>
  <si>
    <t>chr2:149226786:G:A</t>
  </si>
  <si>
    <t>MCM5 (H238Y)</t>
  </si>
  <si>
    <t>chr22:35804516:C:T</t>
  </si>
  <si>
    <t>MDN1 (V2121M)</t>
  </si>
  <si>
    <t>chr6:90428307:C:T</t>
  </si>
  <si>
    <t>MEGF8 (G2433E)</t>
  </si>
  <si>
    <t>chr19:42879687:G:A</t>
  </si>
  <si>
    <t>MEGF9 (Y578C)</t>
  </si>
  <si>
    <t>chr9:123367655:T:C</t>
  </si>
  <si>
    <t>MFSD12 (A448V)</t>
  </si>
  <si>
    <t>chr19:3544884:G:A</t>
  </si>
  <si>
    <t>MGA (P2868S)</t>
  </si>
  <si>
    <t>chr15:42058882:C:T</t>
  </si>
  <si>
    <t>MGEA5 (A686T)</t>
  </si>
  <si>
    <t>chr10:103553684:C:T</t>
  </si>
  <si>
    <t>MIB2 (P786S)</t>
  </si>
  <si>
    <t>chr1:1563911:C:T</t>
  </si>
  <si>
    <t>MICAL1 (P830S)</t>
  </si>
  <si>
    <t>chr6:109767489:G:A</t>
  </si>
  <si>
    <t>MKI67 (D249N)</t>
  </si>
  <si>
    <t>chr10:129913927:C:T</t>
  </si>
  <si>
    <t>MKRN2 (G333S)</t>
  </si>
  <si>
    <t>chr3:12623335:G:A</t>
  </si>
  <si>
    <t>MMP21 (R94Q)</t>
  </si>
  <si>
    <t>chr10:127462816:C:T</t>
  </si>
  <si>
    <t>MN1 (P885L)</t>
  </si>
  <si>
    <t>chr22:28193878:G:A</t>
  </si>
  <si>
    <t>MOB1A (Q25*)</t>
  </si>
  <si>
    <t>chr2:74399821:G:A</t>
  </si>
  <si>
    <t>MOB1B (D104N)</t>
  </si>
  <si>
    <t>chr4:71840889:G:A</t>
  </si>
  <si>
    <t>MOBP (P163S)</t>
  </si>
  <si>
    <t>chr3:39544234:C:T</t>
  </si>
  <si>
    <t>MON2 (E55K)</t>
  </si>
  <si>
    <t>chr12:62878001:G:A</t>
  </si>
  <si>
    <t>MPEG1 (P163L)</t>
  </si>
  <si>
    <t>chr11:58979851:G:A</t>
  </si>
  <si>
    <t>MPEG1 (Q134H)</t>
  </si>
  <si>
    <t>chr11:58979937:C:G</t>
  </si>
  <si>
    <t>MPP3 (T122I)</t>
  </si>
  <si>
    <t>chr17:41907408:G:A</t>
  </si>
  <si>
    <t>MPP5 (M469I)</t>
  </si>
  <si>
    <t>chr14:67786984:G:A</t>
  </si>
  <si>
    <t>MRC2 (G31S)</t>
  </si>
  <si>
    <t>chr17:60705254:G:A</t>
  </si>
  <si>
    <t>MRC2 (N1311T)</t>
  </si>
  <si>
    <t>chr17:60768042:A:C</t>
  </si>
  <si>
    <t>MROH6 (G316E)</t>
  </si>
  <si>
    <t>chr8:144652509:C:T</t>
  </si>
  <si>
    <t>MRPL9 (G66E)</t>
  </si>
  <si>
    <t>chr1:151735579:C:T</t>
  </si>
  <si>
    <t>MTMR3 (S1006N)</t>
  </si>
  <si>
    <t>chr22:30416665:G:A</t>
  </si>
  <si>
    <t>MTSS1 (A37T)</t>
  </si>
  <si>
    <t>chr8:125716396:C:T</t>
  </si>
  <si>
    <t>MUS81 (V327I)</t>
  </si>
  <si>
    <t>chr11:65631292:G:A</t>
  </si>
  <si>
    <t>MYCBP2 (P2151L)</t>
  </si>
  <si>
    <t>chr13:77739415:G:A</t>
  </si>
  <si>
    <t>MYEF2 (G464D)</t>
  </si>
  <si>
    <t>chr15:48441556:C:T</t>
  </si>
  <si>
    <t>MYH4 (A34V)</t>
  </si>
  <si>
    <t>chr17:10369962:G:A</t>
  </si>
  <si>
    <t>MYO15A (E1355K)</t>
  </si>
  <si>
    <t>chr17:18034577:G:A</t>
  </si>
  <si>
    <t>MYO1E (D353N)</t>
  </si>
  <si>
    <t>chr15:59510140:C:T</t>
  </si>
  <si>
    <t>N6AMT2 (G74D)</t>
  </si>
  <si>
    <t>chr13:21311868:C:T</t>
  </si>
  <si>
    <t>NAALAD2 (G311E)</t>
  </si>
  <si>
    <t>chr11:89892448:G:A</t>
  </si>
  <si>
    <t>NACC1 (G38S)</t>
  </si>
  <si>
    <t>chr19:13246133:G:A</t>
  </si>
  <si>
    <t>NARG2 (L818F)</t>
  </si>
  <si>
    <t>chr15:60728400:G:A</t>
  </si>
  <si>
    <t>NAT8 (R159S)</t>
  </si>
  <si>
    <t>chr2:73868279:C:G</t>
  </si>
  <si>
    <t>NCAPH (V539I)</t>
  </si>
  <si>
    <t>chr2:97030246:G:A</t>
  </si>
  <si>
    <t>NCOA5 (P15A)</t>
  </si>
  <si>
    <t>chr20:44699171:G:C</t>
  </si>
  <si>
    <t>NDOR1 (P520S)</t>
  </si>
  <si>
    <t>chr9:140110522:C:T</t>
  </si>
  <si>
    <t>NDUFS6 (G159S)</t>
  </si>
  <si>
    <t>chr5:1814741:G:A</t>
  </si>
  <si>
    <t>NIPAL4 (L80F)</t>
  </si>
  <si>
    <t>chr5:156890116:C:T</t>
  </si>
  <si>
    <t>NLK (P40S)</t>
  </si>
  <si>
    <t>chr17:26370017:C:T</t>
  </si>
  <si>
    <t>NLRP4 (P43L)</t>
  </si>
  <si>
    <t>chr19:56363574:C:T</t>
  </si>
  <si>
    <t>NOD2 (S402Y)</t>
  </si>
  <si>
    <t>chr16:50745027:C:A</t>
  </si>
  <si>
    <t>NPC1 (H492Y)</t>
  </si>
  <si>
    <t>chr18:21134801:G:A</t>
  </si>
  <si>
    <t>NPHP3 (D120N)</t>
  </si>
  <si>
    <t>chr3:132440842:C:T</t>
  </si>
  <si>
    <t>NR1D1 (P255S)</t>
  </si>
  <si>
    <t>chr17:38252182:G:A</t>
  </si>
  <si>
    <t>NRDE2 (L1116F)</t>
  </si>
  <si>
    <t>chr14:90745429:G:A</t>
  </si>
  <si>
    <t>NUDCD2 (G143E)</t>
  </si>
  <si>
    <t>chr5:162881019:C:T</t>
  </si>
  <si>
    <t>NUFIP2 (V362I)</t>
  </si>
  <si>
    <t>chr17:27613928:C:T</t>
  </si>
  <si>
    <t>NUP188 (P606S)</t>
  </si>
  <si>
    <t>chr9:131745591:C:T</t>
  </si>
  <si>
    <t>NUP214 (P1531S)</t>
  </si>
  <si>
    <t>chr9:134073469:C:T</t>
  </si>
  <si>
    <t>NUP214 (V1625F)</t>
  </si>
  <si>
    <t>chr9:134073751:G:T</t>
  </si>
  <si>
    <t>NUP85 (P158S)</t>
  </si>
  <si>
    <t>chr17:73211915:C:T</t>
  </si>
  <si>
    <t>NUTM1 (L344F)</t>
  </si>
  <si>
    <t>chr15:34646028:C:T</t>
  </si>
  <si>
    <t>NYX (G379R)</t>
  </si>
  <si>
    <t>chrX:41333841:G:A</t>
  </si>
  <si>
    <t>OBSCN (R85H)</t>
  </si>
  <si>
    <t>chr1:228399738:G:A</t>
  </si>
  <si>
    <t>OCLN (G63E)</t>
  </si>
  <si>
    <t>chr5:68805105:G:A</t>
  </si>
  <si>
    <t>OR10D3 (Y60C)</t>
  </si>
  <si>
    <t>chr11:124056155:A:G</t>
  </si>
  <si>
    <t>ORC1 (S196N)</t>
  </si>
  <si>
    <t>chr1:52861852:C:T</t>
  </si>
  <si>
    <t>OTOF (V537M)</t>
  </si>
  <si>
    <t>chr2:26703848:C:T</t>
  </si>
  <si>
    <t>OTUD3 (H373Y)</t>
  </si>
  <si>
    <t>chr1:20234159:C:T</t>
  </si>
  <si>
    <t>PANX2 (P613L)</t>
  </si>
  <si>
    <t>chr22:50617510:C:T</t>
  </si>
  <si>
    <t>PAPLN (G974D)</t>
  </si>
  <si>
    <t>chr14:73730978:G:A</t>
  </si>
  <si>
    <t>PARD6G (P356S)</t>
  </si>
  <si>
    <t>chr18:77917719:G:A</t>
  </si>
  <si>
    <t>PARP4 (P1215L)</t>
  </si>
  <si>
    <t>chr13:25016006:G:A</t>
  </si>
  <si>
    <t>PCDH15 (G1348E)</t>
  </si>
  <si>
    <t>chr10:55591234:C:T</t>
  </si>
  <si>
    <t>PCDHA3 (L260V)</t>
  </si>
  <si>
    <t>chr5:140181560:C:G</t>
  </si>
  <si>
    <t>PCDHGA4 (V662M)</t>
  </si>
  <si>
    <t>chr5:140736751:G:A</t>
  </si>
  <si>
    <t>PCDHGB6 (G568S)</t>
  </si>
  <si>
    <t>chr5:140789471:G:A</t>
  </si>
  <si>
    <t>PCGF2 (P266S)</t>
  </si>
  <si>
    <t>chr17:36891715:G:A</t>
  </si>
  <si>
    <t>PCK1 (G457E)</t>
  </si>
  <si>
    <t>chr20:56140147:G:A</t>
  </si>
  <si>
    <t>PCSK5 (G1103S)</t>
  </si>
  <si>
    <t>chr9:78910312:G:A</t>
  </si>
  <si>
    <t>PCSK9 (G244S)</t>
  </si>
  <si>
    <t>chr1:55518395:G:A</t>
  </si>
  <si>
    <t>PDE1A (G392R)</t>
  </si>
  <si>
    <t>chr2:183053787:C:T</t>
  </si>
  <si>
    <t>PFAS (P1321S)</t>
  </si>
  <si>
    <t>chr17:8172526:C:T</t>
  </si>
  <si>
    <t>PHF23 (R113K)</t>
  </si>
  <si>
    <t>chr17:7139908:C:T</t>
  </si>
  <si>
    <t>PHKG2 (E213K)</t>
  </si>
  <si>
    <t>chr16:30767583:G:A</t>
  </si>
  <si>
    <t>PIK3C2G (S738N)</t>
  </si>
  <si>
    <t>chr12:18552679:G:A</t>
  </si>
  <si>
    <t>PIK3CA (D64N)</t>
  </si>
  <si>
    <t>chr3:178916803:G:A</t>
  </si>
  <si>
    <t>PIK3CD (H582R)</t>
  </si>
  <si>
    <t>chr1:9780951:A:G</t>
  </si>
  <si>
    <t>PITPNA (P92L)</t>
  </si>
  <si>
    <t>chr17:1451604:G:A</t>
  </si>
  <si>
    <t>PJA2 (P462L)</t>
  </si>
  <si>
    <t>chr5:108704346:G:A</t>
  </si>
  <si>
    <t>PKD1 (G3583S)</t>
  </si>
  <si>
    <t>chr16:2143886:C:T</t>
  </si>
  <si>
    <t>PKHD1 (S2080N)</t>
  </si>
  <si>
    <t>chr6:51777257:C:T</t>
  </si>
  <si>
    <t>PLCG2 (R1257K)</t>
  </si>
  <si>
    <t>chr16:81991575:G:A</t>
  </si>
  <si>
    <t>PLCH2 (P1226S)</t>
  </si>
  <si>
    <t>chr1:2436077:C:T</t>
  </si>
  <si>
    <t>PLEKHH3 (P776S)</t>
  </si>
  <si>
    <t>chr17:40820201:G:A</t>
  </si>
  <si>
    <t>PLEKHO2 (P312S)</t>
  </si>
  <si>
    <t>chr15:65157548:C:T</t>
  </si>
  <si>
    <t>PLXNA1 (D1526N)</t>
  </si>
  <si>
    <t>chr3:126747090:G:A</t>
  </si>
  <si>
    <t>PMEL (P307S)</t>
  </si>
  <si>
    <t>chr12:56351168:G:A</t>
  </si>
  <si>
    <t>PODN (G641S)</t>
  </si>
  <si>
    <t>chr1:53547768:G:A</t>
  </si>
  <si>
    <t>PODNL1 (P496L)</t>
  </si>
  <si>
    <t>chr19:14043570:G:A</t>
  </si>
  <si>
    <t>POGZ (P684S)</t>
  </si>
  <si>
    <t>chr1:151381181:G:A</t>
  </si>
  <si>
    <t>POR (G585S)</t>
  </si>
  <si>
    <t>chr7:75615101:G:A</t>
  </si>
  <si>
    <t>PPAN (V172M)</t>
  </si>
  <si>
    <t>chr19:10220307:G:A</t>
  </si>
  <si>
    <t>PPIL3 (T135I)</t>
  </si>
  <si>
    <t>chr2:201741654:G:A</t>
  </si>
  <si>
    <t>PPP1R12B (E935G)</t>
  </si>
  <si>
    <t>chr1:202536952:A:G</t>
  </si>
  <si>
    <t>PPP1R9B (P252S)</t>
  </si>
  <si>
    <t>chr17:48227119:G:A</t>
  </si>
  <si>
    <t>PPP2R5A (G259S)</t>
  </si>
  <si>
    <t>chr1:212521741:G:A</t>
  </si>
  <si>
    <t>PRDM8 (S615F)</t>
  </si>
  <si>
    <t>chr4:81124460:C:T</t>
  </si>
  <si>
    <t>PRDX1 (P11S)</t>
  </si>
  <si>
    <t>chr1:45984685:G:A</t>
  </si>
  <si>
    <t>PRKD1 (E350K)</t>
  </si>
  <si>
    <t>chr14:30105662:C:T</t>
  </si>
  <si>
    <t>PRPSAP2 (S233N)</t>
  </si>
  <si>
    <t>chr17:18814529:G:A</t>
  </si>
  <si>
    <t>PRR12 (P197L)</t>
  </si>
  <si>
    <t>chr19:50098182:C:T</t>
  </si>
  <si>
    <t>PRR14L (E1980D)</t>
  </si>
  <si>
    <t>chr22:32099596:C:A</t>
  </si>
  <si>
    <t>PRR19 (P204A)</t>
  </si>
  <si>
    <t>chr19:42814431:C:G</t>
  </si>
  <si>
    <t>PTP4A1 (G165D)</t>
  </si>
  <si>
    <t>chr6:64290051:G:A</t>
  </si>
  <si>
    <t>PTPN23 (L330F)</t>
  </si>
  <si>
    <t>chr3:47449059:C:T</t>
  </si>
  <si>
    <t>PTPN6 (G37S)</t>
  </si>
  <si>
    <t>chr12:7060872:G:A</t>
  </si>
  <si>
    <t>PTPRG (A465V)</t>
  </si>
  <si>
    <t>chr3:62188863:C:T</t>
  </si>
  <si>
    <t>PTPRS (P1507L)</t>
  </si>
  <si>
    <t>chr19:5214469:G:A</t>
  </si>
  <si>
    <t>PTPRS (T153I)</t>
  </si>
  <si>
    <t>chr19:5265129:G:A</t>
  </si>
  <si>
    <t>PTPRT (Q1188H)</t>
  </si>
  <si>
    <t>chr20:40733242:C:G</t>
  </si>
  <si>
    <t>PXDN (P795L)</t>
  </si>
  <si>
    <t>chr2:1653168:G:A</t>
  </si>
  <si>
    <t>QPCTL (P9L)</t>
  </si>
  <si>
    <t>chr19:46195987:C:T</t>
  </si>
  <si>
    <t>QSER1 (S1205F)</t>
  </si>
  <si>
    <t>chr11:32956805:C:T</t>
  </si>
  <si>
    <t>RAD51AP2 (W430*)</t>
  </si>
  <si>
    <t>chr2:17698393:C:T</t>
  </si>
  <si>
    <t>RAI1 (S21W)</t>
  </si>
  <si>
    <t>chr17:17696324:C:G</t>
  </si>
  <si>
    <t>RAI1 (G1873R)</t>
  </si>
  <si>
    <t>chr17:17707121:G:A</t>
  </si>
  <si>
    <t>RALGAPB (D1153N)</t>
  </si>
  <si>
    <t>chr20:37187022:G:A</t>
  </si>
  <si>
    <t>RAPH1 (S207P)</t>
  </si>
  <si>
    <t>chr2:204354420:A:G</t>
  </si>
  <si>
    <t>RASA2 (Y289C)</t>
  </si>
  <si>
    <t>chr3:141289756:A:G</t>
  </si>
  <si>
    <t>RASGRF1 (G1191E)</t>
  </si>
  <si>
    <t>chr15:79265733:C:T</t>
  </si>
  <si>
    <t>RASSF6 (P41S)</t>
  </si>
  <si>
    <t>chr4:74477488:G:A</t>
  </si>
  <si>
    <t>RBM47 (G384D)</t>
  </si>
  <si>
    <t>chr4:40438637:C:T</t>
  </si>
  <si>
    <t>RBM47 (P89L)</t>
  </si>
  <si>
    <t>chr4:40440645:G:A</t>
  </si>
  <si>
    <t>REPIN1 (G16E)</t>
  </si>
  <si>
    <t>chr7:150066847:G:A</t>
  </si>
  <si>
    <t>RET (P129S)</t>
  </si>
  <si>
    <t>chr10:43597837:C:T</t>
  </si>
  <si>
    <t>REXO4 (P145S)</t>
  </si>
  <si>
    <t>chr9:136279924:G:A</t>
  </si>
  <si>
    <t>RHOJ (N43S)</t>
  </si>
  <si>
    <t>chr14:63671715:A:G</t>
  </si>
  <si>
    <t>RNF20 (E80K)</t>
  </si>
  <si>
    <t>chr9:104302593:G:A</t>
  </si>
  <si>
    <t>RNF43 (R330*)</t>
  </si>
  <si>
    <t>chr17:56436149:G:A</t>
  </si>
  <si>
    <t>RNF6 (R343K)</t>
  </si>
  <si>
    <t>chr13:26788991:C:T</t>
  </si>
  <si>
    <t>ROMO1 (P7L)</t>
  </si>
  <si>
    <t>chr20:34287574:C:T</t>
  </si>
  <si>
    <t>RORC (P227S)</t>
  </si>
  <si>
    <t>chr1:151787683:G:A</t>
  </si>
  <si>
    <t>RP1 (E1551K)</t>
  </si>
  <si>
    <t>chr8:55541093:G:A</t>
  </si>
  <si>
    <t>RPL28 (P29L)</t>
  </si>
  <si>
    <t>chr19:55897942:C:T</t>
  </si>
  <si>
    <t>RPS6 (V18M)</t>
  </si>
  <si>
    <t>chr9:19379571:C:T</t>
  </si>
  <si>
    <t>RPSA (G234S)</t>
  </si>
  <si>
    <t>chr3:39453444:G:A</t>
  </si>
  <si>
    <t>RPTN (H438N)</t>
  </si>
  <si>
    <t>chr1:152128263:G:T</t>
  </si>
  <si>
    <t>RSPH4A (A450T)</t>
  </si>
  <si>
    <t>chr6:116949218:G:A</t>
  </si>
  <si>
    <t>RYR3 (P808L)</t>
  </si>
  <si>
    <t>chr15:33916073:C:T</t>
  </si>
  <si>
    <t>RYR3 (R2730I)</t>
  </si>
  <si>
    <t>chr15:34040721:G:T</t>
  </si>
  <si>
    <t>SACS (L3134F)</t>
  </si>
  <si>
    <t>chr13:23908615:G:A</t>
  </si>
  <si>
    <t>SALL4 (G538E)</t>
  </si>
  <si>
    <t>chr20:50407409:C:T</t>
  </si>
  <si>
    <t>SASH1 (S109F)</t>
  </si>
  <si>
    <t>chr6:148761360:C:T</t>
  </si>
  <si>
    <t>SBDS (Q152*)</t>
  </si>
  <si>
    <t>chr7:66458209:G:A</t>
  </si>
  <si>
    <t>SCML4 (P328S)</t>
  </si>
  <si>
    <t>chr6:108029207:G:A</t>
  </si>
  <si>
    <t>SCN10A (D513V)</t>
  </si>
  <si>
    <t>chr3:38793927:T:A</t>
  </si>
  <si>
    <t>SCN4A (P1555S)</t>
  </si>
  <si>
    <t>chr17:62018979:G:A</t>
  </si>
  <si>
    <t>SCNN1A (G335S)</t>
  </si>
  <si>
    <t>chr12:6471266:C:T</t>
  </si>
  <si>
    <t>SCO1 (P32S)</t>
  </si>
  <si>
    <t>chr17:10600731:G:A</t>
  </si>
  <si>
    <t>SDF2 (P91L)</t>
  </si>
  <si>
    <t>chr17:26982381:G:A</t>
  </si>
  <si>
    <t>SDF2L1 (S193T)</t>
  </si>
  <si>
    <t>chr22:21998376:G:C</t>
  </si>
  <si>
    <t>SELP (G660R)</t>
  </si>
  <si>
    <t>chr1:169565286:C:T</t>
  </si>
  <si>
    <t>SEMA6C (L945F)</t>
  </si>
  <si>
    <t>chr1:151105016:G:A</t>
  </si>
  <si>
    <t>SEMA7A (V391M)</t>
  </si>
  <si>
    <t>chr15:74707011:C:T</t>
  </si>
  <si>
    <t>SERP2 (G22E)</t>
  </si>
  <si>
    <t>chr13:44948226:G:A</t>
  </si>
  <si>
    <t>SESTD1 (D175N)</t>
  </si>
  <si>
    <t>chr2:180014082:C:T</t>
  </si>
  <si>
    <t>SETBP1 (P326S)</t>
  </si>
  <si>
    <t>chr18:42530281:C:T</t>
  </si>
  <si>
    <t>SETD1B (P747L)</t>
  </si>
  <si>
    <t>chr12:122252361:C:T</t>
  </si>
  <si>
    <t>SETD5 (P452L)</t>
  </si>
  <si>
    <t>chr3:9486842:C:T</t>
  </si>
  <si>
    <t>SF3A1 (D349H)</t>
  </si>
  <si>
    <t>chr22:30737707:C:G</t>
  </si>
  <si>
    <t>SGK1 (S517F)</t>
  </si>
  <si>
    <t>chr6:134491437:G:A</t>
  </si>
  <si>
    <t>SGK223 (G562E)</t>
  </si>
  <si>
    <t>chr8:8234234:C:T</t>
  </si>
  <si>
    <t>SHROOM1 (P365S)</t>
  </si>
  <si>
    <t>chr5:132160455:G:A</t>
  </si>
  <si>
    <t>SHROOM3 (P1109L)</t>
  </si>
  <si>
    <t>chr4:77662652:C:T</t>
  </si>
  <si>
    <t>SIDT2 (P418L)</t>
  </si>
  <si>
    <t>chr11:117059454:C:T</t>
  </si>
  <si>
    <t>SIGLEC6 (S189F)</t>
  </si>
  <si>
    <t>chr19:52034075:G:A</t>
  </si>
  <si>
    <t>SIK3 (P1177L)</t>
  </si>
  <si>
    <t>chr11:116728630:G:A</t>
  </si>
  <si>
    <t>SIRT7 (C266R)</t>
  </si>
  <si>
    <t>chr17:79872190:A:G</t>
  </si>
  <si>
    <t>SKOR1 (P389L)</t>
  </si>
  <si>
    <t>chr15:68119332:C:T</t>
  </si>
  <si>
    <t>SLC11A2 (E317K)</t>
  </si>
  <si>
    <t>chr12:51389540:C:T</t>
  </si>
  <si>
    <t>SLC13A3 (E104K)</t>
  </si>
  <si>
    <t>chr20:45242166:C:T</t>
  </si>
  <si>
    <t>SLC19A2 (V388M)</t>
  </si>
  <si>
    <t>chr1:169437943:C:T</t>
  </si>
  <si>
    <t>SLC23A3 (P533L)</t>
  </si>
  <si>
    <t>chr2:220026890:G:A</t>
  </si>
  <si>
    <t>SLC25A12 (T188I)</t>
  </si>
  <si>
    <t>chr2:172693680:G:A</t>
  </si>
  <si>
    <t>SLC25A23 (S218*)</t>
  </si>
  <si>
    <t>chr19:6454476:G:C</t>
  </si>
  <si>
    <t>SLC26A11 (P403S)</t>
  </si>
  <si>
    <t>chr17:78220361:C:T</t>
  </si>
  <si>
    <t>SLC2A1 (P58L)</t>
  </si>
  <si>
    <t>chr1:43396819:G:A</t>
  </si>
  <si>
    <t>SLC2A3 (G300D)</t>
  </si>
  <si>
    <t>chr12:8078507:C:T</t>
  </si>
  <si>
    <t>SLC30A9 (V472I)</t>
  </si>
  <si>
    <t>chr4:42072704:G:A</t>
  </si>
  <si>
    <t>SLC35A4 (L255F)</t>
  </si>
  <si>
    <t>chr5:139947517:C:T</t>
  </si>
  <si>
    <t>SLC38A5 (Q218*)</t>
  </si>
  <si>
    <t>chrX:48320512:G:A</t>
  </si>
  <si>
    <t>SLC39A10 (E586K)</t>
  </si>
  <si>
    <t>chr2:196581420:G:A</t>
  </si>
  <si>
    <t>SLC39A5 (G513E)</t>
  </si>
  <si>
    <t>chr12:56631430:G:A</t>
  </si>
  <si>
    <t>SLC44A3 (E129K)</t>
  </si>
  <si>
    <t>chr1:95293169:G:A</t>
  </si>
  <si>
    <t>SLC5A6 (W201*)</t>
  </si>
  <si>
    <t>chr2:27428349:C:T</t>
  </si>
  <si>
    <t>SLC6A15 (T36I)</t>
  </si>
  <si>
    <t>chr12:85285793:G:A</t>
  </si>
  <si>
    <t>SLC6A3 (P597L)</t>
  </si>
  <si>
    <t>chr5:1401079:G:A</t>
  </si>
  <si>
    <t>SLC6A4 (G83S)</t>
  </si>
  <si>
    <t>chr17:28548730:C:T</t>
  </si>
  <si>
    <t>SLMAP (S400L)</t>
  </si>
  <si>
    <t>chr3:57857375:C:T</t>
  </si>
  <si>
    <t>SMARCC2 (G810E)</t>
  </si>
  <si>
    <t>chr12:56563679:C:T</t>
  </si>
  <si>
    <t>SMC1B (V140I)</t>
  </si>
  <si>
    <t>chr22:45802538:C:T</t>
  </si>
  <si>
    <t>SMEK2 (V822I)</t>
  </si>
  <si>
    <t>chr2:55777133:C:T</t>
  </si>
  <si>
    <t>SMG5 (G161R)</t>
  </si>
  <si>
    <t>chr1:156244451:C:T</t>
  </si>
  <si>
    <t>SMG8 (K866E)</t>
  </si>
  <si>
    <t>chr17:57290780:A:G</t>
  </si>
  <si>
    <t>SMOX (P280L)</t>
  </si>
  <si>
    <t>chr20:4162965:C:T</t>
  </si>
  <si>
    <t>SMYD5 (D184N)</t>
  </si>
  <si>
    <t>chr2:73448966:G:A</t>
  </si>
  <si>
    <t>SMYD5 (E399K)</t>
  </si>
  <si>
    <t>chr2:73453012:G:A</t>
  </si>
  <si>
    <t>SNW1 (G417S)</t>
  </si>
  <si>
    <t>chr14:78184873:C:T</t>
  </si>
  <si>
    <t>SNX19 (G338E)</t>
  </si>
  <si>
    <t>chr11:130784822:C:T</t>
  </si>
  <si>
    <t>SNX2 (G24E)</t>
  </si>
  <si>
    <t>chr5:122110869:G:A</t>
  </si>
  <si>
    <t>SNX31 (R130K)</t>
  </si>
  <si>
    <t>chr8:101629891:C:T</t>
  </si>
  <si>
    <t>SOCS4 (Q390*)</t>
  </si>
  <si>
    <t>chr14:55510927:C:T</t>
  </si>
  <si>
    <t>SOGA2 (R823Q)</t>
  </si>
  <si>
    <t>chr18:8784498:G:A</t>
  </si>
  <si>
    <t>SOHLH1 (A106V)</t>
  </si>
  <si>
    <t>chr9:138590203:G:A</t>
  </si>
  <si>
    <t>SON (P599S)</t>
  </si>
  <si>
    <t>chr21:34923332:C:T</t>
  </si>
  <si>
    <t>SOSTDC1 (E30K)</t>
  </si>
  <si>
    <t>chr7:16505206:C:T</t>
  </si>
  <si>
    <t>SPEF2 (P556L)</t>
  </si>
  <si>
    <t>chr5:35691281:C:T</t>
  </si>
  <si>
    <t>SPEG (R2639Q)</t>
  </si>
  <si>
    <t>chr2:220353277:G:A</t>
  </si>
  <si>
    <t>SPEG (R2747H)</t>
  </si>
  <si>
    <t>chr2:220353866:G:A</t>
  </si>
  <si>
    <t>SPEN (R1350K)</t>
  </si>
  <si>
    <t>chr1:16256784:G:A</t>
  </si>
  <si>
    <t>SPHK2 (G723E)</t>
  </si>
  <si>
    <t>chr19:49133754:G:A</t>
  </si>
  <si>
    <t>SPOP (F102I)</t>
  </si>
  <si>
    <t>chr17:47696644:A:T</t>
  </si>
  <si>
    <t>SPTB (D2190N)</t>
  </si>
  <si>
    <t>chr14:65220289:C:T</t>
  </si>
  <si>
    <t>SRCAP (G2734E)</t>
  </si>
  <si>
    <t>chr16:30749562:G:A</t>
  </si>
  <si>
    <t>SRPR (G42E)</t>
  </si>
  <si>
    <t>chr11:126137974:C:T</t>
  </si>
  <si>
    <t>SRSF2 (P209L)</t>
  </si>
  <si>
    <t>chr17:74732283:G:A</t>
  </si>
  <si>
    <t>SSC5D (P1080L)</t>
  </si>
  <si>
    <t>chr19:56028882:C:T</t>
  </si>
  <si>
    <t>ST7L (P471S)</t>
  </si>
  <si>
    <t>chr1:113093301:G:A</t>
  </si>
  <si>
    <t>STAG2 (P5S)</t>
  </si>
  <si>
    <t>chrX:123156490:C:T</t>
  </si>
  <si>
    <t>STK38 (L162F)</t>
  </si>
  <si>
    <t>chr6:36485524:G:A</t>
  </si>
  <si>
    <t>STOX2 (E791G)</t>
  </si>
  <si>
    <t>chr4:184932363:A:G</t>
  </si>
  <si>
    <t>STX5 (P220L)</t>
  </si>
  <si>
    <t>chr11:62592528:G:A</t>
  </si>
  <si>
    <t>SUGT1 (R350K)</t>
  </si>
  <si>
    <t>chr13:53261921:G:A</t>
  </si>
  <si>
    <t>SUPV3L1 (E782K)</t>
  </si>
  <si>
    <t>chr10:70968774:G:A</t>
  </si>
  <si>
    <t>SYNE2 (L4505F)</t>
  </si>
  <si>
    <t>chr14:64591887:C:T</t>
  </si>
  <si>
    <t>SYNE4 (G253E)</t>
  </si>
  <si>
    <t>chr19:36497434:C:T</t>
  </si>
  <si>
    <t>SYTL2 (K1619N)</t>
  </si>
  <si>
    <t>chr11:85411592:T:G</t>
  </si>
  <si>
    <t>TAF10 (V80M)</t>
  </si>
  <si>
    <t>chr11:6633044:C:T</t>
  </si>
  <si>
    <t>TAF6 (E160K)</t>
  </si>
  <si>
    <t>chr7:99711329:C:T</t>
  </si>
  <si>
    <t>TANGO2 (G28S)</t>
  </si>
  <si>
    <t>chr22:20024520:G:A</t>
  </si>
  <si>
    <t>TAS1R3 (P466L)</t>
  </si>
  <si>
    <t>chr1:1268422:C:T</t>
  </si>
  <si>
    <t>TATDN2 (G48E)</t>
  </si>
  <si>
    <t>chr3:10291027:G:A</t>
  </si>
  <si>
    <t>TAX1BP1 (P70S)</t>
  </si>
  <si>
    <t>chr7:27797695:C:T</t>
  </si>
  <si>
    <t>TAX1BP1 (S690F)</t>
  </si>
  <si>
    <t>chr7:27856569:C:T</t>
  </si>
  <si>
    <t>TBC1D15 (G114E)</t>
  </si>
  <si>
    <t>chr12:72274385:G:A</t>
  </si>
  <si>
    <t>TBC1D15 (G249E)</t>
  </si>
  <si>
    <t>chr12:72288503:G:A</t>
  </si>
  <si>
    <t>TBC1D7 (V250I)</t>
  </si>
  <si>
    <t>chr6:13306677:C:T</t>
  </si>
  <si>
    <t>TBC1D8B (P909S)</t>
  </si>
  <si>
    <t>chrX:106110089:C:T</t>
  </si>
  <si>
    <t>TBC1D9 (R638T)</t>
  </si>
  <si>
    <t>chr4:141580750:C:G</t>
  </si>
  <si>
    <t>TCEANC (H180N)</t>
  </si>
  <si>
    <t>chrX:13681075:C:A</t>
  </si>
  <si>
    <t>TCF7L1 (G473E)</t>
  </si>
  <si>
    <t>chr2:85536236:G:A</t>
  </si>
  <si>
    <t>TCOF1 (V718M)</t>
  </si>
  <si>
    <t>chr5:149755995:G:A</t>
  </si>
  <si>
    <t>TCTN1 (V427I)</t>
  </si>
  <si>
    <t>chr12:111080142:G:A</t>
  </si>
  <si>
    <t>TEKT2 (E428K)</t>
  </si>
  <si>
    <t>chr1:36553776:G:A</t>
  </si>
  <si>
    <t>TFAP2A (P181L)</t>
  </si>
  <si>
    <t>chr6:10404969:G:A</t>
  </si>
  <si>
    <t>TFIP11 (G88E)</t>
  </si>
  <si>
    <t>chr22:26902841:C:T</t>
  </si>
  <si>
    <t>TGFBI (E336K)</t>
  </si>
  <si>
    <t>chr5:135388688:G:A</t>
  </si>
  <si>
    <t>THBS3 (P716S)</t>
  </si>
  <si>
    <t>chr1:155167940:G:A</t>
  </si>
  <si>
    <t>THBS4 (G444E)</t>
  </si>
  <si>
    <t>chr5:79363932:G:A</t>
  </si>
  <si>
    <t>THSD1 (E291D)</t>
  </si>
  <si>
    <t>chr13:52971515:T:A</t>
  </si>
  <si>
    <t>THSD7B (W670*)</t>
  </si>
  <si>
    <t>chr2:137990563:G:A</t>
  </si>
  <si>
    <t>TIE1 (G376E)</t>
  </si>
  <si>
    <t>chr1:43774741:G:A</t>
  </si>
  <si>
    <t>TLR7 (D41V)</t>
  </si>
  <si>
    <t>chrX:12903749:A:T</t>
  </si>
  <si>
    <t>TMBIM1 (T301I)</t>
  </si>
  <si>
    <t>chr2:219140232:G:A</t>
  </si>
  <si>
    <t>TMEM132D (G211E)</t>
  </si>
  <si>
    <t>chr12:130184691:C:T</t>
  </si>
  <si>
    <t>TMEM135 (S26F)</t>
  </si>
  <si>
    <t>chr11:86749164:C:T</t>
  </si>
  <si>
    <t>TMEM143 (V238M)</t>
  </si>
  <si>
    <t>chr19:48846050:C:T</t>
  </si>
  <si>
    <t>TMEM151B (G525R)</t>
  </si>
  <si>
    <t>chr6:44244136:G:A</t>
  </si>
  <si>
    <t>TMEM174 (P142S)</t>
  </si>
  <si>
    <t>chr5:72469494:C:T</t>
  </si>
  <si>
    <t>TMEM247 (E60K)</t>
  </si>
  <si>
    <t>chr2:46707604:G:A</t>
  </si>
  <si>
    <t>TNPO3 (G124R)</t>
  </si>
  <si>
    <t>chr7:128657062:C:T</t>
  </si>
  <si>
    <t>TNRC6C (G1409D)</t>
  </si>
  <si>
    <t>chr17:76089773:G:A</t>
  </si>
  <si>
    <t>TP53BP1 (L643F)</t>
  </si>
  <si>
    <t>chr15:43748879:G:A</t>
  </si>
  <si>
    <t>TRAF2 (E99K)</t>
  </si>
  <si>
    <t>chr9:139794901:G:A</t>
  </si>
  <si>
    <t>TRIM10 (P49S)</t>
  </si>
  <si>
    <t>chr6:30128491:G:A</t>
  </si>
  <si>
    <t>TRIM36 (G347E)</t>
  </si>
  <si>
    <t>chr5:114473141:C:T</t>
  </si>
  <si>
    <t>TRPM1 (G1377S)</t>
  </si>
  <si>
    <t>chr15:31294825:C:T</t>
  </si>
  <si>
    <t>TTLL4 (S544F)</t>
  </si>
  <si>
    <t>chr2:219605277:C:T</t>
  </si>
  <si>
    <t>TUBB (E157K)</t>
  </si>
  <si>
    <t>chr6:30691308:G:A</t>
  </si>
  <si>
    <t>TWSG1 (G110E)</t>
  </si>
  <si>
    <t>chr18:9396383:G:A</t>
  </si>
  <si>
    <t>UBC (E51K)</t>
  </si>
  <si>
    <t>chr12:125398167:C:T</t>
  </si>
  <si>
    <t>UBE2O (E830K)</t>
  </si>
  <si>
    <t>chr17:74392530:C:T</t>
  </si>
  <si>
    <t>UBE2Q2 (G197S)</t>
  </si>
  <si>
    <t>chr15:76168528:G:A</t>
  </si>
  <si>
    <t>UBTF (P99S)</t>
  </si>
  <si>
    <t>chr17:42293297:G:A</t>
  </si>
  <si>
    <t>UCK2 (G244A)</t>
  </si>
  <si>
    <t>chr1:165877005:G:C</t>
  </si>
  <si>
    <t>UNC5B (P423S)</t>
  </si>
  <si>
    <t>chr10:73050839:C:T</t>
  </si>
  <si>
    <t>UPF2 (Q1193*)</t>
  </si>
  <si>
    <t>chr10:11973751:G:A</t>
  </si>
  <si>
    <t>USP3 (S293P)</t>
  </si>
  <si>
    <t>chr15:63862747:T:C</t>
  </si>
  <si>
    <t>USP31 (P533L)</t>
  </si>
  <si>
    <t>chr16:23098437:G:A</t>
  </si>
  <si>
    <t>USP34 (S1461N)</t>
  </si>
  <si>
    <t>chr2:61522163:C:T</t>
  </si>
  <si>
    <t>USP8 (T675I)</t>
  </si>
  <si>
    <t>chr15:50782512:C:T</t>
  </si>
  <si>
    <t>VAV3 (P188S)</t>
  </si>
  <si>
    <t>chr1:108313344:G:A</t>
  </si>
  <si>
    <t>VPS13B (Q3918*)</t>
  </si>
  <si>
    <t>chr8:100883857:C:T</t>
  </si>
  <si>
    <t>VPS16 (A640V)</t>
  </si>
  <si>
    <t>chr20:2845293:C:T</t>
  </si>
  <si>
    <t>VRK1 (L155W)</t>
  </si>
  <si>
    <t>chr14:97319257:T:G</t>
  </si>
  <si>
    <t>VTI1A (R157K)</t>
  </si>
  <si>
    <t>chr10:114428019:G:A</t>
  </si>
  <si>
    <t>WDFY4 (V1167M)</t>
  </si>
  <si>
    <t>chr10:49988087:G:A</t>
  </si>
  <si>
    <t>WDR35 (P696L)</t>
  </si>
  <si>
    <t>chr2:20138035:G:A</t>
  </si>
  <si>
    <t>WDR41 (G8E)</t>
  </si>
  <si>
    <t>chr5:76788023:C:T</t>
  </si>
  <si>
    <t>WEE2 (A299V)</t>
  </si>
  <si>
    <t>chr7:141422949:C:T</t>
  </si>
  <si>
    <t>WNK1 (G2371S)</t>
  </si>
  <si>
    <t>chr12:1005270:G:A</t>
  </si>
  <si>
    <t>WRAP53 (P78L)</t>
  </si>
  <si>
    <t>chr17:7592199:C:T</t>
  </si>
  <si>
    <t>WSB1 (R88I)</t>
  </si>
  <si>
    <t>chr17:25630446:G:T</t>
  </si>
  <si>
    <t>WWTR1 (M267I)</t>
  </si>
  <si>
    <t>chr3:149245727:C:T</t>
  </si>
  <si>
    <t>XIRP1 (P581H)</t>
  </si>
  <si>
    <t>chr3:39229195:G:T</t>
  </si>
  <si>
    <t>XPO7 (P41S)</t>
  </si>
  <si>
    <t>chr8:21824470:C:T</t>
  </si>
  <si>
    <t>XRN1 (E617K)</t>
  </si>
  <si>
    <t>chr3:142123783:C:T</t>
  </si>
  <si>
    <t>YES1 (T231I)</t>
  </si>
  <si>
    <t>chr18:745755:G:A</t>
  </si>
  <si>
    <t>YIPF5 (M172I)</t>
  </si>
  <si>
    <t>chr5:143541877:C:T</t>
  </si>
  <si>
    <t>YLPM1 (G10E)</t>
  </si>
  <si>
    <t>chr14:75230221:G:A</t>
  </si>
  <si>
    <t>ZAN (S2096N)</t>
  </si>
  <si>
    <t>chr7:100374159:G:A</t>
  </si>
  <si>
    <t>ZBBX (T173I)</t>
  </si>
  <si>
    <t>chr3:167068218:G:A</t>
  </si>
  <si>
    <t>ZBTB22 (G571E)</t>
  </si>
  <si>
    <t>chr6:33282982:C:T</t>
  </si>
  <si>
    <t>ZC3HAV1 (V120I)</t>
  </si>
  <si>
    <t>chr7:138774456:C:T</t>
  </si>
  <si>
    <t>ZCCHC12 (G57E)</t>
  </si>
  <si>
    <t>chrX:117959377:G:A</t>
  </si>
  <si>
    <t>ZCCHC16 (T76P)</t>
  </si>
  <si>
    <t>chrX:111698182:A:C</t>
  </si>
  <si>
    <t>ZEB2 (P96L)</t>
  </si>
  <si>
    <t>chr2:145187380:G:A</t>
  </si>
  <si>
    <t>ZFHX3 (E40K)</t>
  </si>
  <si>
    <t>chr16:72993927:C:T</t>
  </si>
  <si>
    <t>ZFHX4 (P3304H)</t>
  </si>
  <si>
    <t>chr8:77775861:C:A</t>
  </si>
  <si>
    <t>ZIC5 (G517E)</t>
  </si>
  <si>
    <t>chr13:100618073:C:T</t>
  </si>
  <si>
    <t>ZMIZ1 (Y413C)</t>
  </si>
  <si>
    <t>chr10:81056235:A:G</t>
  </si>
  <si>
    <t>ZMYND8 (E164K)</t>
  </si>
  <si>
    <t>chr20:45923508:C:T</t>
  </si>
  <si>
    <t>ZNF112 (E272K)</t>
  </si>
  <si>
    <t>chr19:44833565:C:T</t>
  </si>
  <si>
    <t>ZNF233 (L635F)</t>
  </si>
  <si>
    <t>chr19:44778716:C:T</t>
  </si>
  <si>
    <t>ZNF251 (T484I)</t>
  </si>
  <si>
    <t>chr8:145947594:G:A</t>
  </si>
  <si>
    <t>ZNF263 (P321S)</t>
  </si>
  <si>
    <t>chr16:3339467:C:T</t>
  </si>
  <si>
    <t>ZNF337 (R648K)</t>
  </si>
  <si>
    <t>chr20:25655981:C:T</t>
  </si>
  <si>
    <t>ZNF33A (L574F)</t>
  </si>
  <si>
    <t>chr10:38344754:C:T</t>
  </si>
  <si>
    <t>ZNF385C (P405L)</t>
  </si>
  <si>
    <t>chr17:40179700:G:A</t>
  </si>
  <si>
    <t>ZNF432 (K163*)</t>
  </si>
  <si>
    <t>chr19:52538445:T:A</t>
  </si>
  <si>
    <t>ZNF460 (G157E)</t>
  </si>
  <si>
    <t>chr19:57802379:G:A</t>
  </si>
  <si>
    <t>ZNF469 (P3506S)</t>
  </si>
  <si>
    <t>chr16:88504394:C:T</t>
  </si>
  <si>
    <t>ZNF525 (W22*)</t>
  </si>
  <si>
    <t>chr19:53879073:G:A</t>
  </si>
  <si>
    <t>ZNF565 (H481Y)</t>
  </si>
  <si>
    <t>chr19:36673547:G:A</t>
  </si>
  <si>
    <t>ZNF608 (T101I)</t>
  </si>
  <si>
    <t>chr5:124080381:G:A</t>
  </si>
  <si>
    <t>ZNF696 (G98E)</t>
  </si>
  <si>
    <t>chr8:144378138:G:A</t>
  </si>
  <si>
    <t>ZNF703 (S339F)</t>
  </si>
  <si>
    <t>chr8:37555435:C:T</t>
  </si>
  <si>
    <t>ZNF709 (C338Y)</t>
  </si>
  <si>
    <t>chr19:12575723:C:T</t>
  </si>
  <si>
    <t>ZNF717 (T45I)</t>
  </si>
  <si>
    <t>chr3:75790811:G:A</t>
  </si>
  <si>
    <t>ZNF792 (V555I)</t>
  </si>
  <si>
    <t>chr19:35449096:C:T</t>
  </si>
  <si>
    <t>ZNF8 (C469Y)</t>
  </si>
  <si>
    <t>chr19:58806580:G:A</t>
  </si>
  <si>
    <t>ZNF805 (G191D)</t>
  </si>
  <si>
    <t>chr19:57764759:G:A</t>
  </si>
  <si>
    <t>ZNF841 (E100K)</t>
  </si>
  <si>
    <t>chr19:52570837:C:T</t>
  </si>
  <si>
    <t>ZNF865 (V778M)</t>
  </si>
  <si>
    <t>chr19:56127316:G:A</t>
  </si>
  <si>
    <t>ZXDA (G125R)</t>
  </si>
  <si>
    <t>chrX:57936482:C:T</t>
  </si>
  <si>
    <t>ACADS (R272G)</t>
  </si>
  <si>
    <t>chr12:121176354:C:G</t>
  </si>
  <si>
    <t>ADAM28 (P81L)</t>
  </si>
  <si>
    <t>chr8:24167690:C:T</t>
  </si>
  <si>
    <t>AKAP9 (M96I)</t>
  </si>
  <si>
    <t>chr7:91603228:G:A</t>
  </si>
  <si>
    <t>AMBRA1 (R16*)</t>
  </si>
  <si>
    <t>chr11:46569885:G:A</t>
  </si>
  <si>
    <t>C11orf86 (I76M)</t>
  </si>
  <si>
    <t>chr11:66743061:C:G</t>
  </si>
  <si>
    <t>C2CD3 (P902S)</t>
  </si>
  <si>
    <t>chr11:73811598:G:A</t>
  </si>
  <si>
    <t>CDCP1 (E412K)</t>
  </si>
  <si>
    <t>chr3:45136851:C:T</t>
  </si>
  <si>
    <t>CDH5 (W51R)</t>
  </si>
  <si>
    <t>chr16:66413391:T:A</t>
  </si>
  <si>
    <t>CREBBP (L2330F)</t>
  </si>
  <si>
    <t>chr16:3778060:G:A</t>
  </si>
  <si>
    <t>ESCO2 (V325L)</t>
  </si>
  <si>
    <t>chr8:27641534:G:C</t>
  </si>
  <si>
    <t>FRS3 (R381C)</t>
  </si>
  <si>
    <t>chr6:41738695:G:A</t>
  </si>
  <si>
    <t>GABRA2 (E330*)</t>
  </si>
  <si>
    <t>chr4:46264014:C:A</t>
  </si>
  <si>
    <t>GDPD2 (P187S)</t>
  </si>
  <si>
    <t>chrX:69646718:C:T</t>
  </si>
  <si>
    <t>GEMIN5 (D866G)</t>
  </si>
  <si>
    <t>chr5:154284102:T:C</t>
  </si>
  <si>
    <t>LCAT (F289L)</t>
  </si>
  <si>
    <t>chr16:67974263:G:T</t>
  </si>
  <si>
    <t>LHCGR (W433R)</t>
  </si>
  <si>
    <t>chr2:48915639:A:T</t>
  </si>
  <si>
    <t>LILRA1 (P234S)</t>
  </si>
  <si>
    <t>chr19:55107142:C:T</t>
  </si>
  <si>
    <t>LPHN2 (D739N)</t>
  </si>
  <si>
    <t>chr1:82432171:G:A</t>
  </si>
  <si>
    <t>MTMR12 (L540V)</t>
  </si>
  <si>
    <t>chr5:32233935:G:C</t>
  </si>
  <si>
    <t>MYL2 (D48N)</t>
  </si>
  <si>
    <t>chr12:111353546:C:T</t>
  </si>
  <si>
    <t>MYO10 (R381S)</t>
  </si>
  <si>
    <t>chr5:16766225:C:G</t>
  </si>
  <si>
    <t>ODF1 (P238S)</t>
  </si>
  <si>
    <t>chr8:103573071:C:T</t>
  </si>
  <si>
    <t>PAK7 (E447D)</t>
  </si>
  <si>
    <t>chr20:9546681:T:G</t>
  </si>
  <si>
    <t>PCBP1 (A93V)</t>
  </si>
  <si>
    <t>chr2:70315153:C:T</t>
  </si>
  <si>
    <t>PROB1 (G577E)</t>
  </si>
  <si>
    <t>chr5:138729041:C:T</t>
  </si>
  <si>
    <t>PRRC2A (F1533L)</t>
  </si>
  <si>
    <t>chr6:31601644:T:C</t>
  </si>
  <si>
    <t>SCN2A (F14L)</t>
  </si>
  <si>
    <t>chr2:166152373:T:C</t>
  </si>
  <si>
    <t>SCN2A (F14S)</t>
  </si>
  <si>
    <t>chr2:166152374:T:C</t>
  </si>
  <si>
    <t>STRA6 (M663I)</t>
  </si>
  <si>
    <t>chr15:74472553:C:T</t>
  </si>
  <si>
    <t>SYDE1 (S382*)</t>
  </si>
  <si>
    <t>chr19:15221401:C:A</t>
  </si>
  <si>
    <t>TGS1 (D291H)</t>
  </si>
  <si>
    <t>chr8:56699328:G:C</t>
  </si>
  <si>
    <t>TIMELESS (Q716E)</t>
  </si>
  <si>
    <t>chr12:56817204:G:C</t>
  </si>
  <si>
    <t>TSHZ2 (P669A)</t>
  </si>
  <si>
    <t>chr20:51872002:C:G</t>
  </si>
  <si>
    <t>TTC39A (A591P)</t>
  </si>
  <si>
    <t>chr1:51753900:C:G</t>
  </si>
  <si>
    <t>UNK (E115*)</t>
  </si>
  <si>
    <t>chr17:73805851:G:T</t>
  </si>
  <si>
    <t>UPF1 (Q906H)</t>
  </si>
  <si>
    <t>chr19:18974331:G:T</t>
  </si>
  <si>
    <t>ZNF501 (N172S)</t>
  </si>
  <si>
    <t>chr3:44776428:A:G</t>
  </si>
  <si>
    <t>ZNF519 (L335F)</t>
  </si>
  <si>
    <t>chr18:14105536:G:A</t>
  </si>
  <si>
    <t>ZNF559 (K229R)</t>
  </si>
  <si>
    <t>chr19:9452621:A:G</t>
  </si>
  <si>
    <t>ZNF587 (N446K)</t>
  </si>
  <si>
    <t>chr19:58371118:C:A</t>
  </si>
  <si>
    <t>ADORA3 (R316K)</t>
  </si>
  <si>
    <t>chr1:112028388:C:T</t>
  </si>
  <si>
    <t>AKAP13 (V394L)</t>
  </si>
  <si>
    <t>chr15:86122479:G:C</t>
  </si>
  <si>
    <t>ATF6 (V288M)</t>
  </si>
  <si>
    <t>chr1:161772015:G:A</t>
  </si>
  <si>
    <t>CHML (E651G)</t>
  </si>
  <si>
    <t>chr1:241797117:T:C</t>
  </si>
  <si>
    <t>CNTNAP2 (P258L)</t>
  </si>
  <si>
    <t>chr7:146818089:C:T</t>
  </si>
  <si>
    <t>DNAH9 (K2428R)</t>
  </si>
  <si>
    <t>chr17:11671882:A:G</t>
  </si>
  <si>
    <t>EIF4G3 (E376D)</t>
  </si>
  <si>
    <t>chr1:21268369:C:G</t>
  </si>
  <si>
    <t>EIF4G3 (D340H)</t>
  </si>
  <si>
    <t>chr1:21268479:C:G</t>
  </si>
  <si>
    <t>ERC1 (A64D)</t>
  </si>
  <si>
    <t>chr12:1137260:C:A</t>
  </si>
  <si>
    <t>ESCO2 (K287T)</t>
  </si>
  <si>
    <t>chr8:27634685:A:C</t>
  </si>
  <si>
    <t>FMNL2 (R1035*)</t>
  </si>
  <si>
    <t>chr2:153497362:C:T</t>
  </si>
  <si>
    <t>GAS2 (N245S)</t>
  </si>
  <si>
    <t>chr11:22833354:A:G</t>
  </si>
  <si>
    <t>GLE1 (L79V)</t>
  </si>
  <si>
    <t>chr9:131271290:C:G</t>
  </si>
  <si>
    <t>KCTD5 (G23fs)</t>
  </si>
  <si>
    <t>chr16:2732608:T:TG</t>
  </si>
  <si>
    <t>KRT12 (D293N)</t>
  </si>
  <si>
    <t>chr17:39020047:C:T</t>
  </si>
  <si>
    <t>KSR2 (P277L)</t>
  </si>
  <si>
    <t>chr12:118198972:G:A</t>
  </si>
  <si>
    <t>LIMD1 (S235R)</t>
  </si>
  <si>
    <t>chr3:45637074:A:C</t>
  </si>
  <si>
    <t>MAP4K4 (R152G)</t>
  </si>
  <si>
    <t>chr2:102446002:C:G</t>
  </si>
  <si>
    <t>MAP4K4 (R277G)</t>
  </si>
  <si>
    <t>chr2:102456336:C:G</t>
  </si>
  <si>
    <t>MGAM (S1100T)</t>
  </si>
  <si>
    <t>chr7:141754693:G:C</t>
  </si>
  <si>
    <t>MYBPC1 (L258I)</t>
  </si>
  <si>
    <t>chr12:102038456:C:A</t>
  </si>
  <si>
    <t>NRXN1 (L981F)</t>
  </si>
  <si>
    <t>chr2:50724527:T:G</t>
  </si>
  <si>
    <t>PDP2 (V423G)</t>
  </si>
  <si>
    <t>chr16:66919455:T:G</t>
  </si>
  <si>
    <t>POTEC (K289I)</t>
  </si>
  <si>
    <t>chr18:14534951:T:A</t>
  </si>
  <si>
    <t>REPIN1 (R241Q)</t>
  </si>
  <si>
    <t>chr7:150068881:G:A</t>
  </si>
  <si>
    <t>RIC8A (V53A)</t>
  </si>
  <si>
    <t>chr11:209432:T:C</t>
  </si>
  <si>
    <t>RNF121 (V294G)</t>
  </si>
  <si>
    <t>chr11:71707258:T:G</t>
  </si>
  <si>
    <t>SAMD3 (L408F)</t>
  </si>
  <si>
    <t>chr6:130467198:C:G</t>
  </si>
  <si>
    <t>SCN7A (N899K)</t>
  </si>
  <si>
    <t>chr2:167285680:A:C</t>
  </si>
  <si>
    <t>SCN7A (G419E)</t>
  </si>
  <si>
    <t>chr2:167313414:C:T</t>
  </si>
  <si>
    <t>SERPINB9 (V338I)</t>
  </si>
  <si>
    <t>chr6:2890516:C:T</t>
  </si>
  <si>
    <t>SHPK (A2G)</t>
  </si>
  <si>
    <t>chr17:3539509:G:C</t>
  </si>
  <si>
    <t>SPRED1 (G29fs)</t>
  </si>
  <si>
    <t>chr15:38591623:A:AGT</t>
  </si>
  <si>
    <t>STAG1 (D412Y)</t>
  </si>
  <si>
    <t>chr3:136183802:C:A</t>
  </si>
  <si>
    <t>SULF1 (A652V)</t>
  </si>
  <si>
    <t>chr8:70540014:C:T</t>
  </si>
  <si>
    <t>TANGO2 (D286H)</t>
  </si>
  <si>
    <t>chr22:20052087:G:C</t>
  </si>
  <si>
    <t>TMPRSS5 (C401G)</t>
  </si>
  <si>
    <t>chr11:113560958:A:C</t>
  </si>
  <si>
    <t>TNC (H102Y)</t>
  </si>
  <si>
    <t>chr9:117852994:G:A</t>
  </si>
  <si>
    <t>TTBK2 (D387E)</t>
  </si>
  <si>
    <t>chr15:43075653:A:C</t>
  </si>
  <si>
    <t>TUBGCP6 (S999L)</t>
  </si>
  <si>
    <t>chr22:50659792:G:A</t>
  </si>
  <si>
    <t>VIM (V84A)</t>
  </si>
  <si>
    <t>chr10:17271672:T:C</t>
  </si>
  <si>
    <t>ZNF106 (N1575S)</t>
  </si>
  <si>
    <t>chr15:42727670:T:C</t>
  </si>
  <si>
    <t>ZNF35 (I355M)</t>
  </si>
  <si>
    <t>chr3:44700920:C:G</t>
  </si>
  <si>
    <t>ACAP3 (A661V)</t>
  </si>
  <si>
    <t>chr1:1229939:G:A</t>
  </si>
  <si>
    <t>ALPK3 (G1022A)</t>
  </si>
  <si>
    <t>chr15:85400428:G:C</t>
  </si>
  <si>
    <t>ARRB1 (E389K)</t>
  </si>
  <si>
    <t>chr11:74977299:C:T</t>
  </si>
  <si>
    <t>ARRB1 (E378*)</t>
  </si>
  <si>
    <t>chr11:74978709:C:A</t>
  </si>
  <si>
    <t>ARRB1 (E364K)</t>
  </si>
  <si>
    <t>chr11:74979936:C:T</t>
  </si>
  <si>
    <t>ATP1A1 (K840Q)</t>
  </si>
  <si>
    <t>chr1:116942111:A:C</t>
  </si>
  <si>
    <t>BBX (R23*)</t>
  </si>
  <si>
    <t>chr3:107429374:C:T</t>
  </si>
  <si>
    <t>BEST3 (G226S)</t>
  </si>
  <si>
    <t>chr12:70070998:C:T</t>
  </si>
  <si>
    <t>CADM2 (A202V)</t>
  </si>
  <si>
    <t>chr3:85961619:C:T</t>
  </si>
  <si>
    <t>CBX2 (R92C)</t>
  </si>
  <si>
    <t>chr17:77755586:C:T</t>
  </si>
  <si>
    <t>CCDC171 (D613N)</t>
  </si>
  <si>
    <t>chr9:15728011:G:A</t>
  </si>
  <si>
    <t>COL22A1 (G1183A)</t>
  </si>
  <si>
    <t>chr8:139648992:C:G</t>
  </si>
  <si>
    <t>DDX60L (V40fs)</t>
  </si>
  <si>
    <t>chr4:169393044:C:CA</t>
  </si>
  <si>
    <t>DZIP3 (A114fs)</t>
  </si>
  <si>
    <t>chr3:108335464:T:TAGAA</t>
  </si>
  <si>
    <t>EID1 (E163*)</t>
  </si>
  <si>
    <t>chr15:49170860:G:T</t>
  </si>
  <si>
    <t>FLNB (C32G)</t>
  </si>
  <si>
    <t>chr3:57994385:T:G</t>
  </si>
  <si>
    <t>FOXC1 (A32G)</t>
  </si>
  <si>
    <t>chr6:1610775:C:G</t>
  </si>
  <si>
    <t>GPR98 (S2491F)</t>
  </si>
  <si>
    <t>chr5:89990045:C:T</t>
  </si>
  <si>
    <t>HKR1 (S219C)</t>
  </si>
  <si>
    <t>chr19:37853353:C:G</t>
  </si>
  <si>
    <t>IL9R (P174L)</t>
  </si>
  <si>
    <t>chrX:155234172:C:T</t>
  </si>
  <si>
    <t>KCNA7 (L69F)</t>
  </si>
  <si>
    <t>chr19:49575638:G:A</t>
  </si>
  <si>
    <t>LRRIQ1 (N850S)</t>
  </si>
  <si>
    <t>chr12:85460530:A:G</t>
  </si>
  <si>
    <t>MCF2 (W945*)</t>
  </si>
  <si>
    <t>chrX:138670568:C:T</t>
  </si>
  <si>
    <t>MEN1 (A24P)</t>
  </si>
  <si>
    <t>chr11:64577512:C:G</t>
  </si>
  <si>
    <t>MGAM (R1144T)</t>
  </si>
  <si>
    <t>chr7:141755474:G:C</t>
  </si>
  <si>
    <t>NACA (S577P)</t>
  </si>
  <si>
    <t>chr12:57113585:A:G</t>
  </si>
  <si>
    <t>NEURL1B (A246G)</t>
  </si>
  <si>
    <t>chr5:172110581:C:G</t>
  </si>
  <si>
    <t>NHSL2 (L603V)</t>
  </si>
  <si>
    <t>chrX:71359205:C:G</t>
  </si>
  <si>
    <t>NLRP4 (I868T)</t>
  </si>
  <si>
    <t>chr19:56388439:T:C</t>
  </si>
  <si>
    <t>NR2C2 (Q537*)</t>
  </si>
  <si>
    <t>chr3:15080670:C:T</t>
  </si>
  <si>
    <t>NUDT16L1 (P22S)</t>
  </si>
  <si>
    <t>chr16:4743791:C:T</t>
  </si>
  <si>
    <t>OSBPL6 (V130A)</t>
  </si>
  <si>
    <t>chr2:179197384:T:C</t>
  </si>
  <si>
    <t>PC (A798T)</t>
  </si>
  <si>
    <t>chr11:66618226:C:T</t>
  </si>
  <si>
    <t>PCDH12 (A148T)</t>
  </si>
  <si>
    <t>chr5:141336975:C:T</t>
  </si>
  <si>
    <t>PCDHB3 (D237V)</t>
  </si>
  <si>
    <t>chr5:140480943:A:T</t>
  </si>
  <si>
    <t>PLA2R1 (K1350N)</t>
  </si>
  <si>
    <t>chr2:160801511:C:A</t>
  </si>
  <si>
    <t>POLR3C (S264fs)</t>
  </si>
  <si>
    <t>chr1:145601615:CT:C</t>
  </si>
  <si>
    <t>RAG2 (N391S)</t>
  </si>
  <si>
    <t>chr11:36614547:T:C</t>
  </si>
  <si>
    <t>RBMXL2 (D259N)</t>
  </si>
  <si>
    <t>chr11:7111126:G:A</t>
  </si>
  <si>
    <t>RGS9 (S533L)</t>
  </si>
  <si>
    <t>chr17:63221310:C:T</t>
  </si>
  <si>
    <t>SLC25A29 (C110S)</t>
  </si>
  <si>
    <t>chr14:100759203:C:G</t>
  </si>
  <si>
    <t>SYNE1 (E8353K)</t>
  </si>
  <si>
    <t>chr6:152464820:C:T</t>
  </si>
  <si>
    <t>TRPM3 (S82N)</t>
  </si>
  <si>
    <t>chr9:73479366:C:T</t>
  </si>
  <si>
    <t>TRRAP (R1681H)</t>
  </si>
  <si>
    <t>chr7:98547392:G:A</t>
  </si>
  <si>
    <t>TULP2 (S432N)</t>
  </si>
  <si>
    <t>chr19:49385441:C:T</t>
  </si>
  <si>
    <t>USP53 (T1048S)</t>
  </si>
  <si>
    <t>chr4:120214286:A:T</t>
  </si>
  <si>
    <t>ZSCAN18 (P335Q)</t>
  </si>
  <si>
    <t>chr19:58597543:G:T</t>
  </si>
  <si>
    <t>AGK (P202S)</t>
  </si>
  <si>
    <t>chr7:141333716:C:T</t>
  </si>
  <si>
    <t>AGK (S213F)</t>
  </si>
  <si>
    <t>chr7:141333750:C:T</t>
  </si>
  <si>
    <t>B4GALT2 (V3L)</t>
  </si>
  <si>
    <t>chr1:44445690:G:C</t>
  </si>
  <si>
    <t>BZRAP1 (R1793Q)</t>
  </si>
  <si>
    <t>chr17:56382803:C:T</t>
  </si>
  <si>
    <t>C10orf54 (R90H)</t>
  </si>
  <si>
    <t>chr10:73521597:C:T</t>
  </si>
  <si>
    <t>C1orf51 (I321V)</t>
  </si>
  <si>
    <t>chr1:150259169:A:G</t>
  </si>
  <si>
    <t>CAPN15 (R540W)</t>
  </si>
  <si>
    <t>chr16:599161:C:T</t>
  </si>
  <si>
    <t>CEP350 (L1882F)</t>
  </si>
  <si>
    <t>chr1:180044235:A:C</t>
  </si>
  <si>
    <t>DNAH9 (A3091P)</t>
  </si>
  <si>
    <t>chr17:11737979:G:C</t>
  </si>
  <si>
    <t>DSG2 (A327D)</t>
  </si>
  <si>
    <t>chr18:29104817:C:A</t>
  </si>
  <si>
    <t>ENDOG (R285P)</t>
  </si>
  <si>
    <t>chr9:131584849:G:C</t>
  </si>
  <si>
    <t>ERMP1 (I609M)</t>
  </si>
  <si>
    <t>chr9:5805114:G:C</t>
  </si>
  <si>
    <t>FCGBP (N897S)</t>
  </si>
  <si>
    <t>chr19:40421231:T:C</t>
  </si>
  <si>
    <t>GABRP (R200L)</t>
  </si>
  <si>
    <t>chr5:170232777:G:T</t>
  </si>
  <si>
    <t>GHR (I127V)</t>
  </si>
  <si>
    <t>chr5:42695131:A:G</t>
  </si>
  <si>
    <t>GNS (F38I)</t>
  </si>
  <si>
    <t>chr12:65152945:A:T</t>
  </si>
  <si>
    <t>GTDC1 (C222Y)</t>
  </si>
  <si>
    <t>chr2:144764959:C:T</t>
  </si>
  <si>
    <t>IRF2BPL (S674P)</t>
  </si>
  <si>
    <t>chr14:77492116:A:G</t>
  </si>
  <si>
    <t>KCNH1 (T599M)</t>
  </si>
  <si>
    <t>chr1:210970969:G:A</t>
  </si>
  <si>
    <t>LMO7 (Q1489*)</t>
  </si>
  <si>
    <t>chr13:76423373:C:T</t>
  </si>
  <si>
    <t>MRPS27 (L351*)</t>
  </si>
  <si>
    <t>chr5:71516971:A:T</t>
  </si>
  <si>
    <t>MTNR1A (I174M)</t>
  </si>
  <si>
    <t>chr4:187455374:G:C</t>
  </si>
  <si>
    <t>NPSR1 (N298K)</t>
  </si>
  <si>
    <t>chr7:34888144:T:G</t>
  </si>
  <si>
    <t>NUP210 (Q418P)</t>
  </si>
  <si>
    <t>chr3:13417831:T:G</t>
  </si>
  <si>
    <t>PDE11A (G80V)</t>
  </si>
  <si>
    <t>chr2:178936926:C:A</t>
  </si>
  <si>
    <t>PELI3 (P344L)</t>
  </si>
  <si>
    <t>chr11:66243259:C:T</t>
  </si>
  <si>
    <t>PREX2 (S1167T)</t>
  </si>
  <si>
    <t>chr8:69031745:G:C</t>
  </si>
  <si>
    <t>PRKD3 (G545W)</t>
  </si>
  <si>
    <t>chr2:37501582:C:A</t>
  </si>
  <si>
    <t>PRSS16 (T433N)</t>
  </si>
  <si>
    <t>chr6:27222619:C:A</t>
  </si>
  <si>
    <t>PSTPIP2 (Ter335Yext*?)</t>
  </si>
  <si>
    <t>chr18:43568676:T:G</t>
  </si>
  <si>
    <t>RGSL1 (D893Y)</t>
  </si>
  <si>
    <t>chr1:182517459:G:T</t>
  </si>
  <si>
    <t>RGSL1 (Q902R)</t>
  </si>
  <si>
    <t>chr1:182517487:A:G</t>
  </si>
  <si>
    <t>SORCS1 (R977Q)</t>
  </si>
  <si>
    <t>chr10:108371772:C:T</t>
  </si>
  <si>
    <t>SPATC1 (S428R)</t>
  </si>
  <si>
    <t>chr8:145095984:A:C</t>
  </si>
  <si>
    <t>TNFRSF11A (M56I)</t>
  </si>
  <si>
    <t>chr18:60017055:G:A</t>
  </si>
  <si>
    <t>TUBB6 (G35S)</t>
  </si>
  <si>
    <t>chr18:12308731:G:A</t>
  </si>
  <si>
    <t>VIT (V476M)</t>
  </si>
  <si>
    <t>chr2:37035651:G:A</t>
  </si>
  <si>
    <t>WDR91 (R104K)</t>
  </si>
  <si>
    <t>chr7:134893743:C:T</t>
  </si>
  <si>
    <t>TP53 (R248W)</t>
  </si>
  <si>
    <t>chr17:7577539:G:A</t>
  </si>
  <si>
    <t>ABCA13 (A4196T)</t>
  </si>
  <si>
    <t>chr7:48494654:G:A</t>
  </si>
  <si>
    <t>ARHGEF38 (D661Y)</t>
  </si>
  <si>
    <t>chr4:106588693:G:T</t>
  </si>
  <si>
    <t>CFTR (A72V)</t>
  </si>
  <si>
    <t>chr7:117149138:C:T</t>
  </si>
  <si>
    <t>CNTNAP3 (R652C)</t>
  </si>
  <si>
    <t>chr9:39133055:G:A</t>
  </si>
  <si>
    <t>CSMD1 (S2823C)</t>
  </si>
  <si>
    <t>chr8:2836236:T:A</t>
  </si>
  <si>
    <t>CTC1 (R542Q)</t>
  </si>
  <si>
    <t>chr17:8137966:C:T</t>
  </si>
  <si>
    <t>EDNRB (F121L)</t>
  </si>
  <si>
    <t>chr13:78492618:A:G</t>
  </si>
  <si>
    <t>GPLD1 (S84T)</t>
  </si>
  <si>
    <t>chr6:24476489:A:T</t>
  </si>
  <si>
    <t>IGDCC3 (A135P)</t>
  </si>
  <si>
    <t>chr15:65667441:C:G</t>
  </si>
  <si>
    <t>KLHL41 (A260T)</t>
  </si>
  <si>
    <t>chr2:170367066:G:A</t>
  </si>
  <si>
    <t>MRC2 (S1404P)</t>
  </si>
  <si>
    <t>chr17:60769490:T:C</t>
  </si>
  <si>
    <t>MTRF1 (Q57R)</t>
  </si>
  <si>
    <t>chr13:41834913:T:C</t>
  </si>
  <si>
    <t>MUM1 (W17*)</t>
  </si>
  <si>
    <t>chr19:1356438:G:A</t>
  </si>
  <si>
    <t>SLC6A18 (W581*)</t>
  </si>
  <si>
    <t>chr5:1246049:G:A</t>
  </si>
  <si>
    <t>SMCR8 (M382L)</t>
  </si>
  <si>
    <t>chr17:18220247:A:T</t>
  </si>
  <si>
    <t>SNAP29 (S61G)</t>
  </si>
  <si>
    <t>chr22:21213579:A:G</t>
  </si>
  <si>
    <t>SRL (P440L)</t>
  </si>
  <si>
    <t>chr16:4242257:G:A</t>
  </si>
  <si>
    <t>TERT (F919L)</t>
  </si>
  <si>
    <t>chr5:1264607:A:G</t>
  </si>
  <si>
    <t>WDFY3 (F3348S)</t>
  </si>
  <si>
    <t>chr4:85600176:A:G</t>
  </si>
  <si>
    <t>AIFM1 (K562N)</t>
  </si>
  <si>
    <t>chrX:129264029:T:G</t>
  </si>
  <si>
    <t>AKAP13 (P1459A)</t>
  </si>
  <si>
    <t>chr15:86198648:C:G</t>
  </si>
  <si>
    <t>AKAP13 (F1605V)</t>
  </si>
  <si>
    <t>chr15:86207795:T:G</t>
  </si>
  <si>
    <t>ALAS2 (K87M)</t>
  </si>
  <si>
    <t>chrX:55051195:T:A</t>
  </si>
  <si>
    <t>ANKRD30B (P910S)</t>
  </si>
  <si>
    <t>chr18:14842901:C:T</t>
  </si>
  <si>
    <t>ARHGAP35 (P1257T)</t>
  </si>
  <si>
    <t>chr19:47440608:C:A</t>
  </si>
  <si>
    <t>ARSF (V391A)</t>
  </si>
  <si>
    <t>chrX:3021872:T:C</t>
  </si>
  <si>
    <t>ARVCF (D789G)</t>
  </si>
  <si>
    <t>chr22:19960714:T:C</t>
  </si>
  <si>
    <t>ATAD2B (D1022V)</t>
  </si>
  <si>
    <t>chr2:24005807:T:A</t>
  </si>
  <si>
    <t>CHRDL2 (Y49H)</t>
  </si>
  <si>
    <t>chr11:74429815:A:G</t>
  </si>
  <si>
    <t>CWF19L2 (R482H)</t>
  </si>
  <si>
    <t>chr11:107289002:C:T</t>
  </si>
  <si>
    <t>CYP20A1 (T227N)</t>
  </si>
  <si>
    <t>chr2:204137448:C:A</t>
  </si>
  <si>
    <t>FADS3 (S131I)</t>
  </si>
  <si>
    <t>chr11:61646914:C:A</t>
  </si>
  <si>
    <t>FSIP2 (M6849I)</t>
  </si>
  <si>
    <t>chr2:186678724:G:T</t>
  </si>
  <si>
    <t>HERC1 (S2747C)</t>
  </si>
  <si>
    <t>chr15:63958638:G:C</t>
  </si>
  <si>
    <t>HERC1 (I1644M)</t>
  </si>
  <si>
    <t>chr15:63988512:G:C</t>
  </si>
  <si>
    <t>INADL (M946I)</t>
  </si>
  <si>
    <t>chr1:62340917:G:T</t>
  </si>
  <si>
    <t>IRAK4 (I327T)</t>
  </si>
  <si>
    <t>chr12:44176148:T:C</t>
  </si>
  <si>
    <t>LRP2 (W2322*)</t>
  </si>
  <si>
    <t>chr2:170063264:C:T</t>
  </si>
  <si>
    <t>MAU2 (Y174H)</t>
  </si>
  <si>
    <t>chr19:19449717:T:C</t>
  </si>
  <si>
    <t>MLIP (S146F)</t>
  </si>
  <si>
    <t>chr6:53989455:C:T</t>
  </si>
  <si>
    <t>NCOA1 (G1416*)</t>
  </si>
  <si>
    <t>chr2:24991180:G:T</t>
  </si>
  <si>
    <t>RPRD2 (L687*)</t>
  </si>
  <si>
    <t>chr1:150443484:T:G</t>
  </si>
  <si>
    <t>RTN1 (V236L)</t>
  </si>
  <si>
    <t>chr14:60212735:C:G</t>
  </si>
  <si>
    <t>SEC14L5 (E359K)</t>
  </si>
  <si>
    <t>chr16:5050871:G:A</t>
  </si>
  <si>
    <t>SLC18A3 (A433V)</t>
  </si>
  <si>
    <t>chr10:50820084:C:T</t>
  </si>
  <si>
    <t>SPINK5 (K523R)</t>
  </si>
  <si>
    <t>chr5:147486688:A:G</t>
  </si>
  <si>
    <t>SYT2 (A67D)</t>
  </si>
  <si>
    <t>chr1:202573728:G:T</t>
  </si>
  <si>
    <t>TARSL2 (V518A)</t>
  </si>
  <si>
    <t>chr15:102224375:A:G</t>
  </si>
  <si>
    <t>ZNF763 (R352S)</t>
  </si>
  <si>
    <t>chr19:12089735:G:C</t>
  </si>
  <si>
    <t>ANKRD17 (P2169R)</t>
  </si>
  <si>
    <t>chr4:73956839:G:C</t>
  </si>
  <si>
    <t>ASB12 (Q41E)</t>
  </si>
  <si>
    <t>chrX:63445410:G:C</t>
  </si>
  <si>
    <t>ATG2B (Q765E)</t>
  </si>
  <si>
    <t>chr14:96792130:G:C</t>
  </si>
  <si>
    <t>CACNA1S (A518T)</t>
  </si>
  <si>
    <t>chr1:201047074:C:T</t>
  </si>
  <si>
    <t>DOCK2 (D651H)</t>
  </si>
  <si>
    <t>chr5:169143226:G:C</t>
  </si>
  <si>
    <t>FCER1A (Q205K)</t>
  </si>
  <si>
    <t>chr1:159277561:C:A</t>
  </si>
  <si>
    <t>FMN2 (P859T)</t>
  </si>
  <si>
    <t>chr1:240370687:C:A</t>
  </si>
  <si>
    <t>FNDC5 (A107V)</t>
  </si>
  <si>
    <t>chr1:33333880:G:A</t>
  </si>
  <si>
    <t>KIF13B (P963A)</t>
  </si>
  <si>
    <t>chr8:28989880:G:C</t>
  </si>
  <si>
    <t>KRT74 (A251P)</t>
  </si>
  <si>
    <t>chr12:52965235:C:G</t>
  </si>
  <si>
    <t>KRT82 (S468R)</t>
  </si>
  <si>
    <t>chr12:52788897:G:T</t>
  </si>
  <si>
    <t>NKPD1 (V405I)</t>
  </si>
  <si>
    <t>chr19:45656482:C:T</t>
  </si>
  <si>
    <t>NOC4L (L413F)</t>
  </si>
  <si>
    <t>chr12:132636287:G:C</t>
  </si>
  <si>
    <t>PLBD2 (W165*)</t>
  </si>
  <si>
    <t>chr12:113810563:G:A</t>
  </si>
  <si>
    <t>PLBD2 (M170I)</t>
  </si>
  <si>
    <t>chr12:113810579:G:A</t>
  </si>
  <si>
    <t>PLCD4 (K328T)</t>
  </si>
  <si>
    <t>chr2:219494250:A:C</t>
  </si>
  <si>
    <t>SBF1 (R1807C)</t>
  </si>
  <si>
    <t>chr22:50885983:G:A</t>
  </si>
  <si>
    <t>SNUPN (T132N)</t>
  </si>
  <si>
    <t>chr15:75909783:G:T</t>
  </si>
  <si>
    <t>TMEM132E (T582M)</t>
  </si>
  <si>
    <t>chr17:32963063:C:T</t>
  </si>
  <si>
    <t>TNFRSF1B (P91H)</t>
  </si>
  <si>
    <t>chr1:12251107:C:A</t>
  </si>
  <si>
    <t>WDFY3 (I2362V)</t>
  </si>
  <si>
    <t>chr4:85654672:T:C</t>
  </si>
  <si>
    <t>ZFP36L2 (Y192N)</t>
  </si>
  <si>
    <t>chr2:43452369:A:T</t>
  </si>
  <si>
    <t>ZNF318 (R928S)</t>
  </si>
  <si>
    <t>chr6:43316352:G:T</t>
  </si>
  <si>
    <t>ZNF500 (G287S)</t>
  </si>
  <si>
    <t>chr16:4802961:C:T</t>
  </si>
  <si>
    <t>AAK1 (S447F)</t>
  </si>
  <si>
    <t>chr2:69746243:G:A</t>
  </si>
  <si>
    <t>ADH1A (S266L)</t>
  </si>
  <si>
    <t>chr4:100203534:G:A</t>
  </si>
  <si>
    <t>ALKBH4 (A173V)</t>
  </si>
  <si>
    <t>chr7:102098232:G:A</t>
  </si>
  <si>
    <t>ASXL3 (P570H)</t>
  </si>
  <si>
    <t>chr18:31319077:C:A</t>
  </si>
  <si>
    <t>ATP10D (E412K)</t>
  </si>
  <si>
    <t>chr4:47538793:G:A</t>
  </si>
  <si>
    <t>AUTS2 (P942L)</t>
  </si>
  <si>
    <t>chr7:70255027:C:T</t>
  </si>
  <si>
    <t>C10orf120 (D310N)</t>
  </si>
  <si>
    <t>chr10:124457329:C:T</t>
  </si>
  <si>
    <t>CCDC141 (M745I)</t>
  </si>
  <si>
    <t>chr2:179734003:C:T</t>
  </si>
  <si>
    <t>CCDC147 (S643fs)</t>
  </si>
  <si>
    <t>chr10:106160545:G:GGA</t>
  </si>
  <si>
    <t>CCR2 (D137N)</t>
  </si>
  <si>
    <t>chr3:46399427:G:A</t>
  </si>
  <si>
    <t>CEP120 (P633S)</t>
  </si>
  <si>
    <t>chr5:122718547:G:A</t>
  </si>
  <si>
    <t>CLIP3 (R379W)</t>
  </si>
  <si>
    <t>chr19:36509848:G:A</t>
  </si>
  <si>
    <t>COG4 (T162S)</t>
  </si>
  <si>
    <t>chr16:70548298:T:A</t>
  </si>
  <si>
    <t>CREB3L3 (G397R)</t>
  </si>
  <si>
    <t>chr19:4171769:G:A</t>
  </si>
  <si>
    <t>CRISP3 (P36Q)</t>
  </si>
  <si>
    <t>chr6:49705096:G:T</t>
  </si>
  <si>
    <t>CT62 (G35S)</t>
  </si>
  <si>
    <t>chr15:71404519:C:T</t>
  </si>
  <si>
    <t>CUX2 (G841E)</t>
  </si>
  <si>
    <t>chr12:111758335:G:A</t>
  </si>
  <si>
    <t>DPP8 (H798Y)</t>
  </si>
  <si>
    <t>chr15:65744368:G:A</t>
  </si>
  <si>
    <t>DYNLRB2 (R87C)</t>
  </si>
  <si>
    <t>chr16:80583473:C:T</t>
  </si>
  <si>
    <t>EDEM3 (H454Y)</t>
  </si>
  <si>
    <t>chr1:184686032:G:A</t>
  </si>
  <si>
    <t>EPHA6 (F311C)</t>
  </si>
  <si>
    <t>chr3:96706655:T:G</t>
  </si>
  <si>
    <t>FAM47C (E669K)</t>
  </si>
  <si>
    <t>chrX:37028488:G:A</t>
  </si>
  <si>
    <t>FAM9A (Q160fs)</t>
  </si>
  <si>
    <t>chrX:8764319:G:GT</t>
  </si>
  <si>
    <t>FBLN1 (T669I)</t>
  </si>
  <si>
    <t>chr22:45958986:C:T</t>
  </si>
  <si>
    <t>FBXW2 (H333Y)</t>
  </si>
  <si>
    <t>chr9:123533705:G:A</t>
  </si>
  <si>
    <t>FGF5 (G196E)</t>
  </si>
  <si>
    <t>chr4:81207606:G:A</t>
  </si>
  <si>
    <t>FOXO1 (R619W)</t>
  </si>
  <si>
    <t>chr13:41133773:G:A</t>
  </si>
  <si>
    <t>FRY (R1875W)</t>
  </si>
  <si>
    <t>chr13:32808806:C:T</t>
  </si>
  <si>
    <t>GBP1 (Q438*)</t>
  </si>
  <si>
    <t>chr1:89521755:G:A</t>
  </si>
  <si>
    <t>GIGYF2 (P1232fs)</t>
  </si>
  <si>
    <t>chr2:233712226:CA:C</t>
  </si>
  <si>
    <t>GLDC (E77K)</t>
  </si>
  <si>
    <t>chr9:6645271:C:T</t>
  </si>
  <si>
    <t>GPR112 (P1155S)</t>
  </si>
  <si>
    <t>chrX:135429328:C:T</t>
  </si>
  <si>
    <t>GPR112 (S2235L)</t>
  </si>
  <si>
    <t>chrX:135432569:C:T</t>
  </si>
  <si>
    <t>GPR179 (V123G)</t>
  </si>
  <si>
    <t>chr17:36499305:A:C</t>
  </si>
  <si>
    <t>GRHL3 (S56N)</t>
  </si>
  <si>
    <t>chr1:24658065:G:A</t>
  </si>
  <si>
    <t>GRID2 (P779S)</t>
  </si>
  <si>
    <t>chr4:94547561:C:T</t>
  </si>
  <si>
    <t>IL37 (H47Y)</t>
  </si>
  <si>
    <t>chr2:113671425:C:T</t>
  </si>
  <si>
    <t>ITLN1 (W29*)</t>
  </si>
  <si>
    <t>chr1:160853289:C:T</t>
  </si>
  <si>
    <t>JPH4 (D11Y)</t>
  </si>
  <si>
    <t>chr14:24046632:C:A</t>
  </si>
  <si>
    <t>KCNMA1 (E1025K)</t>
  </si>
  <si>
    <t>chr10:78669798:C:T</t>
  </si>
  <si>
    <t>KCNT2 (R345*)</t>
  </si>
  <si>
    <t>chr1:196395070:G:A</t>
  </si>
  <si>
    <t>KCTD16 (S199F)</t>
  </si>
  <si>
    <t>chr5:143586873:C:T</t>
  </si>
  <si>
    <t>KIF21B (E586K)</t>
  </si>
  <si>
    <t>chr1:200969022:C:T</t>
  </si>
  <si>
    <t>KRT8 (S59A)</t>
  </si>
  <si>
    <t>chr12:53298675:A:C</t>
  </si>
  <si>
    <t>LILRA2 (P203S)</t>
  </si>
  <si>
    <t>chr19:55086452:C:T</t>
  </si>
  <si>
    <t>LIN28B (H65L)</t>
  </si>
  <si>
    <t>chr6:105406157:A:T</t>
  </si>
  <si>
    <t>LRRC36 (P321S)</t>
  </si>
  <si>
    <t>chr16:67401126:C:T</t>
  </si>
  <si>
    <t>MNDA (R83Q)</t>
  </si>
  <si>
    <t>chr1:158812191:G:A</t>
  </si>
  <si>
    <t>MS4A2 (G62R)</t>
  </si>
  <si>
    <t>chr11:59857292:G:A</t>
  </si>
  <si>
    <t>MS4A2 (G62E)</t>
  </si>
  <si>
    <t>chr11:59857293:G:A</t>
  </si>
  <si>
    <t>MTPAP (H66Y)</t>
  </si>
  <si>
    <t>chr10:30653986:G:A</t>
  </si>
  <si>
    <t>MXRA5 (P953S)</t>
  </si>
  <si>
    <t>chrX:3240869:G:A</t>
  </si>
  <si>
    <t>MYO5B (E1045K)</t>
  </si>
  <si>
    <t>chr18:47405458:C:T</t>
  </si>
  <si>
    <t>NAMPTL (G109E)</t>
  </si>
  <si>
    <t>chr10:36812837:C:T</t>
  </si>
  <si>
    <t>NAV2 (T932S)</t>
  </si>
  <si>
    <t>chr11:20005751:C:G</t>
  </si>
  <si>
    <t>NCKAP5 (P768S)</t>
  </si>
  <si>
    <t>chr2:133542082:G:A</t>
  </si>
  <si>
    <t>NEUROD1 (D78N)</t>
  </si>
  <si>
    <t>chr2:182543356:C:T</t>
  </si>
  <si>
    <t>NME8 (E587K)</t>
  </si>
  <si>
    <t>chr7:37936686:G:A</t>
  </si>
  <si>
    <t>PARM1 (S95L)</t>
  </si>
  <si>
    <t>chr4:75937875:C:T</t>
  </si>
  <si>
    <t>PCDHB17 (G380E)</t>
  </si>
  <si>
    <t>chr5:140536715:G:A</t>
  </si>
  <si>
    <t>PCDHGB4 (L682F)</t>
  </si>
  <si>
    <t>chr5:140769495:C:T</t>
  </si>
  <si>
    <t>PDE8B (R300K)</t>
  </si>
  <si>
    <t>chr5:76645266:G:A</t>
  </si>
  <si>
    <t>PDXDC1 (K39R)</t>
  </si>
  <si>
    <t>chr16:15091650:A:G</t>
  </si>
  <si>
    <t>PLAC8 (R104K)</t>
  </si>
  <si>
    <t>chr4:84015877:C:T</t>
  </si>
  <si>
    <t>PLCB1 (D434N)</t>
  </si>
  <si>
    <t>chr20:8696960:G:A</t>
  </si>
  <si>
    <t>PLCG2 (G333S)</t>
  </si>
  <si>
    <t>chr16:81927324:G:A</t>
  </si>
  <si>
    <t>PLTP (R271W)</t>
  </si>
  <si>
    <t>chr20:44533712:G:A</t>
  </si>
  <si>
    <t>PRDM15 (E1327fs)</t>
  </si>
  <si>
    <t>chr21:43222932:CT:C</t>
  </si>
  <si>
    <t>PRDM15 (K1326R)</t>
  </si>
  <si>
    <t>chr21:43222936:T:C</t>
  </si>
  <si>
    <t>PRKCQ (G254R)</t>
  </si>
  <si>
    <t>chr10:6533675:C:T</t>
  </si>
  <si>
    <t>PRSS1 (G205E)</t>
  </si>
  <si>
    <t>chr7:142460399:G:A</t>
  </si>
  <si>
    <t>PSMA6 (H68Y)</t>
  </si>
  <si>
    <t>chr14:35778150:C:T</t>
  </si>
  <si>
    <t>PTPRQ (G64R)</t>
  </si>
  <si>
    <t>chr12:80839297:G:A</t>
  </si>
  <si>
    <t>RASGRP3 (W653*)</t>
  </si>
  <si>
    <t>chr2:33783992:G:A</t>
  </si>
  <si>
    <t>REEP3 (P19S)</t>
  </si>
  <si>
    <t>chr10:65326120:C:T</t>
  </si>
  <si>
    <t>RGL1 (S636F)</t>
  </si>
  <si>
    <t>chr1:183885633:C:T</t>
  </si>
  <si>
    <t>RICTOR (S1598F)</t>
  </si>
  <si>
    <t>chr5:38945083:G:A</t>
  </si>
  <si>
    <t>RPGRIP1 (R768Q)</t>
  </si>
  <si>
    <t>chr14:21793478:G:A</t>
  </si>
  <si>
    <t>RYR1 (D856N)</t>
  </si>
  <si>
    <t>chr19:38951220:G:A</t>
  </si>
  <si>
    <t>SCN11A (M1336I)</t>
  </si>
  <si>
    <t>chr3:38904734:C:T</t>
  </si>
  <si>
    <t>SGSM1 (D983N)</t>
  </si>
  <si>
    <t>chr22:25301118:G:A</t>
  </si>
  <si>
    <t>SIGLEC11 (Q547*)</t>
  </si>
  <si>
    <t>chr19:50461552:G:A</t>
  </si>
  <si>
    <t>SIPA1L1 (R297C)</t>
  </si>
  <si>
    <t>chr14:72055478:C:T</t>
  </si>
  <si>
    <t>SLC36A2 (D39N)</t>
  </si>
  <si>
    <t>chr5:150726907:C:T</t>
  </si>
  <si>
    <t>SMG5 (V983G)</t>
  </si>
  <si>
    <t>chr1:156220668:A:C</t>
  </si>
  <si>
    <t>SND1 (E905K)</t>
  </si>
  <si>
    <t>chr7:127732090:G:A</t>
  </si>
  <si>
    <t>SORL1 (D1267N)</t>
  </si>
  <si>
    <t>chr11:121457023:G:A</t>
  </si>
  <si>
    <t>SPANXN1 (E11K)</t>
  </si>
  <si>
    <t>chrX:144329137:G:A</t>
  </si>
  <si>
    <t>SPANXN5 (R32M)</t>
  </si>
  <si>
    <t>chrX:52825652:C:A</t>
  </si>
  <si>
    <t>SYNE1 (T3801I)</t>
  </si>
  <si>
    <t>chr6:152673340:G:A</t>
  </si>
  <si>
    <t>TENM4 (Q1897K)</t>
  </si>
  <si>
    <t>chr11:78383182:G:T</t>
  </si>
  <si>
    <t>TNKS1BP1 (A506V)</t>
  </si>
  <si>
    <t>chr11:57080645:G:A</t>
  </si>
  <si>
    <t>TNRC18 (P2136L)</t>
  </si>
  <si>
    <t>chr7:5363880:G:A</t>
  </si>
  <si>
    <t>TRIOBP (S637F)</t>
  </si>
  <si>
    <t>chr22:38120473:C:T</t>
  </si>
  <si>
    <t>USH2A (P3873S)</t>
  </si>
  <si>
    <t>chr1:215914811:G:A</t>
  </si>
  <si>
    <t>ZDBF2 (D1326N)</t>
  </si>
  <si>
    <t>chr2:207173228:G:A</t>
  </si>
  <si>
    <t>ZNF35 (M161T)</t>
  </si>
  <si>
    <t>chr3:44700337:T:C</t>
  </si>
  <si>
    <t>ZNF385A (S75F)</t>
  </si>
  <si>
    <t>chr12:54769662:G:A</t>
  </si>
  <si>
    <t>ZNF679 (H262Y)</t>
  </si>
  <si>
    <t>chr7:63726795:C:T</t>
  </si>
  <si>
    <t>ZNF69 (G310E)</t>
  </si>
  <si>
    <t>chr19:12016141:G:A</t>
  </si>
  <si>
    <t>C1orf65 (V218I)</t>
  </si>
  <si>
    <t>chr1:223567469:G:A</t>
  </si>
  <si>
    <t>CASZ1 (G371W)</t>
  </si>
  <si>
    <t>chr1:10719988:C:A</t>
  </si>
  <si>
    <t>CASZ1 (E240K)</t>
  </si>
  <si>
    <t>chr1:10720381:C:T</t>
  </si>
  <si>
    <t>CASZ1 (D176H)</t>
  </si>
  <si>
    <t>chr1:10720573:C:G</t>
  </si>
  <si>
    <t>GPBP1L1 (A289T)</t>
  </si>
  <si>
    <t>chr1:46099788:C:T</t>
  </si>
  <si>
    <t>LRRC40 (M219I)</t>
  </si>
  <si>
    <t>chr1:70646773:C:T</t>
  </si>
  <si>
    <t>MECOM (H991R)</t>
  </si>
  <si>
    <t>chr3:168812884:T:C</t>
  </si>
  <si>
    <t>MTMR12 (W524C)</t>
  </si>
  <si>
    <t>chr5:32233981:C:G</t>
  </si>
  <si>
    <t>OBSCN (V1711M)</t>
  </si>
  <si>
    <t>chr1:228447471:G:A</t>
  </si>
  <si>
    <t>PRSS58 (E176G)</t>
  </si>
  <si>
    <t>chr7:141952341:T:C</t>
  </si>
  <si>
    <t>PTCHD2 (C499*)</t>
  </si>
  <si>
    <t>chr1:11575469:C:A</t>
  </si>
  <si>
    <t>TTLL5 (Y350H)</t>
  </si>
  <si>
    <t>chr14:76198686:T:C</t>
  </si>
  <si>
    <t>XPO4 (C838Y)</t>
  </si>
  <si>
    <t>chr13:21371006:C:T</t>
  </si>
  <si>
    <t>ZFYVE9 (R1334T)</t>
  </si>
  <si>
    <t>chr1:52810501:G:C</t>
  </si>
  <si>
    <t>ARHGEF25 (R11C)</t>
  </si>
  <si>
    <t>chr12:58004030:C:T</t>
  </si>
  <si>
    <t>ATP1A3 (G452V)</t>
  </si>
  <si>
    <t>chr19:42485775:C:A</t>
  </si>
  <si>
    <t>C9orf131 (P840L)</t>
  </si>
  <si>
    <t>chr9:35045145:C:T</t>
  </si>
  <si>
    <t>CALCRL (M53T)</t>
  </si>
  <si>
    <t>chr2:188247926:A:G</t>
  </si>
  <si>
    <t>CARS2 (G213V)</t>
  </si>
  <si>
    <t>chr13:111335415:C:A</t>
  </si>
  <si>
    <t>CLK2 (G175S)</t>
  </si>
  <si>
    <t>chr1:155238115:C:T</t>
  </si>
  <si>
    <t>ELF2 (S344P)</t>
  </si>
  <si>
    <t>chr4:139981605:A:G</t>
  </si>
  <si>
    <t>EML5 (R1649P)</t>
  </si>
  <si>
    <t>chr14:89089015:C:G</t>
  </si>
  <si>
    <t>FRAT1 (R218Q)</t>
  </si>
  <si>
    <t>chr10:99079863:G:A</t>
  </si>
  <si>
    <t>HARS2 (L4fs)</t>
  </si>
  <si>
    <t>chr5:140071241:T:TG</t>
  </si>
  <si>
    <t>HIST1H1A (K112N)</t>
  </si>
  <si>
    <t>chr6:26017625:C:G</t>
  </si>
  <si>
    <t>KCNC2 (T579M)</t>
  </si>
  <si>
    <t>chr12:75441977:G:A</t>
  </si>
  <si>
    <t>KDM2A (R325H)</t>
  </si>
  <si>
    <t>chr11:66995524:G:A</t>
  </si>
  <si>
    <t>MFSD12 (Q263*)</t>
  </si>
  <si>
    <t>chr19:3547896:G:A</t>
  </si>
  <si>
    <t>MGAM (G483R)</t>
  </si>
  <si>
    <t>chr7:141730534:G:A</t>
  </si>
  <si>
    <t>NF1 (E2578*)</t>
  </si>
  <si>
    <t>chr17:29683594:G:T</t>
  </si>
  <si>
    <t>NKAIN1 (S123P)</t>
  </si>
  <si>
    <t>chr1:31656768:A:G</t>
  </si>
  <si>
    <t>NSD1 (E1088K)</t>
  </si>
  <si>
    <t>chr5:176638662:G:A</t>
  </si>
  <si>
    <t>NTRK2 (S740I)</t>
  </si>
  <si>
    <t>chr9:87635167:G:T</t>
  </si>
  <si>
    <t>OLR1 (G220S)</t>
  </si>
  <si>
    <t>chr12:10312968:C:T</t>
  </si>
  <si>
    <t>OSR1 (G135S)</t>
  </si>
  <si>
    <t>chr2:19553164:C:T</t>
  </si>
  <si>
    <t>PCSK5 (D625E)</t>
  </si>
  <si>
    <t>chr9:78790020:C:A</t>
  </si>
  <si>
    <t>PIGN (L862F)</t>
  </si>
  <si>
    <t>chr18:59742047:G:A</t>
  </si>
  <si>
    <t>PKD2 (M241V)</t>
  </si>
  <si>
    <t>chr4:88957383:A:G</t>
  </si>
  <si>
    <t>QRICH2 (T1341M)</t>
  </si>
  <si>
    <t>chr17:74276474:G:A</t>
  </si>
  <si>
    <t>SATB2 (R543H)</t>
  </si>
  <si>
    <t>chr2:200173595:C:T</t>
  </si>
  <si>
    <t>SEMA4A (G697V)</t>
  </si>
  <si>
    <t>chr1:156146592:G:T</t>
  </si>
  <si>
    <t>SFXN3 (A189T)</t>
  </si>
  <si>
    <t>chr10:102796525:G:A</t>
  </si>
  <si>
    <t>ST6GAL1 (Q61*)</t>
  </si>
  <si>
    <t>chr3:186760672:C:T</t>
  </si>
  <si>
    <t>TACR3 (R425W)</t>
  </si>
  <si>
    <t>chr4:104510964:G:A</t>
  </si>
  <si>
    <t>TACSTD2 (N39S)</t>
  </si>
  <si>
    <t>chr1:59042713:T:C</t>
  </si>
  <si>
    <t>TECTB (V260L)</t>
  </si>
  <si>
    <t>chr10:114057933:G:C</t>
  </si>
  <si>
    <t>TENM4 (A2694D)</t>
  </si>
  <si>
    <t>chr11:78369332:G:T</t>
  </si>
  <si>
    <t>TNPO3 (R648H)</t>
  </si>
  <si>
    <t>chr7:128622320:C:T</t>
  </si>
  <si>
    <t>TPRX2P (Q108*)</t>
  </si>
  <si>
    <t>chr19:48364110:C:T</t>
  </si>
  <si>
    <t>TRHDE (Y468S)</t>
  </si>
  <si>
    <t>chr12:72866914:A:C</t>
  </si>
  <si>
    <t>TTBK2 (E951A)</t>
  </si>
  <si>
    <t>chr15:43044592:T:G</t>
  </si>
  <si>
    <t>TTLL4 (P389S)</t>
  </si>
  <si>
    <t>chr2:219603564:C:T</t>
  </si>
  <si>
    <t>UBFD1 (A498V)</t>
  </si>
  <si>
    <t>chr16:23581802:C:T</t>
  </si>
  <si>
    <t>VGF (A94fs)</t>
  </si>
  <si>
    <t>chr7:100807844:G:GCGTC</t>
  </si>
  <si>
    <t>WARS (A224V)</t>
  </si>
  <si>
    <t>chr14:100820078:G:A</t>
  </si>
  <si>
    <t>XIRP2 (E3261K)</t>
  </si>
  <si>
    <t>chr2:168107683:G:A</t>
  </si>
  <si>
    <t>ZCCHC2 (E496G)</t>
  </si>
  <si>
    <t>chr18:60225998:A:G</t>
  </si>
  <si>
    <t>ZNF493 (L61V)</t>
  </si>
  <si>
    <t>chr19:21588586:C:G</t>
  </si>
  <si>
    <t>ZNF595 (E84*)</t>
  </si>
  <si>
    <t>chr4:60267:G:T</t>
  </si>
  <si>
    <t>ZNF703 (A426T)</t>
  </si>
  <si>
    <t>chr8:37555695:G:A</t>
  </si>
  <si>
    <t>ZNF711 (S703C)</t>
  </si>
  <si>
    <t>chrX:84526518:C:G</t>
  </si>
  <si>
    <t>AARS2 (T222S)</t>
  </si>
  <si>
    <t>chr6:44278815:G:C</t>
  </si>
  <si>
    <t>ANKRD7 (G201R)</t>
  </si>
  <si>
    <t>chr7:117876167:G:A</t>
  </si>
  <si>
    <t>ARGLU1 (E145G)</t>
  </si>
  <si>
    <t>chr13:107211919:T:C</t>
  </si>
  <si>
    <t>ASPM (Y403S)</t>
  </si>
  <si>
    <t>chr1:197112174:T:G</t>
  </si>
  <si>
    <t>BZRAP1 (S555P)</t>
  </si>
  <si>
    <t>chr17:56396487:A:G</t>
  </si>
  <si>
    <t>C14orf105 (S6C)</t>
  </si>
  <si>
    <t>chr14:57960417:G:C</t>
  </si>
  <si>
    <t>C18orf25 (S216C)</t>
  </si>
  <si>
    <t>chr18:43796492:A:T</t>
  </si>
  <si>
    <t>CACNA1H (E67G)</t>
  </si>
  <si>
    <t>chr16:1203937:A:G</t>
  </si>
  <si>
    <t>CNTROB (E332G)</t>
  </si>
  <si>
    <t>chr17:7842898:A:G</t>
  </si>
  <si>
    <t>CSMD3 (G243R)</t>
  </si>
  <si>
    <t>chr8:114111175:C:T</t>
  </si>
  <si>
    <t>CTU2 (D337N)</t>
  </si>
  <si>
    <t>chr16:88779778:G:A</t>
  </si>
  <si>
    <t>DCST2 (V8I)</t>
  </si>
  <si>
    <t>chr1:155006156:C:T</t>
  </si>
  <si>
    <t>DNAH5 (I3938F)</t>
  </si>
  <si>
    <t>chr5:13729619:T:A</t>
  </si>
  <si>
    <t>DNMBP (G67R)</t>
  </si>
  <si>
    <t>chr10:101728941:C:T</t>
  </si>
  <si>
    <t>ELFN2 (S588F)</t>
  </si>
  <si>
    <t>chr22:37769812:G:A</t>
  </si>
  <si>
    <t>EP300 (D1330N)</t>
  </si>
  <si>
    <t>chr22:41564566:G:A</t>
  </si>
  <si>
    <t>EYA1 (Y235*)</t>
  </si>
  <si>
    <t>chr8:72211403:A:C</t>
  </si>
  <si>
    <t>FAT4 (D888V)</t>
  </si>
  <si>
    <t>chr4:126240229:A:T</t>
  </si>
  <si>
    <t>FBLN1 (P675L)</t>
  </si>
  <si>
    <t>chr22:45959004:C:T</t>
  </si>
  <si>
    <t>FSBP (L29P)</t>
  </si>
  <si>
    <t>chr8:95449011:A:G</t>
  </si>
  <si>
    <t>GOLGA5 (D358G)</t>
  </si>
  <si>
    <t>chr14:93276679:A:G</t>
  </si>
  <si>
    <t>GPC1 (M444I)</t>
  </si>
  <si>
    <t>chr2:241404574:G:C</t>
  </si>
  <si>
    <t>GRIK5 (R682W)</t>
  </si>
  <si>
    <t>chr19:42510094:G:A</t>
  </si>
  <si>
    <t>HIST1H3J (L127V)</t>
  </si>
  <si>
    <t>chr6:27858192:G:C</t>
  </si>
  <si>
    <t>HSD3B7 (Y265H)</t>
  </si>
  <si>
    <t>chr16:30999187:T:C</t>
  </si>
  <si>
    <t>KRT36 (V358A)</t>
  </si>
  <si>
    <t>chr17:39643337:A:G</t>
  </si>
  <si>
    <t>LRSAM1 (R383C)</t>
  </si>
  <si>
    <t>chr9:130245287:C:T</t>
  </si>
  <si>
    <t>MAST4 (A1642V)</t>
  </si>
  <si>
    <t>chr5:66459923:C:T</t>
  </si>
  <si>
    <t>MPHOSPH10 (D73G)</t>
  </si>
  <si>
    <t>chr2:71360156:A:G</t>
  </si>
  <si>
    <t>NAT10 (M827V)</t>
  </si>
  <si>
    <t>chr11:34162006:A:G</t>
  </si>
  <si>
    <t>NAV1 (P1845L)</t>
  </si>
  <si>
    <t>chr1:201786409:C:T</t>
  </si>
  <si>
    <t>NCAM2 (D351N)</t>
  </si>
  <si>
    <t>chr21:22746189:G:A</t>
  </si>
  <si>
    <t>NEK1 (M208V)</t>
  </si>
  <si>
    <t>chr4:170506685:T:C</t>
  </si>
  <si>
    <t>NKX2-6 (R206C)</t>
  </si>
  <si>
    <t>chr8:23560254:G:A</t>
  </si>
  <si>
    <t>PCDHA2 (V226A)</t>
  </si>
  <si>
    <t>chr5:140175226:T:C</t>
  </si>
  <si>
    <t>PRIMA1 (P59T)</t>
  </si>
  <si>
    <t>chr14:94245576:G:T</t>
  </si>
  <si>
    <t>PTPRS (M795T)</t>
  </si>
  <si>
    <t>chr19:5225851:A:G</t>
  </si>
  <si>
    <t>RBM27 (M313V)</t>
  </si>
  <si>
    <t>chr5:145613099:A:G</t>
  </si>
  <si>
    <t>RFC5 (I105T)</t>
  </si>
  <si>
    <t>chr12:118458757:T:C</t>
  </si>
  <si>
    <t>RTEL1 (D1090G)</t>
  </si>
  <si>
    <t>chr20:62326253:A:G</t>
  </si>
  <si>
    <t>SASH1 (P443L)</t>
  </si>
  <si>
    <t>chr6:148848632:C:T</t>
  </si>
  <si>
    <t>SIDT2 (L705P)</t>
  </si>
  <si>
    <t>chr11:117063359:T:C</t>
  </si>
  <si>
    <t>SP1 (V167L)</t>
  </si>
  <si>
    <t>chr12:53776230:G:C</t>
  </si>
  <si>
    <t>SPEF2 (V1413I)</t>
  </si>
  <si>
    <t>chr5:35779238:G:A</t>
  </si>
  <si>
    <t>SRSF6 (R313H)</t>
  </si>
  <si>
    <t>chr20:42089606:G:A</t>
  </si>
  <si>
    <t>TADA1 (G20E)</t>
  </si>
  <si>
    <t>chr1:166845412:C:T</t>
  </si>
  <si>
    <t>TASP1 (C293R)</t>
  </si>
  <si>
    <t>chr20:13463982:A:G</t>
  </si>
  <si>
    <t>TDRD7 (S255P)</t>
  </si>
  <si>
    <t>chr9:100204065:T:C</t>
  </si>
  <si>
    <t>TLR10 (E181G)</t>
  </si>
  <si>
    <t>chr4:38776670:T:C</t>
  </si>
  <si>
    <t>TM9SF1 (E266G)</t>
  </si>
  <si>
    <t>chr14:24664056:T:C</t>
  </si>
  <si>
    <t>TRIM7 (E26A)</t>
  </si>
  <si>
    <t>chr5:180632034:T:G</t>
  </si>
  <si>
    <t>TRIML1 (E91G)</t>
  </si>
  <si>
    <t>chr4:189060984:A:G</t>
  </si>
  <si>
    <t>TTLL7 (S612L)</t>
  </si>
  <si>
    <t>chr1:84373296:G:A</t>
  </si>
  <si>
    <t>TTLL7 (I608M)</t>
  </si>
  <si>
    <t>chr1:84373307:G:C</t>
  </si>
  <si>
    <t>TUBB (T232I)</t>
  </si>
  <si>
    <t>chr6:30691534:C:T</t>
  </si>
  <si>
    <t>ZFHX4 (P2047S)</t>
  </si>
  <si>
    <t>chr8:77765296:C:T</t>
  </si>
  <si>
    <t>ZFYVE9 (R717K)</t>
  </si>
  <si>
    <t>chr1:52705239:G:A</t>
  </si>
  <si>
    <t>ATP8B3 (F433Y)</t>
  </si>
  <si>
    <t>chr19:1800303:A:T</t>
  </si>
  <si>
    <t>BHLHE22 (G112S)</t>
  </si>
  <si>
    <t>chr8:65493681:G:A</t>
  </si>
  <si>
    <t>CCDC15 (Q477R)</t>
  </si>
  <si>
    <t>chr11:124857552:A:G</t>
  </si>
  <si>
    <t>HUWE1 (D1193N)</t>
  </si>
  <si>
    <t>chrX:53620488:C:T</t>
  </si>
  <si>
    <t>LRRC39 (V273D)</t>
  </si>
  <si>
    <t>chr1:100618075:A:T</t>
  </si>
  <si>
    <t>LTBP2 (R1752W)</t>
  </si>
  <si>
    <t>chr14:74968210:G:A</t>
  </si>
  <si>
    <t>MXRA5 (R1487Q)</t>
  </si>
  <si>
    <t>chrX:3239266:C:T</t>
  </si>
  <si>
    <t>OTOS (G28R)</t>
  </si>
  <si>
    <t>chr2:241079482:C:T</t>
  </si>
  <si>
    <t>PLXNA2 (A585V)</t>
  </si>
  <si>
    <t>chr1:208270206:G:A</t>
  </si>
  <si>
    <t>RASGRP1 (R145Q)</t>
  </si>
  <si>
    <t>chr15:38818545:C:T</t>
  </si>
  <si>
    <t>SCN11A (L1762F)</t>
  </si>
  <si>
    <t>chr3:38888275:C:A</t>
  </si>
  <si>
    <t>SPO11 (K391N)</t>
  </si>
  <si>
    <t>chr20:55918498:A:T</t>
  </si>
  <si>
    <t>SRRT (D14G)</t>
  </si>
  <si>
    <t>chr7:100473252:A:G</t>
  </si>
  <si>
    <t>CRAMP1L (M347I)</t>
  </si>
  <si>
    <t>chr16:1705223:G:A</t>
  </si>
  <si>
    <t>IRX2 (W132L)</t>
  </si>
  <si>
    <t>chr5:2749756:C:A</t>
  </si>
  <si>
    <t>MKI67 (K2634fs)</t>
  </si>
  <si>
    <t>chr10:129902203:TT:T</t>
  </si>
  <si>
    <t>SRRT (G104fs)</t>
  </si>
  <si>
    <t>chr7:100479331:TG:T</t>
  </si>
  <si>
    <t>MARCH3 (E123*)</t>
  </si>
  <si>
    <t>chr5:126250648:C:A</t>
  </si>
  <si>
    <t>SEPT2 (A194P)</t>
  </si>
  <si>
    <t>chr2:242277161:G:C</t>
  </si>
  <si>
    <t>ABCA10 (P670L)</t>
  </si>
  <si>
    <t>chr17:67187319:G:A</t>
  </si>
  <si>
    <t>ABCB1 (G674R)</t>
  </si>
  <si>
    <t>chr7:87174183:C:T</t>
  </si>
  <si>
    <t>ABCC5 (L1051V)</t>
  </si>
  <si>
    <t>chr3:183667617:G:C</t>
  </si>
  <si>
    <t>ACOX1 (R393Q)</t>
  </si>
  <si>
    <t>chr17:73946975:C:T</t>
  </si>
  <si>
    <t>ACSM2B (D52N)</t>
  </si>
  <si>
    <t>chr16:20576014:C:T</t>
  </si>
  <si>
    <t>ADAM11 (E359K)</t>
  </si>
  <si>
    <t>chr17:42851745:G:A</t>
  </si>
  <si>
    <t>AGAP2 (S499F)</t>
  </si>
  <si>
    <t>chr12:58127862:G:A</t>
  </si>
  <si>
    <t>AKAP3 (Q536*)</t>
  </si>
  <si>
    <t>chr12:4736462:G:A</t>
  </si>
  <si>
    <t>ANGPTL2 (P61L)</t>
  </si>
  <si>
    <t>chr9:129870829:G:A</t>
  </si>
  <si>
    <t>APLP2 (D272N)</t>
  </si>
  <si>
    <t>chr11:129992300:G:A</t>
  </si>
  <si>
    <t>ARHGEF15 (P102L)</t>
  </si>
  <si>
    <t>chr17:8215662:C:T</t>
  </si>
  <si>
    <t>ASB10 (R184Q)</t>
  </si>
  <si>
    <t>chr7:150883647:C:T</t>
  </si>
  <si>
    <t>C11orf35 (L624Q)</t>
  </si>
  <si>
    <t>chr11:555014:A:T</t>
  </si>
  <si>
    <t>C19orf71 (W63*)</t>
  </si>
  <si>
    <t>chr19:3543338:G:A</t>
  </si>
  <si>
    <t>C1QL2 (D80N)</t>
  </si>
  <si>
    <t>chr2:119915608:C:T</t>
  </si>
  <si>
    <t>C2CD5 (G607D)</t>
  </si>
  <si>
    <t>chr12:22631368:C:T</t>
  </si>
  <si>
    <t>CACNA1H (T2044A)</t>
  </si>
  <si>
    <t>chr16:1270062:A:G</t>
  </si>
  <si>
    <t>CCDC68 (P306S)</t>
  </si>
  <si>
    <t>chr18:52575051:G:A</t>
  </si>
  <si>
    <t>CDH12 (G248E)</t>
  </si>
  <si>
    <t>chr5:21842341:C:T</t>
  </si>
  <si>
    <t>COL12A1 (G748E)</t>
  </si>
  <si>
    <t>chr6:75887573:C:T</t>
  </si>
  <si>
    <t>COPS3 (L24P)</t>
  </si>
  <si>
    <t>chr17:17179463:A:G</t>
  </si>
  <si>
    <t>CSMD2 (E2862K)</t>
  </si>
  <si>
    <t>chr1:34023493:C:T</t>
  </si>
  <si>
    <t>CSRP2 (R84S)</t>
  </si>
  <si>
    <t>chr12:77256987:G:T</t>
  </si>
  <si>
    <t>CTTNBP2 (S436F)</t>
  </si>
  <si>
    <t>chr7:117431943:G:A</t>
  </si>
  <si>
    <t>DAPK3 (P216S)</t>
  </si>
  <si>
    <t>chr19:3961143:G:A</t>
  </si>
  <si>
    <t>DDN (E647K)</t>
  </si>
  <si>
    <t>chr12:49390720:C:T</t>
  </si>
  <si>
    <t>DDX41 (T621I)</t>
  </si>
  <si>
    <t>chr5:176938853:G:A</t>
  </si>
  <si>
    <t>DICER1 (S1747L)</t>
  </si>
  <si>
    <t>chr14:95560349:G:A</t>
  </si>
  <si>
    <t>DNAH5 (R3096*)</t>
  </si>
  <si>
    <t>chr5:13776635:G:A</t>
  </si>
  <si>
    <t>DNAH6 (E2979K)</t>
  </si>
  <si>
    <t>chr2:84934727:G:A</t>
  </si>
  <si>
    <t>DNAH7 (N3782S)</t>
  </si>
  <si>
    <t>chr2:196636472:T:C</t>
  </si>
  <si>
    <t>DNTTIP2 (A650V)</t>
  </si>
  <si>
    <t>chr1:94337746:G:A</t>
  </si>
  <si>
    <t>DOK7 (Q233*)</t>
  </si>
  <si>
    <t>chr4:3491448:C:T</t>
  </si>
  <si>
    <t>DOLPP1 (R206*)</t>
  </si>
  <si>
    <t>chr9:131849013:C:T</t>
  </si>
  <si>
    <t>DTX1 (A455V)</t>
  </si>
  <si>
    <t>chr12:113532730:C:T</t>
  </si>
  <si>
    <t>ECT2L (P170L)</t>
  </si>
  <si>
    <t>chr6:139164282:C:T</t>
  </si>
  <si>
    <t>EFNB3 (P74L)</t>
  </si>
  <si>
    <t>chr17:7611374:C:T</t>
  </si>
  <si>
    <t>EPHA6 (E578K)</t>
  </si>
  <si>
    <t>chr3:97167412:G:A</t>
  </si>
  <si>
    <t>EYS (A2712T)</t>
  </si>
  <si>
    <t>chr6:64451806:C:T</t>
  </si>
  <si>
    <t>FADS6 (I197F)</t>
  </si>
  <si>
    <t>chr17:72877335:T:A</t>
  </si>
  <si>
    <t>FLG (D736N)</t>
  </si>
  <si>
    <t>chr1:152285156:C:T</t>
  </si>
  <si>
    <t>FLG2 (S1793F)</t>
  </si>
  <si>
    <t>chr1:152324884:G:A</t>
  </si>
  <si>
    <t>FLG2 (S840L)</t>
  </si>
  <si>
    <t>chr1:152327743:G:A</t>
  </si>
  <si>
    <t>FOCAD (G800R)</t>
  </si>
  <si>
    <t>chr9:20881950:G:A</t>
  </si>
  <si>
    <t>GCM1 (P345L)</t>
  </si>
  <si>
    <t>chr6:52993281:G:A</t>
  </si>
  <si>
    <t>GIMAP5 (S22T)</t>
  </si>
  <si>
    <t>chr7:150439291:T:A</t>
  </si>
  <si>
    <t>GLP2R (M215I)</t>
  </si>
  <si>
    <t>chr17:9760773:G:A</t>
  </si>
  <si>
    <t>GON4L (R146K)</t>
  </si>
  <si>
    <t>chr1:155823135:C:T</t>
  </si>
  <si>
    <t>GPRIN2 (P10S)</t>
  </si>
  <si>
    <t>chr10:46998908:C:T</t>
  </si>
  <si>
    <t>GUCA1A (V145G)</t>
  </si>
  <si>
    <t>chr6:42146622:T:G</t>
  </si>
  <si>
    <t>GUCY2C (R356K)</t>
  </si>
  <si>
    <t>chr12:14827576:C:T</t>
  </si>
  <si>
    <t>IER5 (P185L)</t>
  </si>
  <si>
    <t>chr1:181058592:C:T</t>
  </si>
  <si>
    <t>IGFN1 (D2073N)</t>
  </si>
  <si>
    <t>chr1:201180238:G:A</t>
  </si>
  <si>
    <t>IL11RA (R179H)</t>
  </si>
  <si>
    <t>chr9:34657474:G:A</t>
  </si>
  <si>
    <t>KCNJ2 (S342F)</t>
  </si>
  <si>
    <t>chr17:68172205:C:T</t>
  </si>
  <si>
    <t>KCNK7 (L97F)</t>
  </si>
  <si>
    <t>chr11:65362955:G:A</t>
  </si>
  <si>
    <t>KLHDC1 (L261H)</t>
  </si>
  <si>
    <t>chr14:50199493:T:A</t>
  </si>
  <si>
    <t>KRI1 (R598Q)</t>
  </si>
  <si>
    <t>chr19:10665769:C:T</t>
  </si>
  <si>
    <t>LHPP (H103Y)</t>
  </si>
  <si>
    <t>chr10:126172889:C:T</t>
  </si>
  <si>
    <t>LOXHD1 (E1006K)</t>
  </si>
  <si>
    <t>chr18:44140091:C:T</t>
  </si>
  <si>
    <t>LRP3 (P277S)</t>
  </si>
  <si>
    <t>chr19:33696505:C:T</t>
  </si>
  <si>
    <t>LRRC7 (G1302E)</t>
  </si>
  <si>
    <t>chr1:70509686:G:A</t>
  </si>
  <si>
    <t>LST3 (P275L)</t>
  </si>
  <si>
    <t>chr12:21028265:C:T</t>
  </si>
  <si>
    <t>MARCO (G178R)</t>
  </si>
  <si>
    <t>chr2:119731980:G:A</t>
  </si>
  <si>
    <t>MARCO (G178E)</t>
  </si>
  <si>
    <t>chr2:119731981:G:A</t>
  </si>
  <si>
    <t>MAST4 (H1931R)</t>
  </si>
  <si>
    <t>chr5:66460790:A:G</t>
  </si>
  <si>
    <t>MED13 (V323A)</t>
  </si>
  <si>
    <t>chr17:60108846:A:G</t>
  </si>
  <si>
    <t>MYCBPAP (P232L)</t>
  </si>
  <si>
    <t>chr17:48595999:C:T</t>
  </si>
  <si>
    <t>MYO15A (D640N)</t>
  </si>
  <si>
    <t>chr17:18024032:G:A</t>
  </si>
  <si>
    <t>NAIP (A218T)</t>
  </si>
  <si>
    <t>chr5:70307118:C:T</t>
  </si>
  <si>
    <t>NBPF6 (R620C)</t>
  </si>
  <si>
    <t>chr1:109010183:C:T</t>
  </si>
  <si>
    <t>NDST4 (S682F)</t>
  </si>
  <si>
    <t>chr4:115767049:G:A</t>
  </si>
  <si>
    <t>NEB (E8027K)</t>
  </si>
  <si>
    <t>chr2:152355847:C:T</t>
  </si>
  <si>
    <t>NEDD1 (R120*)</t>
  </si>
  <si>
    <t>chr12:97311504:C:T</t>
  </si>
  <si>
    <t>NEFM (P686L)</t>
  </si>
  <si>
    <t>chr8:24775425:C:T</t>
  </si>
  <si>
    <t>NLRP11 (G527E)</t>
  </si>
  <si>
    <t>chr19:56320396:C:T</t>
  </si>
  <si>
    <t>NOTCH3 (E618K)</t>
  </si>
  <si>
    <t>chr19:15297788:C:T</t>
  </si>
  <si>
    <t>NPNT (Y257*)</t>
  </si>
  <si>
    <t>chr4:106861356:T:G</t>
  </si>
  <si>
    <t>NPPA (D103N)</t>
  </si>
  <si>
    <t>chr1:11907313:C:T</t>
  </si>
  <si>
    <t>OAT (V339A)</t>
  </si>
  <si>
    <t>chr10:126089552:A:G</t>
  </si>
  <si>
    <t>PCDHB1 (S24F)</t>
  </si>
  <si>
    <t>chr5:140431126:C:T</t>
  </si>
  <si>
    <t>PDGFRB (D802N)</t>
  </si>
  <si>
    <t>chr5:149500826:C:T</t>
  </si>
  <si>
    <t>PDZD2 (S2331*)</t>
  </si>
  <si>
    <t>chr5:32090546:C:A</t>
  </si>
  <si>
    <t>PILRA (P238S)</t>
  </si>
  <si>
    <t>chr7:99996918:C:T</t>
  </si>
  <si>
    <t>PIP5K1A (R464Q)</t>
  </si>
  <si>
    <t>chr1:151214626:G:A</t>
  </si>
  <si>
    <t>PLEK2 (H19Y)</t>
  </si>
  <si>
    <t>chr14:67864531:G:A</t>
  </si>
  <si>
    <t>PLXDC2 (K313E)</t>
  </si>
  <si>
    <t>chr10:20465981:A:G</t>
  </si>
  <si>
    <t>PMEPA1 (P172L)</t>
  </si>
  <si>
    <t>chr20:56227458:G:A</t>
  </si>
  <si>
    <t>POM121L2 (P88S)</t>
  </si>
  <si>
    <t>chr6:27279688:G:A</t>
  </si>
  <si>
    <t>PREX2 (A355T)</t>
  </si>
  <si>
    <t>chr8:68965451:G:A</t>
  </si>
  <si>
    <t>PRUNE2 (P1809Q)</t>
  </si>
  <si>
    <t>chr9:79321764:G:T</t>
  </si>
  <si>
    <t>PSG8 (P8S)</t>
  </si>
  <si>
    <t>chr19:43269712:G:A</t>
  </si>
  <si>
    <t>PTPRQ (F1814S)</t>
  </si>
  <si>
    <t>chr12:81013996:T:C</t>
  </si>
  <si>
    <t>RNF17 (S1590F)</t>
  </si>
  <si>
    <t>chr13:25451320:C:T</t>
  </si>
  <si>
    <t>RNF40 (D71N)</t>
  </si>
  <si>
    <t>chr16:30774517:G:A</t>
  </si>
  <si>
    <t>RYR2 (R911K)</t>
  </si>
  <si>
    <t>chr1:237675007:G:A</t>
  </si>
  <si>
    <t>SASH1 (A874T)</t>
  </si>
  <si>
    <t>chr6:148865226:G:A</t>
  </si>
  <si>
    <t>SCAND3 (G283E)</t>
  </si>
  <si>
    <t>chr6:28543634:C:T</t>
  </si>
  <si>
    <t>SCN3A (G801R)</t>
  </si>
  <si>
    <t>chr2:165987918:C:T</t>
  </si>
  <si>
    <t>SGCZ (V39M)</t>
  </si>
  <si>
    <t>chr8:14412360:C:T</t>
  </si>
  <si>
    <t>SIM1 (H394Y)</t>
  </si>
  <si>
    <t>chr6:100841753:G:A</t>
  </si>
  <si>
    <t>SLC17A9 (V159L)</t>
  </si>
  <si>
    <t>chr20:61591933:G:T</t>
  </si>
  <si>
    <t>SLC1A6 (H154Y)</t>
  </si>
  <si>
    <t>chr19:15079203:G:A</t>
  </si>
  <si>
    <t>SLC5A5 (T607P)</t>
  </si>
  <si>
    <t>chr19:18004573:A:C</t>
  </si>
  <si>
    <t>SLITRK1 (D568N)</t>
  </si>
  <si>
    <t>chr13:84453941:C:T</t>
  </si>
  <si>
    <t>SMARCA4 (P1536L)</t>
  </si>
  <si>
    <t>chr19:11169017:C:T</t>
  </si>
  <si>
    <t>SMEK1 (S747F)</t>
  </si>
  <si>
    <t>chr14:91927876:G:A</t>
  </si>
  <si>
    <t>SORCS3 (M623I)</t>
  </si>
  <si>
    <t>chr10:106927075:G:A</t>
  </si>
  <si>
    <t>SPAG8 (A290T)</t>
  </si>
  <si>
    <t>chr9:35811051:C:T</t>
  </si>
  <si>
    <t>SPEM1 (P166S)</t>
  </si>
  <si>
    <t>chr17:7324490:C:T</t>
  </si>
  <si>
    <t>SSTR3 (M370I)</t>
  </si>
  <si>
    <t>chr22:37602733:C:T</t>
  </si>
  <si>
    <t>SUSD4 (D458Y)</t>
  </si>
  <si>
    <t>chr1:223396663:C:A</t>
  </si>
  <si>
    <t>SYT4 (S144F)</t>
  </si>
  <si>
    <t>chr18:40853963:G:A</t>
  </si>
  <si>
    <t>TEAD4 (P199S)</t>
  </si>
  <si>
    <t>chr12:3129811:C:T</t>
  </si>
  <si>
    <t>TEP1 (A2219V)</t>
  </si>
  <si>
    <t>chr14:20841691:G:A</t>
  </si>
  <si>
    <t>TRPM6 (P1707L)</t>
  </si>
  <si>
    <t>chr9:77359037:G:A</t>
  </si>
  <si>
    <t>TUBB3 (R424C)</t>
  </si>
  <si>
    <t>chr16:89999938:C:T</t>
  </si>
  <si>
    <t>WDR65 (T598A)</t>
  </si>
  <si>
    <t>chr1:43675450:A:G</t>
  </si>
  <si>
    <t>XKR4 (V503I)</t>
  </si>
  <si>
    <t>chr8:56436340:G:A</t>
  </si>
  <si>
    <t>ZNF221 (A337V)</t>
  </si>
  <si>
    <t>chr19:44470664:C:T</t>
  </si>
  <si>
    <t>ZNF260 (P359L)</t>
  </si>
  <si>
    <t>chr19:37005065:G:A</t>
  </si>
  <si>
    <t>ZNF469 (A758T)</t>
  </si>
  <si>
    <t>chr16:88496150:G:A</t>
  </si>
  <si>
    <t>ZNF536 (R209Q)</t>
  </si>
  <si>
    <t>chr19:30935095:G:A</t>
  </si>
  <si>
    <t>ZNF585B (V159G)</t>
  </si>
  <si>
    <t>chr19:37677963:A:C</t>
  </si>
  <si>
    <t>ZNF804A (R814Q)</t>
  </si>
  <si>
    <t>chr2:185802564:G:A</t>
  </si>
  <si>
    <t>ADAMTS5 (R180C)</t>
  </si>
  <si>
    <t>chr21:28338173:G:A</t>
  </si>
  <si>
    <t>ADAMTS9 (V1517I)</t>
  </si>
  <si>
    <t>chr3:64547403:C:T</t>
  </si>
  <si>
    <t>ADCK1 (S187L)</t>
  </si>
  <si>
    <t>chr14:78353570:C:T</t>
  </si>
  <si>
    <t>AKR1D1 (V259G)</t>
  </si>
  <si>
    <t>chr7:137792247:T:G</t>
  </si>
  <si>
    <t>C16orf11 (R459K)</t>
  </si>
  <si>
    <t>chr16:614967:G:A</t>
  </si>
  <si>
    <t>CLEC16A (D608G)</t>
  </si>
  <si>
    <t>chr16:11141156:A:G</t>
  </si>
  <si>
    <t>CLTCL1 (V777M)</t>
  </si>
  <si>
    <t>chr22:19210296:C:T</t>
  </si>
  <si>
    <t>CNOT1 (P1326S)</t>
  </si>
  <si>
    <t>chr16:58580255:G:A</t>
  </si>
  <si>
    <t>CXorf22 (F369V)</t>
  </si>
  <si>
    <t>chrX:35971767:T:G</t>
  </si>
  <si>
    <t>DNASE1L2 (L146P)</t>
  </si>
  <si>
    <t>chr16:2287496:T:C</t>
  </si>
  <si>
    <t>EGFR (R334C)</t>
  </si>
  <si>
    <t>chr7:55223633:C:T</t>
  </si>
  <si>
    <t>FITM1 (T99A)</t>
  </si>
  <si>
    <t>chr14:24601448:A:G</t>
  </si>
  <si>
    <t>GNAZ (E146K)</t>
  </si>
  <si>
    <t>chr22:23438318:G:A</t>
  </si>
  <si>
    <t>HIVEP2 (E53K)</t>
  </si>
  <si>
    <t>chr6:143095719:C:T</t>
  </si>
  <si>
    <t>HIVEP2 (G44V)</t>
  </si>
  <si>
    <t>chr6:143095745:C:A</t>
  </si>
  <si>
    <t>HIVEP2 (W26C)</t>
  </si>
  <si>
    <t>chr6:143095798:C:A</t>
  </si>
  <si>
    <t>HIVEP2 (R25T)</t>
  </si>
  <si>
    <t>chr6:143095802:C:G</t>
  </si>
  <si>
    <t>HIVEP2 (D20N)</t>
  </si>
  <si>
    <t>chr6:143095818:C:T</t>
  </si>
  <si>
    <t>HIVEP2 (D2N)</t>
  </si>
  <si>
    <t>chr6:143095872:C:T</t>
  </si>
  <si>
    <t>IL1RAPL2 (G258S)</t>
  </si>
  <si>
    <t>chrX:104728379:G:A</t>
  </si>
  <si>
    <t>KIFC2 (Q181*)</t>
  </si>
  <si>
    <t>chr8:145692939:C:T</t>
  </si>
  <si>
    <t>L1TD1 (Q544*)</t>
  </si>
  <si>
    <t>chr1:62676076:C:T</t>
  </si>
  <si>
    <t>LAMB1 (C553Y)</t>
  </si>
  <si>
    <t>chr7:107605109:C:T</t>
  </si>
  <si>
    <t>LILRA4 (S225T)</t>
  </si>
  <si>
    <t>chr19:54848950:A:T</t>
  </si>
  <si>
    <t>LST3 (S138R)</t>
  </si>
  <si>
    <t>chr12:21014003:A:C</t>
  </si>
  <si>
    <t>MYOCD (N657I)</t>
  </si>
  <si>
    <t>chr17:12656575:A:T</t>
  </si>
  <si>
    <t>NDRG1 (R361C)</t>
  </si>
  <si>
    <t>chr8:134251225:G:A</t>
  </si>
  <si>
    <t>NLGN4X (L793I)</t>
  </si>
  <si>
    <t>chrX:5810992:G:T</t>
  </si>
  <si>
    <t>NLRP8 (F1036L)</t>
  </si>
  <si>
    <t>chr19:56499238:T:C</t>
  </si>
  <si>
    <t>NUP37 (C172G)</t>
  </si>
  <si>
    <t>chr12:102479570:A:C</t>
  </si>
  <si>
    <t>PEG3 (F1564V)</t>
  </si>
  <si>
    <t>chr19:57325120:A:C</t>
  </si>
  <si>
    <t>PHIP (L1370I)</t>
  </si>
  <si>
    <t>chr6:79657438:A:T</t>
  </si>
  <si>
    <t>PLA2G4F (P714H)</t>
  </si>
  <si>
    <t>chr15:42436183:G:T</t>
  </si>
  <si>
    <t>PPP2R1A (F578V)</t>
  </si>
  <si>
    <t>chr19:52729040:T:G</t>
  </si>
  <si>
    <t>PRKCB (V522M)</t>
  </si>
  <si>
    <t>chr16:24196462:G:A</t>
  </si>
  <si>
    <t>RALGAPA1 (N37S)</t>
  </si>
  <si>
    <t>chr14:36244948:T:C</t>
  </si>
  <si>
    <t>RP1 (Q1092H)</t>
  </si>
  <si>
    <t>chr8:55539718:A:C</t>
  </si>
  <si>
    <t>SATB1 (R674*)</t>
  </si>
  <si>
    <t>chr3:18391030:G:A</t>
  </si>
  <si>
    <t>SDK1 (S2155A)</t>
  </si>
  <si>
    <t>chr7:4304837:T:G</t>
  </si>
  <si>
    <t>SLC38A2 (L261S)</t>
  </si>
  <si>
    <t>chr12:46758263:A:G</t>
  </si>
  <si>
    <t>SMTNL2 (F460L)</t>
  </si>
  <si>
    <t>chr17:4510776:C:G</t>
  </si>
  <si>
    <t>ST8SIA5 (H371Q)</t>
  </si>
  <si>
    <t>chr18:44260131:G:C</t>
  </si>
  <si>
    <t>STAB2 (Y718H)</t>
  </si>
  <si>
    <t>chr12:104062487:T:C</t>
  </si>
  <si>
    <t>STK32C (A416V)</t>
  </si>
  <si>
    <t>chr10:134036188:G:A</t>
  </si>
  <si>
    <t>TP63 (E591A)</t>
  </si>
  <si>
    <t>chr3:189612020:A:C</t>
  </si>
  <si>
    <t>TRIM61 (V4G)</t>
  </si>
  <si>
    <t>chr4:165891144:A:C</t>
  </si>
  <si>
    <t>WDFY4 (L383R)</t>
  </si>
  <si>
    <t>chr10:49939173:T:G</t>
  </si>
  <si>
    <t>ZNF124 (L29S)</t>
  </si>
  <si>
    <t>chr1:247323060:A:G</t>
  </si>
  <si>
    <t>ZNF321P (E114A)</t>
  </si>
  <si>
    <t>chr19:53432517:T:G</t>
  </si>
  <si>
    <t>ZNF431 (T199S)</t>
  </si>
  <si>
    <t>chr19:21365702:C:G</t>
  </si>
  <si>
    <t>ZNF737 (K192T)</t>
  </si>
  <si>
    <t>chr19:20728434:T:G</t>
  </si>
  <si>
    <t>BRD1 (E533V)</t>
  </si>
  <si>
    <t>chr22:50192694:T:A</t>
  </si>
  <si>
    <t>CCT7 (S169F)</t>
  </si>
  <si>
    <t>chr2:73471731:C:T</t>
  </si>
  <si>
    <t>ETS1 (W400*)</t>
  </si>
  <si>
    <t>chr11:128333447:C:T</t>
  </si>
  <si>
    <t>EYA1 (G159R)</t>
  </si>
  <si>
    <t>chr8:72229868:C:T</t>
  </si>
  <si>
    <t>FAM110A (R152H)</t>
  </si>
  <si>
    <t>chr20:825902:G:A</t>
  </si>
  <si>
    <t>FSCN3 (S462N)</t>
  </si>
  <si>
    <t>chr7:127240341:G:A</t>
  </si>
  <si>
    <t>GIMAP8 (R270M)</t>
  </si>
  <si>
    <t>chr7:150171226:G:T</t>
  </si>
  <si>
    <t>INTS9 (L655*)</t>
  </si>
  <si>
    <t>chr8:28625676:A:T</t>
  </si>
  <si>
    <t>KL (V634E)</t>
  </si>
  <si>
    <t>chr13:33635117:T:A</t>
  </si>
  <si>
    <t>MAP3K8 (E366Q)</t>
  </si>
  <si>
    <t>chr10:30748253:G:C</t>
  </si>
  <si>
    <t>MEGF6 (Q903*)</t>
  </si>
  <si>
    <t>chr1:3417197:G:A</t>
  </si>
  <si>
    <t>NLRP4 (L196F)</t>
  </si>
  <si>
    <t>chr19:56369347:G:T</t>
  </si>
  <si>
    <t>PLCB1 (P611L)</t>
  </si>
  <si>
    <t>chr20:8709765:C:T</t>
  </si>
  <si>
    <t>SLC6A16 (V670L)</t>
  </si>
  <si>
    <t>chr19:49793583:C:G</t>
  </si>
  <si>
    <t>SUN3 (G193*)</t>
  </si>
  <si>
    <t>chr7:48045566:C:A</t>
  </si>
  <si>
    <t>ABCG8 (P239A)</t>
  </si>
  <si>
    <t>chr2:44079758:C:G</t>
  </si>
  <si>
    <t>ACCSL (Q122H)</t>
  </si>
  <si>
    <t>chr11:44069952:A:T</t>
  </si>
  <si>
    <t>ADAMTS18 (G1140V)</t>
  </si>
  <si>
    <t>chr16:77323292:C:A</t>
  </si>
  <si>
    <t>ADAMTS3 (T1096A)</t>
  </si>
  <si>
    <t>chr4:73149185:T:C</t>
  </si>
  <si>
    <t>ANKRD31 (I1842L)</t>
  </si>
  <si>
    <t>chr5:74380148:T:A</t>
  </si>
  <si>
    <t>ANKRD35 (S760A)</t>
  </si>
  <si>
    <t>chr1:145562590:T:G</t>
  </si>
  <si>
    <t>ASH1L (T2900fs)</t>
  </si>
  <si>
    <t>chr1:155307999:G:GT</t>
  </si>
  <si>
    <t>ASPM (W989L)</t>
  </si>
  <si>
    <t>chr1:197094292:C:A</t>
  </si>
  <si>
    <t>ATP6V1B1 (Y498F)</t>
  </si>
  <si>
    <t>chr2:71192202:A:T</t>
  </si>
  <si>
    <t>C20orf26 (S243N)</t>
  </si>
  <si>
    <t>chr20:20079327:G:A</t>
  </si>
  <si>
    <t>CD163 (R637C)</t>
  </si>
  <si>
    <t>chr12:7640096:G:A</t>
  </si>
  <si>
    <t>CLEC19A (W86L)</t>
  </si>
  <si>
    <t>chr16:19315386:G:T</t>
  </si>
  <si>
    <t>CTAGE4 (L693R)</t>
  </si>
  <si>
    <t>chr7:143882674:T:G</t>
  </si>
  <si>
    <t>CXXC4 (R65P)</t>
  </si>
  <si>
    <t>chr4:105412766:C:G</t>
  </si>
  <si>
    <t>DNAH9 (Y3675*)</t>
  </si>
  <si>
    <t>chr17:11790195:C:G</t>
  </si>
  <si>
    <t>EGLN1 (F391S)</t>
  </si>
  <si>
    <t>chr1:231503359:A:G</t>
  </si>
  <si>
    <t>EPS8L1 (P418H)</t>
  </si>
  <si>
    <t>chr19:55594784:C:A</t>
  </si>
  <si>
    <t>EXTL1 (L616P)</t>
  </si>
  <si>
    <t>chr1:26361494:T:C</t>
  </si>
  <si>
    <t>FAM124B (D237Y)</t>
  </si>
  <si>
    <t>chr2:225265777:C:A</t>
  </si>
  <si>
    <t>FASTKD5 (F405I)</t>
  </si>
  <si>
    <t>chr20:3128504:A:T</t>
  </si>
  <si>
    <t>FBXL18 (A531T)</t>
  </si>
  <si>
    <t>chr7:5540309:C:T</t>
  </si>
  <si>
    <t>HERC5 (Y731H)</t>
  </si>
  <si>
    <t>chr4:89414220:T:C</t>
  </si>
  <si>
    <t>IFIH1 (N608S)</t>
  </si>
  <si>
    <t>chr2:163134146:T:C</t>
  </si>
  <si>
    <t>INPP4A (I404V)</t>
  </si>
  <si>
    <t>chr2:99169280:A:G</t>
  </si>
  <si>
    <t>ITGAE (E195K)</t>
  </si>
  <si>
    <t>chr17:3664322:C:T</t>
  </si>
  <si>
    <t>KCTD1 (T497P)</t>
  </si>
  <si>
    <t>chr18:24127012:T:G</t>
  </si>
  <si>
    <t>LGI2 (Q365*)</t>
  </si>
  <si>
    <t>chr4:25005618:G:A</t>
  </si>
  <si>
    <t>MMP20 (Y367*)</t>
  </si>
  <si>
    <t>chr11:102464316:G:C</t>
  </si>
  <si>
    <t>MRVI1 (Q27K)</t>
  </si>
  <si>
    <t>chr11:10673718:G:T</t>
  </si>
  <si>
    <t>NBPF20 (C218F)</t>
  </si>
  <si>
    <t>chr1:148341920:C:A</t>
  </si>
  <si>
    <t>NCOR1 (D1835N)</t>
  </si>
  <si>
    <t>chr17:15965093:C:T</t>
  </si>
  <si>
    <t>NKX3-2 (P74T)</t>
  </si>
  <si>
    <t>chr4:13545819:G:T</t>
  </si>
  <si>
    <t>NRXN1 (F345C)</t>
  </si>
  <si>
    <t>chr2:50850651:A:C</t>
  </si>
  <si>
    <t>NTN3 (D360E)</t>
  </si>
  <si>
    <t>chr16:2522853:C:A</t>
  </si>
  <si>
    <t>P2RY1 (G48D)</t>
  </si>
  <si>
    <t>chr3:152553714:G:A</t>
  </si>
  <si>
    <t>PAM (S279R)</t>
  </si>
  <si>
    <t>chr5:102286454:A:C</t>
  </si>
  <si>
    <t>PARP10 (F727V)</t>
  </si>
  <si>
    <t>chr8:145057614:A:C</t>
  </si>
  <si>
    <t>PAX7 (P306L)</t>
  </si>
  <si>
    <t>chr1:19027277:C:T</t>
  </si>
  <si>
    <t>PHF20L1 (E934A)</t>
  </si>
  <si>
    <t>chr8:133856453:A:C</t>
  </si>
  <si>
    <t>PLCL1 (E453K)</t>
  </si>
  <si>
    <t>chr2:198949598:G:A</t>
  </si>
  <si>
    <t>PLXND1 (Y1673H)</t>
  </si>
  <si>
    <t>chr3:129279543:A:G</t>
  </si>
  <si>
    <t>PRKD1 (Q800K)</t>
  </si>
  <si>
    <t>chr14:30066757:G:T</t>
  </si>
  <si>
    <t>PTCD3 (M493V)</t>
  </si>
  <si>
    <t>chr2:86360493:A:G</t>
  </si>
  <si>
    <t>PTPRD (R229Q)</t>
  </si>
  <si>
    <t>chr9:8523518:C:T</t>
  </si>
  <si>
    <t>RAB3GAP2 (L865F)</t>
  </si>
  <si>
    <t>chr1:220344445:C:A</t>
  </si>
  <si>
    <t>RPS6KC1 (E867V)</t>
  </si>
  <si>
    <t>chr1:213415419:A:T</t>
  </si>
  <si>
    <t>SALL1 (A742D)</t>
  </si>
  <si>
    <t>chr16:51173908:G:T</t>
  </si>
  <si>
    <t>SETD2 (Q2284P)</t>
  </si>
  <si>
    <t>chr3:47098423:T:G</t>
  </si>
  <si>
    <t>SIGLEC12 (P551Q)</t>
  </si>
  <si>
    <t>chr19:51995031:G:T</t>
  </si>
  <si>
    <t>SLC4A9 (S298L)</t>
  </si>
  <si>
    <t>chr5:139742510:C:T</t>
  </si>
  <si>
    <t>SMG7 (G665W)</t>
  </si>
  <si>
    <t>chr1:183514208:G:T</t>
  </si>
  <si>
    <t>STAC (S80I)</t>
  </si>
  <si>
    <t>chr3:36484983:G:T</t>
  </si>
  <si>
    <t>TFAP2A (L267V)</t>
  </si>
  <si>
    <t>chr6:10402815:A:C</t>
  </si>
  <si>
    <t>TTC22 (V398M)</t>
  </si>
  <si>
    <t>chr1:55247434:C:T</t>
  </si>
  <si>
    <t>YWHAB (Y120*)</t>
  </si>
  <si>
    <t>chr20:43532693:C:A</t>
  </si>
  <si>
    <t>ZNF780B (L232P)</t>
  </si>
  <si>
    <t>chr19:40542071:A:G</t>
  </si>
  <si>
    <t>ZNF831 (D1025fs)</t>
  </si>
  <si>
    <t>chr20:57769139:T:TG</t>
  </si>
  <si>
    <t>ALPK3 (N486S)</t>
  </si>
  <si>
    <t>chr15:85383361:A:G</t>
  </si>
  <si>
    <t>C21orf67 (S154L)</t>
  </si>
  <si>
    <t>chr21:46354890:G:A</t>
  </si>
  <si>
    <t>CD55 (P332T)</t>
  </si>
  <si>
    <t>chr1:207510688:C:A</t>
  </si>
  <si>
    <t>COBLL1 (I549M)</t>
  </si>
  <si>
    <t>chr2:165557160:A:C</t>
  </si>
  <si>
    <t>CSNK1G1 (E193D)</t>
  </si>
  <si>
    <t>chr15:64506189:T:G</t>
  </si>
  <si>
    <t>DNAH1 (N2362S)</t>
  </si>
  <si>
    <t>chr3:52409355:A:G</t>
  </si>
  <si>
    <t>DYNLL1 (A25T)</t>
  </si>
  <si>
    <t>chr12:120934297:G:A</t>
  </si>
  <si>
    <t>GOLGA4 (M938T)</t>
  </si>
  <si>
    <t>chr3:37366124:T:C</t>
  </si>
  <si>
    <t>IMMP2L (P50S)</t>
  </si>
  <si>
    <t>chr7:111127385:G:A</t>
  </si>
  <si>
    <t>KDM5B (L1161Q)</t>
  </si>
  <si>
    <t>chr1:202704606:A:T</t>
  </si>
  <si>
    <t>KIF1B (Y1754D)</t>
  </si>
  <si>
    <t>chr1:10435075:T:G</t>
  </si>
  <si>
    <t>LRP2 (G1281E)</t>
  </si>
  <si>
    <t>chr2:170097701:C:T</t>
  </si>
  <si>
    <t>MAP1A (E1854K)</t>
  </si>
  <si>
    <t>chr15:43818517:G:A</t>
  </si>
  <si>
    <t>MCM10 (E264K)</t>
  </si>
  <si>
    <t>chr10:13222464:G:A</t>
  </si>
  <si>
    <t>MOSPD2 (V112M)</t>
  </si>
  <si>
    <t>chrX:14915217:G:A</t>
  </si>
  <si>
    <t>PHLDB2 (I765V)</t>
  </si>
  <si>
    <t>chr3:111659388:A:G</t>
  </si>
  <si>
    <t>PLEKHA8 (A522V)</t>
  </si>
  <si>
    <t>chr7:30118330:C:T</t>
  </si>
  <si>
    <t>RBP4 (A148S)</t>
  </si>
  <si>
    <t>chr10:95353706:C:A</t>
  </si>
  <si>
    <t>SHROOM2 (P375L)</t>
  </si>
  <si>
    <t>chrX:9863072:C:T</t>
  </si>
  <si>
    <t>SI (C1542F)</t>
  </si>
  <si>
    <t>chr3:164714390:C:A</t>
  </si>
  <si>
    <t>SRPK3 (K178M)</t>
  </si>
  <si>
    <t>chrX:153047230:A:T</t>
  </si>
  <si>
    <t>SUMF2 (S300R)</t>
  </si>
  <si>
    <t>chr7:56147387:C:A</t>
  </si>
  <si>
    <t>WDFY4 (I403L)</t>
  </si>
  <si>
    <t>chr10:49939232:A:T</t>
  </si>
  <si>
    <t>ZBTB33 (E100G)</t>
  </si>
  <si>
    <t>chrX:119387569:A:G</t>
  </si>
  <si>
    <t>ZNF627 (S104I)</t>
  </si>
  <si>
    <t>chr19:11727629:G:T</t>
  </si>
  <si>
    <t>ZNF75D (F458L)</t>
  </si>
  <si>
    <t>chrX:134421230:A:G</t>
  </si>
  <si>
    <t>SEPT10 (A390T)</t>
  </si>
  <si>
    <t>chr2:110303808:C:T</t>
  </si>
  <si>
    <t>ABRACL (V28M)</t>
  </si>
  <si>
    <t>chr6:139363876:G:A</t>
  </si>
  <si>
    <t>ADCY8 (Q706P)</t>
  </si>
  <si>
    <t>chr8:131880185:T:G</t>
  </si>
  <si>
    <t>AKAP17A (H125Y)</t>
  </si>
  <si>
    <t>chrX:1712728:C:T</t>
  </si>
  <si>
    <t>ANO1 (G139S)</t>
  </si>
  <si>
    <t>chr11:69934164:G:A</t>
  </si>
  <si>
    <t>ATP11C (L1071M)</t>
  </si>
  <si>
    <t>chrX:138820161:A:T</t>
  </si>
  <si>
    <t>ATP2B2 (V437M)</t>
  </si>
  <si>
    <t>chr3:10417221:C:T</t>
  </si>
  <si>
    <t>BLACE (A50V)</t>
  </si>
  <si>
    <t>chr7:155150726:G:A</t>
  </si>
  <si>
    <t>CABLES1 (R280G)</t>
  </si>
  <si>
    <t>chr18:20716564:A:G</t>
  </si>
  <si>
    <t>CCDC85C (S267L)</t>
  </si>
  <si>
    <t>chr14:100002419:G:A</t>
  </si>
  <si>
    <t>CHD5 (S88R)</t>
  </si>
  <si>
    <t>chr1:6219519:A:T</t>
  </si>
  <si>
    <t>CLCN3 (L28P)</t>
  </si>
  <si>
    <t>chr4:170557162:T:C</t>
  </si>
  <si>
    <t>CLSTN1 (N270K)</t>
  </si>
  <si>
    <t>chr1:9809694:G:T</t>
  </si>
  <si>
    <t>CPD (E981D)</t>
  </si>
  <si>
    <t>chr17:28776640:G:C</t>
  </si>
  <si>
    <t>CYP24A1 (E143K)</t>
  </si>
  <si>
    <t>chr20:52789470:C:T</t>
  </si>
  <si>
    <t>EGLN2 (R354W)</t>
  </si>
  <si>
    <t>chr19:41313139:C:T</t>
  </si>
  <si>
    <t>EPC1 (S717L)</t>
  </si>
  <si>
    <t>chr10:32560770:G:A</t>
  </si>
  <si>
    <t>EPC1 (S713L)</t>
  </si>
  <si>
    <t>chr10:32560782:G:A</t>
  </si>
  <si>
    <t>EPC1 (P689S)</t>
  </si>
  <si>
    <t>chr10:32560963:G:A</t>
  </si>
  <si>
    <t>EPC1 (F672L)</t>
  </si>
  <si>
    <t>chr10:32561012:G:C</t>
  </si>
  <si>
    <t>EPC1 (S648C)</t>
  </si>
  <si>
    <t>chr10:32561085:G:C</t>
  </si>
  <si>
    <t>ESPL1 (L1748I)</t>
  </si>
  <si>
    <t>chr12:53684131:C:A</t>
  </si>
  <si>
    <t>HOXB3 (E402G)</t>
  </si>
  <si>
    <t>chr17:46627787:T:C</t>
  </si>
  <si>
    <t>ITGAD (A645V)</t>
  </si>
  <si>
    <t>chr16:31424505:C:T</t>
  </si>
  <si>
    <t>KEAP1 (C368Y)</t>
  </si>
  <si>
    <t>chr19:10602475:C:T</t>
  </si>
  <si>
    <t>KLHL9 (D572fs)</t>
  </si>
  <si>
    <t>chr9:21333145:C:CT</t>
  </si>
  <si>
    <t>KLHL9 (E570Q)</t>
  </si>
  <si>
    <t>chr9:21333151:C:G</t>
  </si>
  <si>
    <t>KRT18 (T294S)</t>
  </si>
  <si>
    <t>chr12:53345572:A:T</t>
  </si>
  <si>
    <t>MREG (L3fs)</t>
  </si>
  <si>
    <t>chr2:216878043:AG:A</t>
  </si>
  <si>
    <t>PLP2 (G126D)</t>
  </si>
  <si>
    <t>chrX:49030713:G:A</t>
  </si>
  <si>
    <t>PLXNC1 (K1123T)</t>
  </si>
  <si>
    <t>chr12:94654534:A:C</t>
  </si>
  <si>
    <t>REPS1 (N122K)</t>
  </si>
  <si>
    <t>chr6:139266746:A:T</t>
  </si>
  <si>
    <t>RNF126 (I158M)</t>
  </si>
  <si>
    <t>chr19:650266:G:C</t>
  </si>
  <si>
    <t>RREB1 (I538M)</t>
  </si>
  <si>
    <t>chr6:7229946:C:G</t>
  </si>
  <si>
    <t>RREB1 (Q1271E)</t>
  </si>
  <si>
    <t>chr6:7240673:C:G</t>
  </si>
  <si>
    <t>RXFP3 (V132L)</t>
  </si>
  <si>
    <t>chr5:33937239:G:T</t>
  </si>
  <si>
    <t>SMAD7 (N381S)</t>
  </si>
  <si>
    <t>chr18:46447881:T:C</t>
  </si>
  <si>
    <t>SPG20 (D359E)</t>
  </si>
  <si>
    <t>chr13:36903586:G:T</t>
  </si>
  <si>
    <t>SVEP1 (P204H)</t>
  </si>
  <si>
    <t>chr9:113312305:G:T</t>
  </si>
  <si>
    <t>TRAF7 (G270W)</t>
  </si>
  <si>
    <t>chr16:2223196:G:T</t>
  </si>
  <si>
    <t>UNC5CL (V144L)</t>
  </si>
  <si>
    <t>chr6:41001876:C:A</t>
  </si>
  <si>
    <t>ZCCHC12 (R172W)</t>
  </si>
  <si>
    <t>chrX:117959721:C:T</t>
  </si>
  <si>
    <t>ZCCHC5 (H330fs)</t>
  </si>
  <si>
    <t>chrX:77912929:TG:T</t>
  </si>
  <si>
    <t>ZNF416 (E358D)</t>
  </si>
  <si>
    <t>chr19:58084198:T:G</t>
  </si>
  <si>
    <t>ZNF467 (S24I)</t>
  </si>
  <si>
    <t>chr7:149467609:C:A</t>
  </si>
  <si>
    <t>ABCA12 (Q931L)</t>
  </si>
  <si>
    <t>chr2:215866353:T:A</t>
  </si>
  <si>
    <t>ABCA8 (V1074I)</t>
  </si>
  <si>
    <t>chr17:66883572:C:T</t>
  </si>
  <si>
    <t>ABCB1 (N1034D)</t>
  </si>
  <si>
    <t>chr7:87144729:T:C</t>
  </si>
  <si>
    <t>ABCB11 (G14R)</t>
  </si>
  <si>
    <t>chr2:169874596:C:T</t>
  </si>
  <si>
    <t>ACAT2 (S134P)</t>
  </si>
  <si>
    <t>chr6:160188159:T:C</t>
  </si>
  <si>
    <t>ACSM5 (C110Y)</t>
  </si>
  <si>
    <t>chr16:20429505:G:A</t>
  </si>
  <si>
    <t>ADAM22 (L839Q)</t>
  </si>
  <si>
    <t>chr7:87811279:T:A</t>
  </si>
  <si>
    <t>AFP (F526I)</t>
  </si>
  <si>
    <t>chr4:74318265:T:A</t>
  </si>
  <si>
    <t>ALDH5A1 (G518S)</t>
  </si>
  <si>
    <t>chr6:24533845:G:A</t>
  </si>
  <si>
    <t>ALOX15B (P633T)</t>
  </si>
  <si>
    <t>chr17:7951749:C:A</t>
  </si>
  <si>
    <t>ANGPTL2 (H445D)</t>
  </si>
  <si>
    <t>chr9:129851367:G:C</t>
  </si>
  <si>
    <t>ANK3 (R2813K)</t>
  </si>
  <si>
    <t>chr10:61832201:C:T</t>
  </si>
  <si>
    <t>ANKFN1 (V920L)</t>
  </si>
  <si>
    <t>chr17:54587938:G:C</t>
  </si>
  <si>
    <t>ANKRD30A (G48S)</t>
  </si>
  <si>
    <t>chr10:37418909:G:A</t>
  </si>
  <si>
    <t>ANKS1A (E341G)</t>
  </si>
  <si>
    <t>chr6:34952868:A:G</t>
  </si>
  <si>
    <t>ANO3 (L560S)</t>
  </si>
  <si>
    <t>chr11:26621104:T:C</t>
  </si>
  <si>
    <t>ANTXR2 (V196I)</t>
  </si>
  <si>
    <t>chr4:80975476:C:T</t>
  </si>
  <si>
    <t>APOB (Q321E)</t>
  </si>
  <si>
    <t>chr2:21256334:G:C</t>
  </si>
  <si>
    <t>ARFGAP3 (V265A)</t>
  </si>
  <si>
    <t>chr22:43218294:A:G</t>
  </si>
  <si>
    <t>ARHGAP11A (I952T)</t>
  </si>
  <si>
    <t>chr15:32929829:T:C</t>
  </si>
  <si>
    <t>ARHGAP36 (P370Q)</t>
  </si>
  <si>
    <t>chrX:130219891:C:A</t>
  </si>
  <si>
    <t>ARPC3 (T39A)</t>
  </si>
  <si>
    <t>chr12:110878185:T:C</t>
  </si>
  <si>
    <t>ATP1A3 (M952T)</t>
  </si>
  <si>
    <t>chr19:42472940:A:G</t>
  </si>
  <si>
    <t>ATP8B4 (V790D)</t>
  </si>
  <si>
    <t>chr15:50190369:A:T</t>
  </si>
  <si>
    <t>AVPR1B (P311S)</t>
  </si>
  <si>
    <t>chr1:206225371:C:T</t>
  </si>
  <si>
    <t>BCAT2 (I361T)</t>
  </si>
  <si>
    <t>chr19:49299719:A:G</t>
  </si>
  <si>
    <t>BMP3 (R263Q)</t>
  </si>
  <si>
    <t>chr4:81967363:G:A</t>
  </si>
  <si>
    <t>C17orf97 (D358E)</t>
  </si>
  <si>
    <t>chr17:263708:C:A</t>
  </si>
  <si>
    <t>C18orf63 (A561G)</t>
  </si>
  <si>
    <t>chr18:72021184:C:G</t>
  </si>
  <si>
    <t>C20orf26 (I199K)</t>
  </si>
  <si>
    <t>chr20:20071517:T:A</t>
  </si>
  <si>
    <t>C2orf44 (W88R)</t>
  </si>
  <si>
    <t>chr2:24262103:A:G</t>
  </si>
  <si>
    <t>C4orf26 (I51T)</t>
  </si>
  <si>
    <t>chr4:76489364:T:C</t>
  </si>
  <si>
    <t>CACNB4 (E233D)</t>
  </si>
  <si>
    <t>chr2:152727045:C:A</t>
  </si>
  <si>
    <t>CALCOCO2 (P403S)</t>
  </si>
  <si>
    <t>chr17:46937802:C:T</t>
  </si>
  <si>
    <t>CATSPERB (V153D)</t>
  </si>
  <si>
    <t>chr14:92174493:A:T</t>
  </si>
  <si>
    <t>CAV3 (I120T)</t>
  </si>
  <si>
    <t>chr3:8787456:T:C</t>
  </si>
  <si>
    <t>CCDC171 (S908Y)</t>
  </si>
  <si>
    <t>chr9:15777649:C:A</t>
  </si>
  <si>
    <t>CCDC67 (Q63E)</t>
  </si>
  <si>
    <t>chr11:93088694:C:G</t>
  </si>
  <si>
    <t>CCDC82 (L240V)</t>
  </si>
  <si>
    <t>chr11:96117194:G:C</t>
  </si>
  <si>
    <t>CD40 (C41G)</t>
  </si>
  <si>
    <t>chr20:44750528:T:G</t>
  </si>
  <si>
    <t>CDH11 (H165Y)</t>
  </si>
  <si>
    <t>chr16:65032495:G:A</t>
  </si>
  <si>
    <t>CDT1 (G134E)</t>
  </si>
  <si>
    <t>chr16:88871219:G:A</t>
  </si>
  <si>
    <t>CELA1 (M59I)</t>
  </si>
  <si>
    <t>chr12:51737560:C:T</t>
  </si>
  <si>
    <t>CEP95 (D70G)</t>
  </si>
  <si>
    <t>chr17:62506351:A:G</t>
  </si>
  <si>
    <t>CES4A (M362I)</t>
  </si>
  <si>
    <t>chr16:67038701:G:A</t>
  </si>
  <si>
    <t>CFHR4 (D24N)</t>
  </si>
  <si>
    <t>chr1:196871562:G:A</t>
  </si>
  <si>
    <t>CHRM3 (P30H)</t>
  </si>
  <si>
    <t>chr1:240070840:C:A</t>
  </si>
  <si>
    <t>CHRM3 (Y293C)</t>
  </si>
  <si>
    <t>chr1:240071629:A:G</t>
  </si>
  <si>
    <t>CLEC16A (N196I)</t>
  </si>
  <si>
    <t>chr16:11065076:A:T</t>
  </si>
  <si>
    <t>CLMP (N115S)</t>
  </si>
  <si>
    <t>chr11:122955264:T:C</t>
  </si>
  <si>
    <t>COL12A1 (A888V)</t>
  </si>
  <si>
    <t>chr6:75884801:G:A</t>
  </si>
  <si>
    <t>COL19A1 (D1127G)</t>
  </si>
  <si>
    <t>chr6:70916929:A:G</t>
  </si>
  <si>
    <t>CORIN (G811E)</t>
  </si>
  <si>
    <t>chr4:47625696:C:T</t>
  </si>
  <si>
    <t>CPSF2 (E701K)</t>
  </si>
  <si>
    <t>chr14:92625606:G:A</t>
  </si>
  <si>
    <t>CR1 (P1911S)</t>
  </si>
  <si>
    <t>chr1:207762040:C:T</t>
  </si>
  <si>
    <t>CR2 (V458L)</t>
  </si>
  <si>
    <t>chr1:207644231:G:T</t>
  </si>
  <si>
    <t>CREB5 (L167P)</t>
  </si>
  <si>
    <t>chr7:28758405:T:C</t>
  </si>
  <si>
    <t>CRTC3 (R615*)</t>
  </si>
  <si>
    <t>chr15:91185355:C:T</t>
  </si>
  <si>
    <t>CRYBA4 (D124N)</t>
  </si>
  <si>
    <t>chr22:27024321:G:A</t>
  </si>
  <si>
    <t>CUL5 (I466T)</t>
  </si>
  <si>
    <t>chr11:107960304:T:C</t>
  </si>
  <si>
    <t>CUX1 (P429L)</t>
  </si>
  <si>
    <t>chr7:101839944:C:T</t>
  </si>
  <si>
    <t>DCAF5 (D532G)</t>
  </si>
  <si>
    <t>chr14:69521808:T:C</t>
  </si>
  <si>
    <t>DCAF6 (N947S)</t>
  </si>
  <si>
    <t>chr1:168044657:A:G</t>
  </si>
  <si>
    <t>DDX60 (S373F)</t>
  </si>
  <si>
    <t>chr4:169209390:G:A</t>
  </si>
  <si>
    <t>DMBT1 (S1196F)</t>
  </si>
  <si>
    <t>chr10:124361556:C:T</t>
  </si>
  <si>
    <t>DNAH12 (T1998S)</t>
  </si>
  <si>
    <t>chr3:57394234:T:A</t>
  </si>
  <si>
    <t>DNAH3 (L1895M)</t>
  </si>
  <si>
    <t>chr16:21033386:G:T</t>
  </si>
  <si>
    <t>DUS2 (L144F)</t>
  </si>
  <si>
    <t>chr16:68100232:C:T</t>
  </si>
  <si>
    <t>EDC4 (L982P)</t>
  </si>
  <si>
    <t>chr16:67915689:T:C</t>
  </si>
  <si>
    <t>ENTPD5 (S371P)</t>
  </si>
  <si>
    <t>chr14:74436802:A:G</t>
  </si>
  <si>
    <t>EP400 (T751A)</t>
  </si>
  <si>
    <t>chr12:132471272:A:G</t>
  </si>
  <si>
    <t>ERMN (Y271H)</t>
  </si>
  <si>
    <t>chr2:158177866:A:G</t>
  </si>
  <si>
    <t>EXTL1 (P605R)</t>
  </si>
  <si>
    <t>chr1:26361461:C:G</t>
  </si>
  <si>
    <t>FAM129C (S659N)</t>
  </si>
  <si>
    <t>chr19:17664254:G:A</t>
  </si>
  <si>
    <t>FAM3C (H199R)</t>
  </si>
  <si>
    <t>chr7:120990603:T:C</t>
  </si>
  <si>
    <t>FAT1 (Q2843*)</t>
  </si>
  <si>
    <t>chr4:187539213:G:A</t>
  </si>
  <si>
    <t>FCGBP (A4326T)</t>
  </si>
  <si>
    <t>chr19:40368372:C:T</t>
  </si>
  <si>
    <t>FCHO1 (S351P)</t>
  </si>
  <si>
    <t>chr19:17886818:T:C</t>
  </si>
  <si>
    <t>FKBP9 (F522L)</t>
  </si>
  <si>
    <t>chr7:33042320:T:C</t>
  </si>
  <si>
    <t>FRY (V802A)</t>
  </si>
  <si>
    <t>chr13:32749753:T:C</t>
  </si>
  <si>
    <t>G6PD (Y530C)</t>
  </si>
  <si>
    <t>chrX:153760409:T:C</t>
  </si>
  <si>
    <t>GCM2 (P432L)</t>
  </si>
  <si>
    <t>chr6:10874454:G:A</t>
  </si>
  <si>
    <t>GGN (G635fs)</t>
  </si>
  <si>
    <t>chr19:38875105:AG:A</t>
  </si>
  <si>
    <t>GPATCH1 (H411Q)</t>
  </si>
  <si>
    <t>chr19:33597753:C:G</t>
  </si>
  <si>
    <t>GPR98 (I3698N)</t>
  </si>
  <si>
    <t>chr5:90046486:T:A</t>
  </si>
  <si>
    <t>GPR98 (I5953F)</t>
  </si>
  <si>
    <t>chr5:90261232:A:T</t>
  </si>
  <si>
    <t>GRIN1 (V150A)</t>
  </si>
  <si>
    <t>chr9:140040233:T:C</t>
  </si>
  <si>
    <t>GRM3 (C730Y)</t>
  </si>
  <si>
    <t>chr7:86469019:G:A</t>
  </si>
  <si>
    <t>HARS2 (P379L)</t>
  </si>
  <si>
    <t>chr5:140076930:C:T</t>
  </si>
  <si>
    <t>HCN1 (T654M)</t>
  </si>
  <si>
    <t>chr5:45262735:G:A</t>
  </si>
  <si>
    <t>HEBP1 (T47A)</t>
  </si>
  <si>
    <t>chr12:13142289:T:C</t>
  </si>
  <si>
    <t>HECW2 (G719E)</t>
  </si>
  <si>
    <t>chr2:197183458:C:T</t>
  </si>
  <si>
    <t>HEXIM1 (G35R)</t>
  </si>
  <si>
    <t>chr17:43226660:G:C</t>
  </si>
  <si>
    <t>HMGXB4 (M486V)</t>
  </si>
  <si>
    <t>chr22:35683433:A:G</t>
  </si>
  <si>
    <t>HOXD9 (S202G)</t>
  </si>
  <si>
    <t>chr2:176988100:A:G</t>
  </si>
  <si>
    <t>HTR3E (G239E)</t>
  </si>
  <si>
    <t>chr3:183823133:G:A</t>
  </si>
  <si>
    <t>HYDIN (E4019*)</t>
  </si>
  <si>
    <t>chr16:70894045:C:A</t>
  </si>
  <si>
    <t>IFI16 (G730V)</t>
  </si>
  <si>
    <t>chr1:159023426:G:T</t>
  </si>
  <si>
    <t>IPCEF1 (S187F)</t>
  </si>
  <si>
    <t>chr6:154521152:G:A</t>
  </si>
  <si>
    <t>IQGAP3 (P233L)</t>
  </si>
  <si>
    <t>chr1:156533026:G:A</t>
  </si>
  <si>
    <t>IRS4 (G419V)</t>
  </si>
  <si>
    <t>chrX:107978319:C:A</t>
  </si>
  <si>
    <t>IRS4 (V239A)</t>
  </si>
  <si>
    <t>chrX:107978859:A:G</t>
  </si>
  <si>
    <t>ITGB4 (Y50C)</t>
  </si>
  <si>
    <t>chr17:73723344:A:G</t>
  </si>
  <si>
    <t>ITIH1 (N892D)</t>
  </si>
  <si>
    <t>chr3:52825865:A:G</t>
  </si>
  <si>
    <t>ITPKB (W509R)</t>
  </si>
  <si>
    <t>chr1:226923635:A:G</t>
  </si>
  <si>
    <t>IWS1 (P629L)</t>
  </si>
  <si>
    <t>chr2:128250900:G:A</t>
  </si>
  <si>
    <t>KBTBD2 (I9T)</t>
  </si>
  <si>
    <t>chr7:32919191:A:G</t>
  </si>
  <si>
    <t>KCMF1 (G15E)</t>
  </si>
  <si>
    <t>chr2:85255039:G:A</t>
  </si>
  <si>
    <t>KCNQ4 (I250T)</t>
  </si>
  <si>
    <t>chr1:41285059:T:C</t>
  </si>
  <si>
    <t>KIF13A (V985I)</t>
  </si>
  <si>
    <t>chr6:17794925:C:T</t>
  </si>
  <si>
    <t>KIF26B (E1434G)</t>
  </si>
  <si>
    <t>chr1:245850586:A:G</t>
  </si>
  <si>
    <t>KLHL11 (Y426C)</t>
  </si>
  <si>
    <t>chr17:40010842:T:C</t>
  </si>
  <si>
    <t>KLHL30 (V2M)</t>
  </si>
  <si>
    <t>chr2:239049399:G:A</t>
  </si>
  <si>
    <t>KMT2E (N1083T)</t>
  </si>
  <si>
    <t>chr7:104748152:A:C</t>
  </si>
  <si>
    <t>LIPM (D266G)</t>
  </si>
  <si>
    <t>chr10:90575199:A:G</t>
  </si>
  <si>
    <t>LMTK2 (Y350H)</t>
  </si>
  <si>
    <t>chr7:97820089:T:C</t>
  </si>
  <si>
    <t>LOXHD1 (M168T)</t>
  </si>
  <si>
    <t>chr18:44219587:A:G</t>
  </si>
  <si>
    <t>LOXL2 (R162K)</t>
  </si>
  <si>
    <t>chr8:23217649:C:T</t>
  </si>
  <si>
    <t>LRPPRC (S1336P)</t>
  </si>
  <si>
    <t>chr2:44116995:A:G</t>
  </si>
  <si>
    <t>LRRC16B (T865A)</t>
  </si>
  <si>
    <t>chr14:24531942:A:G</t>
  </si>
  <si>
    <t>LRRC8A (M37T)</t>
  </si>
  <si>
    <t>chr9:131669553:T:C</t>
  </si>
  <si>
    <t>LRRN1 (S245F)</t>
  </si>
  <si>
    <t>chr3:3887059:C:T</t>
  </si>
  <si>
    <t>LUZP1 (D324G)</t>
  </si>
  <si>
    <t>chr1:23419784:T:C</t>
  </si>
  <si>
    <t>MAP2K7 (I28T)</t>
  </si>
  <si>
    <t>chr19:7968912:T:C</t>
  </si>
  <si>
    <t>MAPKBP1 (Y363C)</t>
  </si>
  <si>
    <t>chr15:42106837:A:G</t>
  </si>
  <si>
    <t>MECOM (P88S)</t>
  </si>
  <si>
    <t>chr3:169099088:G:A</t>
  </si>
  <si>
    <t>MED23 (P971L)</t>
  </si>
  <si>
    <t>chr6:131917188:G:A</t>
  </si>
  <si>
    <t>MET (R1345C)</t>
  </si>
  <si>
    <t>chr7:116435984:C:T</t>
  </si>
  <si>
    <t>MFN2 (T139A)</t>
  </si>
  <si>
    <t>chr1:12056316:A:G</t>
  </si>
  <si>
    <t>MGEA5 (Y729H)</t>
  </si>
  <si>
    <t>chr10:103551187:A:G</t>
  </si>
  <si>
    <t>MKLN1 (S492F)</t>
  </si>
  <si>
    <t>chr7:131130612:C:T</t>
  </si>
  <si>
    <t>MKX (P49S)</t>
  </si>
  <si>
    <t>chr10:28032200:G:A</t>
  </si>
  <si>
    <t>MLLT6 (D13G)</t>
  </si>
  <si>
    <t>chr17:36861923:A:G</t>
  </si>
  <si>
    <t>MYCBP2 (E3607G)</t>
  </si>
  <si>
    <t>chr13:77661674:T:C</t>
  </si>
  <si>
    <t>MYO18B (D2208N)</t>
  </si>
  <si>
    <t>chr22:26422559:G:A</t>
  </si>
  <si>
    <t>MYO18B (A2249T)</t>
  </si>
  <si>
    <t>chr22:26422682:G:A</t>
  </si>
  <si>
    <t>MYO19 (I383V)</t>
  </si>
  <si>
    <t>chr17:34866595:T:C</t>
  </si>
  <si>
    <t>NAALAD2 (L106F)</t>
  </si>
  <si>
    <t>chr11:89880619:C:T</t>
  </si>
  <si>
    <t>NAMPTL (D165Y)</t>
  </si>
  <si>
    <t>chr10:36812670:C:A</t>
  </si>
  <si>
    <t>NBEAL2 (R597*)</t>
  </si>
  <si>
    <t>chr3:47037014:C:T</t>
  </si>
  <si>
    <t>NCCRP1 (E131G)</t>
  </si>
  <si>
    <t>chr19:39688747:A:G</t>
  </si>
  <si>
    <t>NCOA1 (G697V)</t>
  </si>
  <si>
    <t>chr2:24930429:G:T</t>
  </si>
  <si>
    <t>NEK10 (Q381*)</t>
  </si>
  <si>
    <t>chr3:27343214:G:A</t>
  </si>
  <si>
    <t>NEO1 (V498I)</t>
  </si>
  <si>
    <t>chr15:73536725:G:A</t>
  </si>
  <si>
    <t>NFKB2 (S188N)</t>
  </si>
  <si>
    <t>chr10:104157344:G:A</t>
  </si>
  <si>
    <t>NHSL1 (F251L)</t>
  </si>
  <si>
    <t>chr6:138754743:A:G</t>
  </si>
  <si>
    <t>NUMA1 (L12P)</t>
  </si>
  <si>
    <t>chr11:71746955:A:G</t>
  </si>
  <si>
    <t>OSGEP (Y146C)</t>
  </si>
  <si>
    <t>chr14:20917400:T:C</t>
  </si>
  <si>
    <t>PAPLN (H788L)</t>
  </si>
  <si>
    <t>chr14:73729175:A:T</t>
  </si>
  <si>
    <t>PAPPA (I478M)</t>
  </si>
  <si>
    <t>chr9:118950451:C:G</t>
  </si>
  <si>
    <t>PARP2 (D214G)</t>
  </si>
  <si>
    <t>chr14:20822245:A:G</t>
  </si>
  <si>
    <t>PAXIP1 (A917V)</t>
  </si>
  <si>
    <t>chr7:154746036:G:A</t>
  </si>
  <si>
    <t>PCDHA11 (V384A)</t>
  </si>
  <si>
    <t>chr5:140249839:T:C</t>
  </si>
  <si>
    <t>PCLO (E2139D)</t>
  </si>
  <si>
    <t>chr7:82583852:T:G</t>
  </si>
  <si>
    <t>PDK4 (M171V)</t>
  </si>
  <si>
    <t>chr7:95222090:T:C</t>
  </si>
  <si>
    <t>PGLS (T97A)</t>
  </si>
  <si>
    <t>chr19:17626982:A:G</t>
  </si>
  <si>
    <t>PHGR1 (G61D)</t>
  </si>
  <si>
    <t>chr15:40648437:G:A</t>
  </si>
  <si>
    <t>PIP (V52A)</t>
  </si>
  <si>
    <t>chr7:142832346:T:C</t>
  </si>
  <si>
    <t>PIP4K2C (D119G)</t>
  </si>
  <si>
    <t>chr12:57988992:A:G</t>
  </si>
  <si>
    <t>PKHD1L1 (R2605fs)</t>
  </si>
  <si>
    <t>chr8:110476874:AG:A</t>
  </si>
  <si>
    <t>PLAA (K650N)</t>
  </si>
  <si>
    <t>chr9:26905947:T:A</t>
  </si>
  <si>
    <t>PLCZ1 (E142K)</t>
  </si>
  <si>
    <t>chr12:18872510:C:T</t>
  </si>
  <si>
    <t>PLEKHD1 (E172K)</t>
  </si>
  <si>
    <t>chr14:69969555:G:A</t>
  </si>
  <si>
    <t>PNLIP (Y287H)</t>
  </si>
  <si>
    <t>chr10:118315559:T:C</t>
  </si>
  <si>
    <t>PPP1R14A (E86K)</t>
  </si>
  <si>
    <t>chr19:38743560:C:T</t>
  </si>
  <si>
    <t>PRKCZ (V95A)</t>
  </si>
  <si>
    <t>chr1:1990980:T:C</t>
  </si>
  <si>
    <t>PRUNE2 (T2323A)</t>
  </si>
  <si>
    <t>chr9:79320223:T:C</t>
  </si>
  <si>
    <t>PRUNE2 (P407L)</t>
  </si>
  <si>
    <t>chr9:79325970:G:A</t>
  </si>
  <si>
    <t>PRX (G1455R)</t>
  </si>
  <si>
    <t>chr19:40899896:C:T</t>
  </si>
  <si>
    <t>PTPRN2 (A999V)</t>
  </si>
  <si>
    <t>chr7:157341689:G:A</t>
  </si>
  <si>
    <t>PTPRT (C1165R)</t>
  </si>
  <si>
    <t>chr20:40733313:A:G</t>
  </si>
  <si>
    <t>PTPRT (E438V)</t>
  </si>
  <si>
    <t>chr20:41101043:T:A</t>
  </si>
  <si>
    <t>PUM1 (V1169L)</t>
  </si>
  <si>
    <t>chr1:31409528:C:A</t>
  </si>
  <si>
    <t>PUS10 (V213A)</t>
  </si>
  <si>
    <t>chr2:61192597:A:G</t>
  </si>
  <si>
    <t>PUS7 (V390A)</t>
  </si>
  <si>
    <t>chr7:105121505:A:G</t>
  </si>
  <si>
    <t>PVRL1 (G15V)</t>
  </si>
  <si>
    <t>chr11:119599220:C:A</t>
  </si>
  <si>
    <t>RAP1GAP (P481T)</t>
  </si>
  <si>
    <t>chr1:21930393:G:T</t>
  </si>
  <si>
    <t>RELN (R3020C)</t>
  </si>
  <si>
    <t>chr7:103137108:G:A</t>
  </si>
  <si>
    <t>RELN (G2549V)</t>
  </si>
  <si>
    <t>chr7:103162491:C:A</t>
  </si>
  <si>
    <t>RGL2 (P5L)</t>
  </si>
  <si>
    <t>chr6:33266374:G:A</t>
  </si>
  <si>
    <t>RHCE (Y242C)</t>
  </si>
  <si>
    <t>chr1:25717316:T:C</t>
  </si>
  <si>
    <t>RHOBTB2 (G357R)</t>
  </si>
  <si>
    <t>chr8:22864761:G:A</t>
  </si>
  <si>
    <t>RICTOR (P450S)</t>
  </si>
  <si>
    <t>chr5:38964946:G:A</t>
  </si>
  <si>
    <t>RIOK2 (Y73H)</t>
  </si>
  <si>
    <t>chr5:96513541:A:G</t>
  </si>
  <si>
    <t>RIT1 (M43T)</t>
  </si>
  <si>
    <t>chr1:155880476:A:G</t>
  </si>
  <si>
    <t>RNF135 (T282A)</t>
  </si>
  <si>
    <t>chr17:29325754:A:G</t>
  </si>
  <si>
    <t>RNPEPL1 (I377V)</t>
  </si>
  <si>
    <t>chr2:241516345:A:G</t>
  </si>
  <si>
    <t>RYR2 (S1427L)</t>
  </si>
  <si>
    <t>chr1:237756786:C:T</t>
  </si>
  <si>
    <t>SCN1B (T49A)</t>
  </si>
  <si>
    <t>chr19:35523536:A:G</t>
  </si>
  <si>
    <t>SCYL3 (D319N)</t>
  </si>
  <si>
    <t>chr1:169833510:C:T</t>
  </si>
  <si>
    <t>SEC16B (G998E)</t>
  </si>
  <si>
    <t>chr1:177901644:C:T</t>
  </si>
  <si>
    <t>SECISBP2L (M304T)</t>
  </si>
  <si>
    <t>chr15:49320349:A:G</t>
  </si>
  <si>
    <t>SEPHS2 (S463P)</t>
  </si>
  <si>
    <t>chr16:30455662:A:G</t>
  </si>
  <si>
    <t>SETD1A (F680S)</t>
  </si>
  <si>
    <t>chr16:30977241:T:C</t>
  </si>
  <si>
    <t>SH3GLB1 (R21C)</t>
  </si>
  <si>
    <t>chr1:87170643:C:T</t>
  </si>
  <si>
    <t>SH3PXD2B (D57G)</t>
  </si>
  <si>
    <t>chr5:171833343:T:C</t>
  </si>
  <si>
    <t>SIGLEC6 (R100K)</t>
  </si>
  <si>
    <t>chr19:52034542:C:T</t>
  </si>
  <si>
    <t>SIPA1L1 (W502*)</t>
  </si>
  <si>
    <t>chr14:72085481:G:A</t>
  </si>
  <si>
    <t>SKIL (L205S)</t>
  </si>
  <si>
    <t>chr3:170078733:T:C</t>
  </si>
  <si>
    <t>SLC17A3 (K282*)</t>
  </si>
  <si>
    <t>chr6:25850836:T:A</t>
  </si>
  <si>
    <t>SLC27A6 (K431T)</t>
  </si>
  <si>
    <t>chr5:128362862:A:C</t>
  </si>
  <si>
    <t>SLC4A10 (K406E)</t>
  </si>
  <si>
    <t>chr2:162751210:A:G</t>
  </si>
  <si>
    <t>SLC6A5 (G210R)</t>
  </si>
  <si>
    <t>chr11:20625919:G:A</t>
  </si>
  <si>
    <t>SLC7A14 (L141P)</t>
  </si>
  <si>
    <t>chr3:170219017:A:G</t>
  </si>
  <si>
    <t>SLITRK5 (L14F)</t>
  </si>
  <si>
    <t>chr13:88327683:C:T</t>
  </si>
  <si>
    <t>SLITRK5 (V278I)</t>
  </si>
  <si>
    <t>chr13:88328475:G:A</t>
  </si>
  <si>
    <t>SMARCA2 (R1270W)</t>
  </si>
  <si>
    <t>chr9:2123764:C:T</t>
  </si>
  <si>
    <t>SMARCAD1 (H895R)</t>
  </si>
  <si>
    <t>chr4:95202693:A:G</t>
  </si>
  <si>
    <t>SNAPC4 (S835P)</t>
  </si>
  <si>
    <t>chr9:139274313:A:G</t>
  </si>
  <si>
    <t>SNX8 (R127C)</t>
  </si>
  <si>
    <t>chr7:2314786:G:A</t>
  </si>
  <si>
    <t>SORBS1 (N581I)</t>
  </si>
  <si>
    <t>chr10:97116550:T:A</t>
  </si>
  <si>
    <t>SQSTM1 (S332*)</t>
  </si>
  <si>
    <t>chr5:179260612:C:A</t>
  </si>
  <si>
    <t>SRFBP1 (V214A)</t>
  </si>
  <si>
    <t>chr5:121356071:T:C</t>
  </si>
  <si>
    <t>STARD9 (V4547M)</t>
  </si>
  <si>
    <t>chr15:43010254:G:A</t>
  </si>
  <si>
    <t>SYCP2L (T583A)</t>
  </si>
  <si>
    <t>chr6:10935354:A:G</t>
  </si>
  <si>
    <t>SYTL1 (R324Q)</t>
  </si>
  <si>
    <t>chr1:27676942:G:A</t>
  </si>
  <si>
    <t>TAAR1 (T271A)</t>
  </si>
  <si>
    <t>chr6:132966332:T:C</t>
  </si>
  <si>
    <t>TACC3 (S745P)</t>
  </si>
  <si>
    <t>chr4:1746254:T:C</t>
  </si>
  <si>
    <t>TANC1 (V643A)</t>
  </si>
  <si>
    <t>chr2:160035092:T:C</t>
  </si>
  <si>
    <t>TANC2 (R1023*)</t>
  </si>
  <si>
    <t>chr17:61476233:C:T</t>
  </si>
  <si>
    <t>TAS2R16 (P188S)</t>
  </si>
  <si>
    <t>chr7:122635127:G:A</t>
  </si>
  <si>
    <t>TBC1D17 (D56G)</t>
  </si>
  <si>
    <t>chr19:50381801:A:G</t>
  </si>
  <si>
    <t>TBX3 (W197*)</t>
  </si>
  <si>
    <t>chr12:115118750:C:T</t>
  </si>
  <si>
    <t>TCEAL4 (W90G)</t>
  </si>
  <si>
    <t>chrX:102840637:T:G</t>
  </si>
  <si>
    <t>TCHH (E1179K)</t>
  </si>
  <si>
    <t>chr1:152082158:C:T</t>
  </si>
  <si>
    <t>TLR5 (N750S)</t>
  </si>
  <si>
    <t>chr1:223284125:T:C</t>
  </si>
  <si>
    <t>TMEM79 (T345A)</t>
  </si>
  <si>
    <t>chr1:156261237:A:G</t>
  </si>
  <si>
    <t>TPD52L1 (S58P)</t>
  </si>
  <si>
    <t>chr6:125550300:T:C</t>
  </si>
  <si>
    <t>TRA2B (S64P)</t>
  </si>
  <si>
    <t>chr3:185643395:A:G</t>
  </si>
  <si>
    <t>TRIM26 (E147G)</t>
  </si>
  <si>
    <t>chr6:30166300:T:C</t>
  </si>
  <si>
    <t>TSHZ3 (R198W)</t>
  </si>
  <si>
    <t>chr19:31770107:G:A</t>
  </si>
  <si>
    <t>UBE2Q1 (A177T)</t>
  </si>
  <si>
    <t>chr1:154527912:C:T</t>
  </si>
  <si>
    <t>UGGT1 (V320I)</t>
  </si>
  <si>
    <t>chr2:128878015:G:A</t>
  </si>
  <si>
    <t>ULK4 (R51H)</t>
  </si>
  <si>
    <t>chr3:41979676:C:T</t>
  </si>
  <si>
    <t>UMOD (R227S)</t>
  </si>
  <si>
    <t>chr16:20360091:G:T</t>
  </si>
  <si>
    <t>UNC13A (T740A)</t>
  </si>
  <si>
    <t>chr19:17758164:T:C</t>
  </si>
  <si>
    <t>UNK (A651V)</t>
  </si>
  <si>
    <t>chr17:73816076:C:T</t>
  </si>
  <si>
    <t>UPK1A (D211G)</t>
  </si>
  <si>
    <t>chr19:36166905:A:G</t>
  </si>
  <si>
    <t>VGLL3 (Ter327Gext*?)</t>
  </si>
  <si>
    <t>chr3:86996176:A:C</t>
  </si>
  <si>
    <t>VSTM2A (P264R)</t>
  </si>
  <si>
    <t>chr7:54621716:C:G</t>
  </si>
  <si>
    <t>XIRP2 (N3538I)</t>
  </si>
  <si>
    <t>chr2:168110599:A:T</t>
  </si>
  <si>
    <t>YIPF6 (M63T)</t>
  </si>
  <si>
    <t>chrX:67733170:T:C</t>
  </si>
  <si>
    <t>YTHDF3 (K433N)</t>
  </si>
  <si>
    <t>chr8:64099871:A:T</t>
  </si>
  <si>
    <t>ZC3H12C (N21fs)</t>
  </si>
  <si>
    <t>chr11:110007419:G:GA</t>
  </si>
  <si>
    <t>ZC3H13 (F1521L)</t>
  </si>
  <si>
    <t>chr13:46538086:G:T</t>
  </si>
  <si>
    <t>ZFYVE16 (R765Q)</t>
  </si>
  <si>
    <t>chr5:79734798:G:A</t>
  </si>
  <si>
    <t>ZFYVE26 (P827S)</t>
  </si>
  <si>
    <t>chr14:68260399:G:A</t>
  </si>
  <si>
    <t>ZMYND11 (T415A)</t>
  </si>
  <si>
    <t>chr10:294291:A:G</t>
  </si>
  <si>
    <t>ZNF12 (D80E)</t>
  </si>
  <si>
    <t>chr7:6732333:A:T</t>
  </si>
  <si>
    <t>ZNF142 (T1616A)</t>
  </si>
  <si>
    <t>chr2:219503280:T:C</t>
  </si>
  <si>
    <t>ZNF263 (Q234*)</t>
  </si>
  <si>
    <t>chr16:3336080:C:T</t>
  </si>
  <si>
    <t>ZNF280D (S379G)</t>
  </si>
  <si>
    <t>chr15:56970889:T:C</t>
  </si>
  <si>
    <t>ZNF311 (V64A)</t>
  </si>
  <si>
    <t>chr6:28967383:A:G</t>
  </si>
  <si>
    <t>ZNF461 (Y203C)</t>
  </si>
  <si>
    <t>chr19:37130639:T:C</t>
  </si>
  <si>
    <t>ZNF470 (N201I)</t>
  </si>
  <si>
    <t>chr19:57088399:A:T</t>
  </si>
  <si>
    <t>ZNF524 (P238L)</t>
  </si>
  <si>
    <t>chr19:56114191:C:T</t>
  </si>
  <si>
    <t>ZNF594 (H177Y)</t>
  </si>
  <si>
    <t>chr17:5087023:G:A</t>
  </si>
  <si>
    <t>ZYX (L296M)</t>
  </si>
  <si>
    <t>chr7:143080278:T:A</t>
  </si>
  <si>
    <t>ERBB3 (S1119C)</t>
  </si>
  <si>
    <t>chr12:56494998:A:T</t>
  </si>
  <si>
    <t>A1CF (E34K)</t>
  </si>
  <si>
    <t>chr10:52603882:C:T</t>
  </si>
  <si>
    <t>ABCA8 (E661K)</t>
  </si>
  <si>
    <t>chr17:66914254:C:T</t>
  </si>
  <si>
    <t>ABLIM2 (Q8*)</t>
  </si>
  <si>
    <t>chr4:8108353:G:A</t>
  </si>
  <si>
    <t>ACP6 (G117R)</t>
  </si>
  <si>
    <t>chr1:147131641:C:T</t>
  </si>
  <si>
    <t>ADAM19 (Q324*)</t>
  </si>
  <si>
    <t>chr5:156934084:G:A</t>
  </si>
  <si>
    <t>ADAMTS6 (A437T)</t>
  </si>
  <si>
    <t>chr5:64595873:C:T</t>
  </si>
  <si>
    <t>ADRB1 (K476R)</t>
  </si>
  <si>
    <t>chr10:115805318:A:G</t>
  </si>
  <si>
    <t>AHNAK2 (G4379E)</t>
  </si>
  <si>
    <t>chr14:105408652:C:T</t>
  </si>
  <si>
    <t>ALB (G213E)</t>
  </si>
  <si>
    <t>chr4:74276051:G:A</t>
  </si>
  <si>
    <t>ANKIB1 (S524F)</t>
  </si>
  <si>
    <t>chr7:92000875:C:T</t>
  </si>
  <si>
    <t>AP3D1 (S407F)</t>
  </si>
  <si>
    <t>chr19:2121192:G:A</t>
  </si>
  <si>
    <t>AR (R264W)</t>
  </si>
  <si>
    <t>chrX:66765778:C:T</t>
  </si>
  <si>
    <t>ARHGAP40 (V410M)</t>
  </si>
  <si>
    <t>chr20:37272371:G:A</t>
  </si>
  <si>
    <t>ASAP1 (R610*)</t>
  </si>
  <si>
    <t>chr8:131130459:G:A</t>
  </si>
  <si>
    <t>ASCC2 (E451K)</t>
  </si>
  <si>
    <t>chr22:30200629:C:T</t>
  </si>
  <si>
    <t>ASPM (L3379S)</t>
  </si>
  <si>
    <t>chr1:197057411:A:G</t>
  </si>
  <si>
    <t>ATP2C1 (P204S)</t>
  </si>
  <si>
    <t>chr3:130660520:C:T</t>
  </si>
  <si>
    <t>BCAN (P129S)</t>
  </si>
  <si>
    <t>chr1:156616886:C:T</t>
  </si>
  <si>
    <t>BCAS3 (G857S)</t>
  </si>
  <si>
    <t>chr17:59445786:G:A</t>
  </si>
  <si>
    <t>BPIFB2 (G61R)</t>
  </si>
  <si>
    <t>chr20:31598901:G:A</t>
  </si>
  <si>
    <t>BRAF (R462K)</t>
  </si>
  <si>
    <t>chr7:140481423:C:T</t>
  </si>
  <si>
    <t>BZRAP1 (L1122F)</t>
  </si>
  <si>
    <t>chr17:56388292:G:A</t>
  </si>
  <si>
    <t>C19orf35 (G183E)</t>
  </si>
  <si>
    <t>chr19:2278647:C:T</t>
  </si>
  <si>
    <t>C1orf180 (A6V)</t>
  </si>
  <si>
    <t>chr1:85097374:G:A</t>
  </si>
  <si>
    <t>C1QA (Q168*)</t>
  </si>
  <si>
    <t>chr1:22965664:C:T</t>
  </si>
  <si>
    <t>CALB1 (E42K)</t>
  </si>
  <si>
    <t>chr8:91094286:C:T</t>
  </si>
  <si>
    <t>CAPN3 (R655fs)</t>
  </si>
  <si>
    <t>chr15:42701549:CG:C</t>
  </si>
  <si>
    <t>CAPN3 (N656I)</t>
  </si>
  <si>
    <t>chr15:42701553:A:T</t>
  </si>
  <si>
    <t>CCBE1 (E354K)</t>
  </si>
  <si>
    <t>chr18:57103301:C:T</t>
  </si>
  <si>
    <t>CCDC112 (H337Y)</t>
  </si>
  <si>
    <t>chr5:114607233:G:A</t>
  </si>
  <si>
    <t>CCDC135 (G310E)</t>
  </si>
  <si>
    <t>chr16:57741442:G:A</t>
  </si>
  <si>
    <t>CCDC62 (E593K)</t>
  </si>
  <si>
    <t>chr12:123290768:G:A</t>
  </si>
  <si>
    <t>CCDC67 (P522L)</t>
  </si>
  <si>
    <t>chr11:93148207:C:T</t>
  </si>
  <si>
    <t>CELA3B (S22F)</t>
  </si>
  <si>
    <t>chr1:22304883:C:T</t>
  </si>
  <si>
    <t>CELSR2 (P2000L)</t>
  </si>
  <si>
    <t>chr1:109808814:C:T</t>
  </si>
  <si>
    <t>CELSR3 (S2293F)</t>
  </si>
  <si>
    <t>chr3:48685809:G:A</t>
  </si>
  <si>
    <t>CHD4 (G87E)</t>
  </si>
  <si>
    <t>chr12:6711304:C:T</t>
  </si>
  <si>
    <t>CHD8 (G182D)</t>
  </si>
  <si>
    <t>chr14:21899258:C:T</t>
  </si>
  <si>
    <t>CHFR (S133F)</t>
  </si>
  <si>
    <t>chr12:133447315:G:A</t>
  </si>
  <si>
    <t>CHPT1 (L99V)</t>
  </si>
  <si>
    <t>chr12:102107889:T:G</t>
  </si>
  <si>
    <t>CHST5 (D133N)</t>
  </si>
  <si>
    <t>chr16:75563904:C:T</t>
  </si>
  <si>
    <t>CKAP5 (G980R)</t>
  </si>
  <si>
    <t>chr11:46797858:C:T</t>
  </si>
  <si>
    <t>CNTN5 (R126C)</t>
  </si>
  <si>
    <t>chr11:99715682:C:T</t>
  </si>
  <si>
    <t>COL24A1 (G951E)</t>
  </si>
  <si>
    <t>chr1:86361729:C:T</t>
  </si>
  <si>
    <t>COL6A5 (G1567E)</t>
  </si>
  <si>
    <t>chr3:130132914:G:A</t>
  </si>
  <si>
    <t>COLEC12 (P526L)</t>
  </si>
  <si>
    <t>chr18:334981:G:A</t>
  </si>
  <si>
    <t>CPB1 (S296F)</t>
  </si>
  <si>
    <t>chr3:148563319:C:T</t>
  </si>
  <si>
    <t>CSMD1 (H1860Y)</t>
  </si>
  <si>
    <t>chr8:3045436:G:A</t>
  </si>
  <si>
    <t>CTCFL (E399K)</t>
  </si>
  <si>
    <t>chr20:56089783:C:T</t>
  </si>
  <si>
    <t>CUX2 (E1199K)</t>
  </si>
  <si>
    <t>chr12:111779793:G:A</t>
  </si>
  <si>
    <t>CYLC1 (E96K)</t>
  </si>
  <si>
    <t>chrX:83128002:G:A</t>
  </si>
  <si>
    <t>CYP2B6 (S294L)</t>
  </si>
  <si>
    <t>chr19:41515957:C:T</t>
  </si>
  <si>
    <t>DDX43 (R50C)</t>
  </si>
  <si>
    <t>chr6:74104776:C:T</t>
  </si>
  <si>
    <t>DDX52 (D17N)</t>
  </si>
  <si>
    <t>chr17:36003401:C:T</t>
  </si>
  <si>
    <t>DHX9 (P341L)</t>
  </si>
  <si>
    <t>chr1:182827989:C:T</t>
  </si>
  <si>
    <t>DLG5 (P925L)</t>
  </si>
  <si>
    <t>chr10:79581468:G:A</t>
  </si>
  <si>
    <t>DNAH5 (M3075I)</t>
  </si>
  <si>
    <t>chr5:13776696:C:A</t>
  </si>
  <si>
    <t>DNAH8 (E2924K)</t>
  </si>
  <si>
    <t>chr6:38863867:G:A</t>
  </si>
  <si>
    <t>DPPA4 (P272S)</t>
  </si>
  <si>
    <t>chr3:109047801:G:A</t>
  </si>
  <si>
    <t>DSC1 (G397E)</t>
  </si>
  <si>
    <t>chr18:28722032:C:T</t>
  </si>
  <si>
    <t>DSG3 (S75L)</t>
  </si>
  <si>
    <t>chr18:29038415:C:T</t>
  </si>
  <si>
    <t>DTX3L (P597S)</t>
  </si>
  <si>
    <t>chr3:122288725:C:T</t>
  </si>
  <si>
    <t>DYNC1H1 (R1805K)</t>
  </si>
  <si>
    <t>chr14:102471554:G:A</t>
  </si>
  <si>
    <t>EIF3L (H548Y)</t>
  </si>
  <si>
    <t>chr22:38282838:C:T</t>
  </si>
  <si>
    <t>EIF4G1 (R1230fs)</t>
  </si>
  <si>
    <t>chr3:184045380:GA:G</t>
  </si>
  <si>
    <t>EIF5B (S121L)</t>
  </si>
  <si>
    <t>chr2:99977726:C:T</t>
  </si>
  <si>
    <t>ELF1 (P313S)</t>
  </si>
  <si>
    <t>chr13:41515376:G:A</t>
  </si>
  <si>
    <t>ELFN2 (G686E)</t>
  </si>
  <si>
    <t>chr22:37769518:C:T</t>
  </si>
  <si>
    <t>EPO (S112F)</t>
  </si>
  <si>
    <t>chr7:100320375:C:T</t>
  </si>
  <si>
    <t>ERBB2 (Q160*)</t>
  </si>
  <si>
    <t>chr17:37865609:C:T</t>
  </si>
  <si>
    <t>ESRRB (E372K)</t>
  </si>
  <si>
    <t>chr14:76964613:G:A</t>
  </si>
  <si>
    <t>EYS (P1852S)</t>
  </si>
  <si>
    <t>chr6:65300206:G:A</t>
  </si>
  <si>
    <t>EYS (M1824I)</t>
  </si>
  <si>
    <t>chr6:65300288:C:T</t>
  </si>
  <si>
    <t>EYS (L338*)</t>
  </si>
  <si>
    <t>chr6:66115110:A:T</t>
  </si>
  <si>
    <t>EYS (E176D)</t>
  </si>
  <si>
    <t>chr6:66204776:T:G</t>
  </si>
  <si>
    <t>EYS (R164*)</t>
  </si>
  <si>
    <t>chr6:66204814:G:A</t>
  </si>
  <si>
    <t>EYS (Q83*)</t>
  </si>
  <si>
    <t>chr6:66205057:G:A</t>
  </si>
  <si>
    <t>F8 (E1640K)</t>
  </si>
  <si>
    <t>chrX:154157147:C:T</t>
  </si>
  <si>
    <t>FAM120C (S417F)</t>
  </si>
  <si>
    <t>chrX:54162932:G:A</t>
  </si>
  <si>
    <t>FAM43B (G87S)</t>
  </si>
  <si>
    <t>chr1:20879725:G:A</t>
  </si>
  <si>
    <t>FBN3 (D2168N)</t>
  </si>
  <si>
    <t>chr19:8152826:C:T</t>
  </si>
  <si>
    <t>FGA (G654R)</t>
  </si>
  <si>
    <t>chr4:155505917:C:T</t>
  </si>
  <si>
    <t>FGD5 (E97K)</t>
  </si>
  <si>
    <t>chr3:14860867:G:A</t>
  </si>
  <si>
    <t>FLG (G2202D)</t>
  </si>
  <si>
    <t>chr1:152280757:C:T</t>
  </si>
  <si>
    <t>FLVCR1 (E318G)</t>
  </si>
  <si>
    <t>chr1:213046089:A:G</t>
  </si>
  <si>
    <t>FNDC9 (D96N)</t>
  </si>
  <si>
    <t>chr5:156770259:C:T</t>
  </si>
  <si>
    <t>FRMPD3 (P1645S)</t>
  </si>
  <si>
    <t>chrX:106846103:C:T</t>
  </si>
  <si>
    <t>GAL3ST1 (S68L)</t>
  </si>
  <si>
    <t>chr22:30952009:G:A</t>
  </si>
  <si>
    <t>GALNTL5 (K50I)</t>
  </si>
  <si>
    <t>chr7:151664480:A:T</t>
  </si>
  <si>
    <t>GOLGB1 (L2581M)</t>
  </si>
  <si>
    <t>chr3:121410470:G:T</t>
  </si>
  <si>
    <t>GPRASP2 (S451F)</t>
  </si>
  <si>
    <t>chrX:101971149:C:T</t>
  </si>
  <si>
    <t>GREB1L (T527I)</t>
  </si>
  <si>
    <t>chr18:19029657:C:T</t>
  </si>
  <si>
    <t>GRIK2 (K695*)</t>
  </si>
  <si>
    <t>chr6:102376505:A:T</t>
  </si>
  <si>
    <t>GRIN2A (S1447F)</t>
  </si>
  <si>
    <t>chr16:9857061:G:A</t>
  </si>
  <si>
    <t>GRM7 (E786K)</t>
  </si>
  <si>
    <t>chr3:7620949:G:A</t>
  </si>
  <si>
    <t>HAO1 (G78R)</t>
  </si>
  <si>
    <t>chr20:7915188:C:T</t>
  </si>
  <si>
    <t>HMCN1 (E2483K)</t>
  </si>
  <si>
    <t>chr1:186031666:G:A</t>
  </si>
  <si>
    <t>HOMER2 (P157L)</t>
  </si>
  <si>
    <t>chr15:83527838:G:A</t>
  </si>
  <si>
    <t>HOMER2 (P157S)</t>
  </si>
  <si>
    <t>chr15:83527839:G:A</t>
  </si>
  <si>
    <t>HSPG2 (P918L)</t>
  </si>
  <si>
    <t>chr1:22203078:G:A</t>
  </si>
  <si>
    <t>HTR1D (P12S)</t>
  </si>
  <si>
    <t>chr1:23520679:G:A</t>
  </si>
  <si>
    <t>ICOSLG (A303V)</t>
  </si>
  <si>
    <t>chr21:45649927:G:A</t>
  </si>
  <si>
    <t>IGFN1 (P1094L)</t>
  </si>
  <si>
    <t>chr1:201177302:C:T</t>
  </si>
  <si>
    <t>INPP5B (P130L)</t>
  </si>
  <si>
    <t>chr1:38406362:G:A</t>
  </si>
  <si>
    <t>INPP5B (P130S)</t>
  </si>
  <si>
    <t>chr1:38406363:G:A</t>
  </si>
  <si>
    <t>INTS1 (P80S)</t>
  </si>
  <si>
    <t>chr7:1544064:G:A</t>
  </si>
  <si>
    <t>IQGAP3 (R452Q)</t>
  </si>
  <si>
    <t>chr1:156524120:C:T</t>
  </si>
  <si>
    <t>KCNH4 (P825L)</t>
  </si>
  <si>
    <t>chr17:40315627:G:A</t>
  </si>
  <si>
    <t>KCNJ1 (T119I)</t>
  </si>
  <si>
    <t>chr11:128709840:G:A</t>
  </si>
  <si>
    <t>KCNK10 (G324R)</t>
  </si>
  <si>
    <t>chr14:88654352:C:T</t>
  </si>
  <si>
    <t>KCTD11 (G20R)</t>
  </si>
  <si>
    <t>chr17:7256319:G:A</t>
  </si>
  <si>
    <t>KIF21B (E1439K)</t>
  </si>
  <si>
    <t>chr1:200946350:C:T</t>
  </si>
  <si>
    <t>KIFC2 (P544L)</t>
  </si>
  <si>
    <t>chr8:145697767:C:T</t>
  </si>
  <si>
    <t>KIFC3 (A177V)</t>
  </si>
  <si>
    <t>chr16:57805516:G:A</t>
  </si>
  <si>
    <t>KLRG1 (E118K)</t>
  </si>
  <si>
    <t>chr12:9147879:G:A</t>
  </si>
  <si>
    <t>KRT32 (R148K)</t>
  </si>
  <si>
    <t>chr17:39623135:C:T</t>
  </si>
  <si>
    <t>LIPH (P311S)</t>
  </si>
  <si>
    <t>chr3:185234906:G:A</t>
  </si>
  <si>
    <t>LMNA (P477L)</t>
  </si>
  <si>
    <t>chr1:156106761:C:T</t>
  </si>
  <si>
    <t>LRP2 (E27K)</t>
  </si>
  <si>
    <t>chr2:170218831:C:T</t>
  </si>
  <si>
    <t>LRRC16A (R388C)</t>
  </si>
  <si>
    <t>chr6:25492194:C:T</t>
  </si>
  <si>
    <t>LRRC4C (P71S)</t>
  </si>
  <si>
    <t>chr11:40137632:G:A</t>
  </si>
  <si>
    <t>LTN1 (S19F)</t>
  </si>
  <si>
    <t>chr21:30365209:G:A</t>
  </si>
  <si>
    <t>MAGI1 (R221Q)</t>
  </si>
  <si>
    <t>chr3:65464362:C:T</t>
  </si>
  <si>
    <t>MCF2L (S1139F)</t>
  </si>
  <si>
    <t>chr13:113750920:C:T</t>
  </si>
  <si>
    <t>MCM6 (P809S)</t>
  </si>
  <si>
    <t>chr2:136598446:G:A</t>
  </si>
  <si>
    <t>MED12L (R441W)</t>
  </si>
  <si>
    <t>chr3:150883270:C:T</t>
  </si>
  <si>
    <t>MEF2B (R10C)</t>
  </si>
  <si>
    <t>chr19:19261517:G:A</t>
  </si>
  <si>
    <t>MGAT4A (L103F)</t>
  </si>
  <si>
    <t>chr2:99291594:G:A</t>
  </si>
  <si>
    <t>MKI67 (P2710L)</t>
  </si>
  <si>
    <t>chr10:129901975:G:A</t>
  </si>
  <si>
    <t>MLLT1 (R132W)</t>
  </si>
  <si>
    <t>chr19:6230607:G:A</t>
  </si>
  <si>
    <t>MSANTD4 (D104N)</t>
  </si>
  <si>
    <t>chr11:105881335:C:T</t>
  </si>
  <si>
    <t>MSR1 (M247I)</t>
  </si>
  <si>
    <t>chr8:16021704:C:T</t>
  </si>
  <si>
    <t>MYCBP2 (S60F)</t>
  </si>
  <si>
    <t>chr13:77900732:G:A</t>
  </si>
  <si>
    <t>MYH14 (K1194R)</t>
  </si>
  <si>
    <t>chr19:50779361:A:G</t>
  </si>
  <si>
    <t>MYO7A (R302P)</t>
  </si>
  <si>
    <t>chr11:76869378:G:C</t>
  </si>
  <si>
    <t>NBEA (R2391Q)</t>
  </si>
  <si>
    <t>chr13:36158171:G:A</t>
  </si>
  <si>
    <t>NCAPH2 (P448L)</t>
  </si>
  <si>
    <t>chr22:50960963:C:T</t>
  </si>
  <si>
    <t>NOTUM (D281N)</t>
  </si>
  <si>
    <t>chr17:79914805:C:T</t>
  </si>
  <si>
    <t>NPAP1 (E170K)</t>
  </si>
  <si>
    <t>chr15:24921522:G:A</t>
  </si>
  <si>
    <t>NR1H2 (S211F)</t>
  </si>
  <si>
    <t>chr19:50881938:C:T</t>
  </si>
  <si>
    <t>NRG2 (E251K)</t>
  </si>
  <si>
    <t>chr5:139267046:C:T</t>
  </si>
  <si>
    <t>NUDCD1 (S347F)</t>
  </si>
  <si>
    <t>chr8:110287714:G:A</t>
  </si>
  <si>
    <t>NUP210L (G1534R)</t>
  </si>
  <si>
    <t>chr1:153991462:C:T</t>
  </si>
  <si>
    <t>NXF2B (R224W)</t>
  </si>
  <si>
    <t>chrX:101623506:G:A</t>
  </si>
  <si>
    <t>OC90 (A105fs)</t>
  </si>
  <si>
    <t>chr8:133090054:TG:T</t>
  </si>
  <si>
    <t>ODF4 (S48F)</t>
  </si>
  <si>
    <t>chr17:8243512:C:T</t>
  </si>
  <si>
    <t>PALM2 (P266S)</t>
  </si>
  <si>
    <t>chr9:112705259:C:T</t>
  </si>
  <si>
    <t>PANK4 (P522S)</t>
  </si>
  <si>
    <t>chr1:2445452:G:A</t>
  </si>
  <si>
    <t>PAPPA2 (A15V)</t>
  </si>
  <si>
    <t>chr1:176525502:C:T</t>
  </si>
  <si>
    <t>PAPPA2 (W621*)</t>
  </si>
  <si>
    <t>chr1:176564603:G:A</t>
  </si>
  <si>
    <t>PCDHA2 (P764S)</t>
  </si>
  <si>
    <t>chr5:140176839:C:T</t>
  </si>
  <si>
    <t>PCDHGB2 (S488F)</t>
  </si>
  <si>
    <t>chr5:140741165:C:T</t>
  </si>
  <si>
    <t>PCLO (E5114K)</t>
  </si>
  <si>
    <t>chr7:82387980:C:T</t>
  </si>
  <si>
    <t>PCLO (G874E)</t>
  </si>
  <si>
    <t>chr7:82764245:C:T</t>
  </si>
  <si>
    <t>PCNT (P1629S)</t>
  </si>
  <si>
    <t>chr21:47821558:C:T</t>
  </si>
  <si>
    <t>PCNT (P1629L)</t>
  </si>
  <si>
    <t>chr21:47821559:C:T</t>
  </si>
  <si>
    <t>PCSK5 (R1768C)</t>
  </si>
  <si>
    <t>chr9:78973557:C:T</t>
  </si>
  <si>
    <t>PDK2 (A16S)</t>
  </si>
  <si>
    <t>chr17:48172845:G:T</t>
  </si>
  <si>
    <t>PFDN2 (L126F)</t>
  </si>
  <si>
    <t>chr1:161070562:G:A</t>
  </si>
  <si>
    <t>PGBD4 (L505F)</t>
  </si>
  <si>
    <t>chr15:34396245:C:T</t>
  </si>
  <si>
    <t>PITPNM2 (Q806*)</t>
  </si>
  <si>
    <t>chr12:123475245:G:A</t>
  </si>
  <si>
    <t>PIWIL1 (R564Q)</t>
  </si>
  <si>
    <t>chr12:130845750:G:A</t>
  </si>
  <si>
    <t>PLCB1 (G644E)</t>
  </si>
  <si>
    <t>chr20:8713927:G:A</t>
  </si>
  <si>
    <t>POU6F2 (S72L)</t>
  </si>
  <si>
    <t>chr7:39243858:C:T</t>
  </si>
  <si>
    <t>PPP1R16B (E195G)</t>
  </si>
  <si>
    <t>chr20:37531323:A:G</t>
  </si>
  <si>
    <t>PPP1R3F (P541S)</t>
  </si>
  <si>
    <t>chrX:49142773:C:T</t>
  </si>
  <si>
    <t>PPP6C (G248E)</t>
  </si>
  <si>
    <t>chr9:127915849:C:T</t>
  </si>
  <si>
    <t>PRB3 (G85E)</t>
  </si>
  <si>
    <t>chr12:11420929:C:T</t>
  </si>
  <si>
    <t>PRDM14 (R194W)</t>
  </si>
  <si>
    <t>chr8:70981516:G:A</t>
  </si>
  <si>
    <t>PRR16 (R139K)</t>
  </si>
  <si>
    <t>chr5:120021905:G:A</t>
  </si>
  <si>
    <t>PTEN (T160I)</t>
  </si>
  <si>
    <t>chr10:89692995:C:T</t>
  </si>
  <si>
    <t>PYROXD2 (T60I)</t>
  </si>
  <si>
    <t>chr10:100167723:G:A</t>
  </si>
  <si>
    <t>RAD23A (P256L)</t>
  </si>
  <si>
    <t>chr19:13060176:C:T</t>
  </si>
  <si>
    <t>RAN (P198L)</t>
  </si>
  <si>
    <t>chr12:131360260:C:T</t>
  </si>
  <si>
    <t>RBBP8 (H358fs)</t>
  </si>
  <si>
    <t>chr18:20572852:G:GA</t>
  </si>
  <si>
    <t>RBFOX1 (G280E)</t>
  </si>
  <si>
    <t>chr16:7680638:G:A</t>
  </si>
  <si>
    <t>RGS12 (L113F)</t>
  </si>
  <si>
    <t>chr4:3318234:C:T</t>
  </si>
  <si>
    <t>RTN1 (E424K)</t>
  </si>
  <si>
    <t>chr14:60194132:C:T</t>
  </si>
  <si>
    <t>RYR3 (E161K)</t>
  </si>
  <si>
    <t>chr15:33831598:G:A</t>
  </si>
  <si>
    <t>SAGE1 (E165K)</t>
  </si>
  <si>
    <t>chrX:134988221:G:A</t>
  </si>
  <si>
    <t>SCNN1G (D600N)</t>
  </si>
  <si>
    <t>chr16:23226638:G:A</t>
  </si>
  <si>
    <t>SCYL1 (P315L)</t>
  </si>
  <si>
    <t>chr11:65298194:C:T</t>
  </si>
  <si>
    <t>SDK2 (A486V)</t>
  </si>
  <si>
    <t>chr17:71427664:G:A</t>
  </si>
  <si>
    <t>SEC24C (Q676*)</t>
  </si>
  <si>
    <t>chr10:75527610:C:T</t>
  </si>
  <si>
    <t>SEC24D (G60R)</t>
  </si>
  <si>
    <t>chr4:119745845:C:G</t>
  </si>
  <si>
    <t>SEMG2 (G132E)</t>
  </si>
  <si>
    <t>chr20:43850668:G:A</t>
  </si>
  <si>
    <t>SERPINB7 (S312L)</t>
  </si>
  <si>
    <t>chr18:61471661:C:T</t>
  </si>
  <si>
    <t>SERTM1 (E15K)</t>
  </si>
  <si>
    <t>chr13:37269258:G:A</t>
  </si>
  <si>
    <t>SLC17A9 (R86W)</t>
  </si>
  <si>
    <t>chr20:61588313:C:T</t>
  </si>
  <si>
    <t>SLC22A11 (S501F)</t>
  </si>
  <si>
    <t>chr11:64337243:C:T</t>
  </si>
  <si>
    <t>SLC2A10 (V291M)</t>
  </si>
  <si>
    <t>chr20:45354546:G:A</t>
  </si>
  <si>
    <t>SLC35F3 (R207Q)</t>
  </si>
  <si>
    <t>chr1:234444858:G:A</t>
  </si>
  <si>
    <t>SLC4A10 (R46Q)</t>
  </si>
  <si>
    <t>chr2:162660965:G:A</t>
  </si>
  <si>
    <t>SLCO2A1 (G589E)</t>
  </si>
  <si>
    <t>chr3:133654666:C:T</t>
  </si>
  <si>
    <t>SMARCC2 (S1132N)</t>
  </si>
  <si>
    <t>chr12:56558353:C:T</t>
  </si>
  <si>
    <t>SMCR8 (A278V)</t>
  </si>
  <si>
    <t>chr17:18219936:C:T</t>
  </si>
  <si>
    <t>SMPD3 (G270E)</t>
  </si>
  <si>
    <t>chr16:68405276:C:T</t>
  </si>
  <si>
    <t>SNTB2 (R392*)</t>
  </si>
  <si>
    <t>chr16:69317976:C:T</t>
  </si>
  <si>
    <t>SNX27 (Q299*)</t>
  </si>
  <si>
    <t>chr1:151634735:C:T</t>
  </si>
  <si>
    <t>SORL1 (G2204R)</t>
  </si>
  <si>
    <t>chr11:121500237:G:A</t>
  </si>
  <si>
    <t>SPECC1L (P982L)</t>
  </si>
  <si>
    <t>chr22:24761561:C:T</t>
  </si>
  <si>
    <t>SPTLC3 (D178N)</t>
  </si>
  <si>
    <t>chr20:13055070:G:A</t>
  </si>
  <si>
    <t>SRRM2 (V1810A)</t>
  </si>
  <si>
    <t>chr16:2815958:T:C</t>
  </si>
  <si>
    <t>STC2 (A111T)</t>
  </si>
  <si>
    <t>chr5:172750397:C:T</t>
  </si>
  <si>
    <t>SYN1 (G333E)</t>
  </si>
  <si>
    <t>chrX:47435788:C:T</t>
  </si>
  <si>
    <t>TCFL5 (P486L)</t>
  </si>
  <si>
    <t>chr20:61473373:G:A</t>
  </si>
  <si>
    <t>TCFL5 (P486S)</t>
  </si>
  <si>
    <t>chr20:61473374:G:A</t>
  </si>
  <si>
    <t>TENM3 (R919Q)</t>
  </si>
  <si>
    <t>chr4:183652081:G:A</t>
  </si>
  <si>
    <t>TFDP1 (L319F)</t>
  </si>
  <si>
    <t>chr13:114290964:C:T</t>
  </si>
  <si>
    <t>THBS4 (Q232*)</t>
  </si>
  <si>
    <t>chr5:79354575:C:T</t>
  </si>
  <si>
    <t>TMEM132D (R266K)</t>
  </si>
  <si>
    <t>chr12:130184526:C:T</t>
  </si>
  <si>
    <t>TMEM147 (A180T)</t>
  </si>
  <si>
    <t>chr19:36038129:G:A</t>
  </si>
  <si>
    <t>TMIGD1 (L16F)</t>
  </si>
  <si>
    <t>chr17:28659106:G:A</t>
  </si>
  <si>
    <t>TNN (R427K)</t>
  </si>
  <si>
    <t>chr1:175054586:G:A</t>
  </si>
  <si>
    <t>TNS1 (S1441F)</t>
  </si>
  <si>
    <t>chr2:218682421:G:A</t>
  </si>
  <si>
    <t>TNS3 (L135H)</t>
  </si>
  <si>
    <t>chr7:47463768:A:T</t>
  </si>
  <si>
    <t>TP63 (L322V)</t>
  </si>
  <si>
    <t>chr3:189585703:T:G</t>
  </si>
  <si>
    <t>TPR (S1760F)</t>
  </si>
  <si>
    <t>chr1:186302430:G:A</t>
  </si>
  <si>
    <t>TRAF3IP3 (E481K)</t>
  </si>
  <si>
    <t>chr1:209953943:G:A</t>
  </si>
  <si>
    <t>TRANK1 (E2301K)</t>
  </si>
  <si>
    <t>chr3:36874041:C:T</t>
  </si>
  <si>
    <t>TRAPPC10 (S1109L)</t>
  </si>
  <si>
    <t>chr21:45518395:C:T</t>
  </si>
  <si>
    <t>TRIO (Q2152*)</t>
  </si>
  <si>
    <t>chr5:14481716:C:T</t>
  </si>
  <si>
    <t>TTC7A (R405Q)</t>
  </si>
  <si>
    <t>chr2:47233790:G:A</t>
  </si>
  <si>
    <t>TTLL6 (G134R)</t>
  </si>
  <si>
    <t>chr17:46878967:C:T</t>
  </si>
  <si>
    <t>UBR4 (I4958V)</t>
  </si>
  <si>
    <t>chr1:19411134:T:C</t>
  </si>
  <si>
    <t>UGT2B15 (S193F)</t>
  </si>
  <si>
    <t>chr4:69535759:G:A</t>
  </si>
  <si>
    <t>UGT2B15 (S193A)</t>
  </si>
  <si>
    <t>chr4:69535760:A:C</t>
  </si>
  <si>
    <t>UNCX (P287S)</t>
  </si>
  <si>
    <t>chr7:1275876:C:T</t>
  </si>
  <si>
    <t>USP33 (E76K)</t>
  </si>
  <si>
    <t>chr1:78207063:C:T</t>
  </si>
  <si>
    <t>VSIG10L (A621V)</t>
  </si>
  <si>
    <t>chr19:51841330:G:A</t>
  </si>
  <si>
    <t>YTHDC2 (G17C)</t>
  </si>
  <si>
    <t>chr5:112849641:G:T</t>
  </si>
  <si>
    <t>ZBTB1 (Q17*)</t>
  </si>
  <si>
    <t>chr14:64988271:C:T</t>
  </si>
  <si>
    <t>ZNF19 (Q264*)</t>
  </si>
  <si>
    <t>chr16:71509660:G:A</t>
  </si>
  <si>
    <t>ZNF260 (Y111H)</t>
  </si>
  <si>
    <t>chr19:37005810:A:G</t>
  </si>
  <si>
    <t>ZNF354C (Q107*)</t>
  </si>
  <si>
    <t>chr5:178505752:C:T</t>
  </si>
  <si>
    <t>ZNF536 (D1169N)</t>
  </si>
  <si>
    <t>chr19:31040031:G:A</t>
  </si>
  <si>
    <t>ZNF540 (S559F)</t>
  </si>
  <si>
    <t>chr19:38103857:C:T</t>
  </si>
  <si>
    <t>ZNF565 (Y459*)</t>
  </si>
  <si>
    <t>chr19:36673611:G:T</t>
  </si>
  <si>
    <t>ZNF567 (R158K)</t>
  </si>
  <si>
    <t>chr19:37210099:G:A</t>
  </si>
  <si>
    <t>ZNF780B (H215Y)</t>
  </si>
  <si>
    <t>chr19:40542123:G:A</t>
  </si>
  <si>
    <t>ZNF804A (S917F)</t>
  </si>
  <si>
    <t>chr2:185802873:C:T</t>
  </si>
  <si>
    <t>ABCB5 (G323W)</t>
  </si>
  <si>
    <t>chr7:20685747:G:T</t>
  </si>
  <si>
    <t>ANKRD36C (E427K)</t>
  </si>
  <si>
    <t>chr2:96616513:C:T</t>
  </si>
  <si>
    <t>BRCA2 (V387A)</t>
  </si>
  <si>
    <t>chr13:32906775:T:C</t>
  </si>
  <si>
    <t>C1orf168 (M646I)</t>
  </si>
  <si>
    <t>chr1:57189297:C:T</t>
  </si>
  <si>
    <t>C5orf42 (S1141R)</t>
  </si>
  <si>
    <t>chr5:37201777:A:C</t>
  </si>
  <si>
    <t>C6orf195 (W13C)</t>
  </si>
  <si>
    <t>chr6:2624018:C:A</t>
  </si>
  <si>
    <t>C6orf195 (W13S)</t>
  </si>
  <si>
    <t>chr6:2624019:C:G</t>
  </si>
  <si>
    <t>CHD6 (R834L)</t>
  </si>
  <si>
    <t>chr20:40102125:C:A</t>
  </si>
  <si>
    <t>DNMT1 (R950Q)</t>
  </si>
  <si>
    <t>chr19:10257072:C:T</t>
  </si>
  <si>
    <t>HIST1H4K (R18H)</t>
  </si>
  <si>
    <t>chr6:27799253:C:T</t>
  </si>
  <si>
    <t>LMO4 (W20R)</t>
  </si>
  <si>
    <t>chr1:87797756:T:C</t>
  </si>
  <si>
    <t>LRRIQ3 (M415I)</t>
  </si>
  <si>
    <t>chr1:74507370:C:T</t>
  </si>
  <si>
    <t>LYST (G682R)</t>
  </si>
  <si>
    <t>chr1:235972074:C:T</t>
  </si>
  <si>
    <t>MAN2A1 (R374C)</t>
  </si>
  <si>
    <t>chr5:109106166:C:T</t>
  </si>
  <si>
    <t>MAP4K4 (R407*)</t>
  </si>
  <si>
    <t>chr2:102460759:C:T</t>
  </si>
  <si>
    <t>MSH4 (L462F)</t>
  </si>
  <si>
    <t>chr1:76343847:C:T</t>
  </si>
  <si>
    <t>MTHFD2 (K322N)</t>
  </si>
  <si>
    <t>chr2:74441282:G:T</t>
  </si>
  <si>
    <t>MUTYH (S406F)</t>
  </si>
  <si>
    <t>chr1:45797198:G:A</t>
  </si>
  <si>
    <t>MYRF (V560M)</t>
  </si>
  <si>
    <t>chr11:61544823:G:A</t>
  </si>
  <si>
    <t>OGFR (R264*)</t>
  </si>
  <si>
    <t>chr20:61443757:C:T</t>
  </si>
  <si>
    <t>OTX1 (A152S)</t>
  </si>
  <si>
    <t>chr2:63282840:G:T</t>
  </si>
  <si>
    <t>P2RY4 (S202L)</t>
  </si>
  <si>
    <t>chrX:69478870:G:A</t>
  </si>
  <si>
    <t>PBXIP1 (Q374H)</t>
  </si>
  <si>
    <t>chr1:154919028:C:A</t>
  </si>
  <si>
    <t>PCDHB12 (V195G)</t>
  </si>
  <si>
    <t>chr5:140589063:T:G</t>
  </si>
  <si>
    <t>POLR3E (V239L)</t>
  </si>
  <si>
    <t>chr16:22327994:G:C</t>
  </si>
  <si>
    <t>PRKG2 (E141V)</t>
  </si>
  <si>
    <t>chr4:82125780:T:A</t>
  </si>
  <si>
    <t>PTGER4 (Q473*)</t>
  </si>
  <si>
    <t>chr5:40692430:C:T</t>
  </si>
  <si>
    <t>PYHIN1 (G135E)</t>
  </si>
  <si>
    <t>chr1:158908325:G:A</t>
  </si>
  <si>
    <t>RAI1 (P684Q)</t>
  </si>
  <si>
    <t>chr17:17698313:C:A</t>
  </si>
  <si>
    <t>RC3H2 (K412T)</t>
  </si>
  <si>
    <t>chr9:125639840:T:G</t>
  </si>
  <si>
    <t>RSBN1 (Q645*)</t>
  </si>
  <si>
    <t>chr1:114309723:G:A</t>
  </si>
  <si>
    <t>RSPH9 (R71H)</t>
  </si>
  <si>
    <t>chr6:43613047:G:A</t>
  </si>
  <si>
    <t>SEC24A (H171Y)</t>
  </si>
  <si>
    <t>chr5:133997222:C:T</t>
  </si>
  <si>
    <t>SLC22A8 (L390M)</t>
  </si>
  <si>
    <t>chr11:62762062:G:T</t>
  </si>
  <si>
    <t>SLC26A3 (S359N)</t>
  </si>
  <si>
    <t>chr7:107423693:C:T</t>
  </si>
  <si>
    <t>SNCAIP (T434P)</t>
  </si>
  <si>
    <t>chr5:121761203:A:C</t>
  </si>
  <si>
    <t>SYNE2 (K6777R)</t>
  </si>
  <si>
    <t>chr14:64690046:A:G</t>
  </si>
  <si>
    <t>TAB3 (S226Y)</t>
  </si>
  <si>
    <t>chrX:30873105:G:T</t>
  </si>
  <si>
    <t>TSPAN8 (T193P)</t>
  </si>
  <si>
    <t>chr12:71523194:T:G</t>
  </si>
  <si>
    <t>TTC21B (A395V)</t>
  </si>
  <si>
    <t>chr2:166786161:G:A</t>
  </si>
  <si>
    <t>WDR17 (L1171V)</t>
  </si>
  <si>
    <t>chr4:177095814:C:G</t>
  </si>
  <si>
    <t>XIRP2 (F1316V)</t>
  </si>
  <si>
    <t>chr2:168101848:T:G</t>
  </si>
  <si>
    <t>ZEB2 (Q1154*)</t>
  </si>
  <si>
    <t>chr2:145147203:G:A</t>
  </si>
  <si>
    <t>ZNF544 (S13P)</t>
  </si>
  <si>
    <t>chr19:58757670:T:C</t>
  </si>
  <si>
    <t>ZP4 (T50R)</t>
  </si>
  <si>
    <t>chr1:238053787:G:C</t>
  </si>
  <si>
    <t>ZRSR1 (R92I)</t>
  </si>
  <si>
    <t>chr5:112227611:G:T</t>
  </si>
  <si>
    <t>APLP1 (A129T)</t>
  </si>
  <si>
    <t>chr19:36361891:G:A</t>
  </si>
  <si>
    <t>CXCL2 (L101fs)</t>
  </si>
  <si>
    <t>chr4:74964324:AG:A</t>
  </si>
  <si>
    <t>HECW1 (Q1389L)</t>
  </si>
  <si>
    <t>chr7:43581515:A:T</t>
  </si>
  <si>
    <t>NRAS (A59G)</t>
  </si>
  <si>
    <t>chr1:115256535:G:C</t>
  </si>
  <si>
    <t>PCDHB2 (T456N)</t>
  </si>
  <si>
    <t>chr5:140475741:C:A</t>
  </si>
  <si>
    <t>PEX1 (I370fs)</t>
  </si>
  <si>
    <t>chr7:92146720:AT:A</t>
  </si>
  <si>
    <t>PSMD1 (A831V)</t>
  </si>
  <si>
    <t>chr2:232029924:C:T</t>
  </si>
  <si>
    <t>ABCF1 (D113E)</t>
  </si>
  <si>
    <t>chr6:30545975:T:G</t>
  </si>
  <si>
    <t>AOC2 (R352Q)</t>
  </si>
  <si>
    <t>chr17:40997698:G:A</t>
  </si>
  <si>
    <t>AOC3 (F704L)</t>
  </si>
  <si>
    <t>chr17:41008387:C:A</t>
  </si>
  <si>
    <t>APLF (E181K)</t>
  </si>
  <si>
    <t>chr2:68740731:G:A</t>
  </si>
  <si>
    <t>ATRX (E1308G)</t>
  </si>
  <si>
    <t>chrX:76920154:T:C</t>
  </si>
  <si>
    <t>BAZ2B (D606Y)</t>
  </si>
  <si>
    <t>chr2:160289352:C:A</t>
  </si>
  <si>
    <t>BICD2 (R357Q)</t>
  </si>
  <si>
    <t>chr9:95481857:C:T</t>
  </si>
  <si>
    <t>C16orf46 (A136V)</t>
  </si>
  <si>
    <t>chr16:81095547:G:A</t>
  </si>
  <si>
    <t>CARD6 (P1019L)</t>
  </si>
  <si>
    <t>chr5:40854490:C:T</t>
  </si>
  <si>
    <t>CC2D1A(P483fs)</t>
  </si>
  <si>
    <t>chr19:14031456:GC:G</t>
  </si>
  <si>
    <t>CENPK (E36K)</t>
  </si>
  <si>
    <t>chr5:64850629:C:T</t>
  </si>
  <si>
    <t>CHTF18 (I1053T)</t>
  </si>
  <si>
    <t>chr16:846791:T:C</t>
  </si>
  <si>
    <t>DDX46 (T835I)</t>
  </si>
  <si>
    <t>chr5:134152187:C:T</t>
  </si>
  <si>
    <t>DPCR1 (N532K)</t>
  </si>
  <si>
    <t>chr6:30917837:C:G</t>
  </si>
  <si>
    <t>DPCR1 (K1040E)</t>
  </si>
  <si>
    <t>chr6:30919359:A:G</t>
  </si>
  <si>
    <t>DUOXA1 (D451G)</t>
  </si>
  <si>
    <t>chr15:45409813:T:C</t>
  </si>
  <si>
    <t>FAM179A (Q579H)</t>
  </si>
  <si>
    <t>chr2:29247124:G:C</t>
  </si>
  <si>
    <t>FGFRL1 (S486T)</t>
  </si>
  <si>
    <t>chr4:1019076:T:A</t>
  </si>
  <si>
    <t>HNRNPH1 (S428N)</t>
  </si>
  <si>
    <t>chr5:179043144:C:T</t>
  </si>
  <si>
    <t>IL8 (V85G)</t>
  </si>
  <si>
    <t>chr4:74607719:T:G</t>
  </si>
  <si>
    <t>ITPKC (M470I)</t>
  </si>
  <si>
    <t>chr19:41235261:G:A</t>
  </si>
  <si>
    <t>KIF19 (S64F)</t>
  </si>
  <si>
    <t>chr17:72338085:C:T</t>
  </si>
  <si>
    <t>KIF1A(V1433M)</t>
  </si>
  <si>
    <t>chr2:241663413:C:T</t>
  </si>
  <si>
    <t>KIF1C (R862Q)</t>
  </si>
  <si>
    <t>chr17:4925961:G:A</t>
  </si>
  <si>
    <t>LLGL1 (A1007T)</t>
  </si>
  <si>
    <t>chr17:18145845:G:A</t>
  </si>
  <si>
    <t>MTMR7 (D622E)</t>
  </si>
  <si>
    <t>chr8:17157488:G:C</t>
  </si>
  <si>
    <t>MYCBP2(Q3890*)</t>
  </si>
  <si>
    <t>chr13:77651339:G:A</t>
  </si>
  <si>
    <t>NEIL2 (S162A)</t>
  </si>
  <si>
    <t>chr8:11637452:T:G</t>
  </si>
  <si>
    <t>NFE2L3 (L423F)</t>
  </si>
  <si>
    <t>chr7:26224587:A:T</t>
  </si>
  <si>
    <t>NHP2L1 (V59L)</t>
  </si>
  <si>
    <t>chr22:42071161:C:G</t>
  </si>
  <si>
    <t>NIFK (E113K)</t>
  </si>
  <si>
    <t>chr2:122489687:C:T</t>
  </si>
  <si>
    <t>NR5A2 (V449I)</t>
  </si>
  <si>
    <t>chr1:200090050:G:A</t>
  </si>
  <si>
    <t>NRDE2 (P699L)</t>
  </si>
  <si>
    <t>chr14:90756698:G:A</t>
  </si>
  <si>
    <t>PILRA (A17V)</t>
  </si>
  <si>
    <t>chr7:99971329:C:T</t>
  </si>
  <si>
    <t>PRG4 (G780E)</t>
  </si>
  <si>
    <t>chr1:186277190:G:A</t>
  </si>
  <si>
    <t>PSMA5 (Q114H)</t>
  </si>
  <si>
    <t>chr1:109954756:T:G</t>
  </si>
  <si>
    <t>PVR (I363V)</t>
  </si>
  <si>
    <t>chr19:45162105:A:G</t>
  </si>
  <si>
    <t>RPP30 (S293F)</t>
  </si>
  <si>
    <t>chr10:92662081:C:T</t>
  </si>
  <si>
    <t>SCRT2 (R121W)</t>
  </si>
  <si>
    <t>chr20:644878:G:A</t>
  </si>
  <si>
    <t>SIPA1L2 (L1597P)</t>
  </si>
  <si>
    <t>chr1:232539897:A:G</t>
  </si>
  <si>
    <t>SLC22A11 (L95F)</t>
  </si>
  <si>
    <t>chr11:64323754:C:T</t>
  </si>
  <si>
    <t>SPTAN1 (E1117K)</t>
  </si>
  <si>
    <t>chr9:131356587:G:A</t>
  </si>
  <si>
    <t>STAP2 (P304S)</t>
  </si>
  <si>
    <t>chr19:4325462:G:A</t>
  </si>
  <si>
    <t>SUPT6H (G1521S)</t>
  </si>
  <si>
    <t>chr17:27026911:G:A</t>
  </si>
  <si>
    <t>TMEM106C (T153I)</t>
  </si>
  <si>
    <t>chr12:48359918:C:T</t>
  </si>
  <si>
    <t>TRIOBP (T599R)</t>
  </si>
  <si>
    <t>chr22:38120359:C:G</t>
  </si>
  <si>
    <t>TULP1 (D124E)</t>
  </si>
  <si>
    <t>chr6:35478765:G:C</t>
  </si>
  <si>
    <t>ZNF107 (K684I)</t>
  </si>
  <si>
    <t>chr7:64168733:A:T</t>
  </si>
  <si>
    <t>ZNF208 (T819I)</t>
  </si>
  <si>
    <t>chr19:22155380:G:A</t>
  </si>
  <si>
    <t>ZNF329 (E487*)</t>
  </si>
  <si>
    <t>chr19:58639412:C:A</t>
  </si>
  <si>
    <t>ZNF391 (S196N)</t>
  </si>
  <si>
    <t>chr6:27368736:G:A</t>
  </si>
  <si>
    <t>ZNF492 (R385I)</t>
  </si>
  <si>
    <t>chr19:22847625:G:T</t>
  </si>
  <si>
    <t>ZNF534 (L506P)</t>
  </si>
  <si>
    <t>chr19:52942191:T:C</t>
  </si>
  <si>
    <t>ZNF592 (E219K)</t>
  </si>
  <si>
    <t>chr15:85326561:G:A</t>
  </si>
  <si>
    <t>ZNF626 (Y326S)</t>
  </si>
  <si>
    <t>chr19:20807706:T:G</t>
  </si>
  <si>
    <t>ZNF676 (A473G)</t>
  </si>
  <si>
    <t>chr19:22363101:G:C</t>
  </si>
  <si>
    <t>ZNF708 (L251P)</t>
  </si>
  <si>
    <t>chr19:21477016:A:G</t>
  </si>
  <si>
    <t>ZNF714 (S479P)</t>
  </si>
  <si>
    <t>chr19:21300905:T:C</t>
  </si>
  <si>
    <t>ZNF728 (L479P)</t>
  </si>
  <si>
    <t>chr19:23158703:A:G</t>
  </si>
  <si>
    <t>ZNF845 (C945R)</t>
  </si>
  <si>
    <t>chr19:53856761:T:C</t>
  </si>
  <si>
    <t>ZNF91 (D384G)</t>
  </si>
  <si>
    <t>chr19:23544630:T:C</t>
  </si>
  <si>
    <t>ZNF99 (E499K)</t>
  </si>
  <si>
    <t>chr19:22940943:C:T</t>
  </si>
  <si>
    <t>ZP4 (G35E)</t>
  </si>
  <si>
    <t>chr1:238053832:C:T</t>
  </si>
  <si>
    <t>ZSCAN20 (E904K)</t>
  </si>
  <si>
    <t>chr1:33960654:G:A</t>
  </si>
  <si>
    <t>LZTR1 (H287Y)</t>
  </si>
  <si>
    <t>chr22:21345984:C:T</t>
  </si>
  <si>
    <t>LZTR1 (N150fs)</t>
  </si>
  <si>
    <t>chr22:21342342:TA:T</t>
  </si>
  <si>
    <t>Chr location: base change</t>
  </si>
  <si>
    <t>Gene (HGNC) (Aberration)</t>
  </si>
  <si>
    <t>OS_MONTHS</t>
  </si>
  <si>
    <t>OS_STATUS</t>
  </si>
  <si>
    <t>DFS_MONTHS</t>
  </si>
  <si>
    <t>DFS_STATUS</t>
  </si>
  <si>
    <t>STAGE_PRESENTATION</t>
  </si>
  <si>
    <t>PRIMARY_LOCATION</t>
  </si>
  <si>
    <t>METASTASIZED</t>
  </si>
  <si>
    <t>OR_DATE</t>
  </si>
  <si>
    <t>SITE</t>
  </si>
  <si>
    <t>SUBSITE</t>
  </si>
  <si>
    <t>PRIMARY_DEPTH</t>
  </si>
  <si>
    <t>PRIMARY_ULCERATION</t>
  </si>
  <si>
    <t>PRIMARY_MITOSES</t>
  </si>
  <si>
    <t>NUMBER_LYMPH_noDES</t>
  </si>
  <si>
    <t>DOB</t>
  </si>
  <si>
    <t>GENDER</t>
  </si>
  <si>
    <t>RACE</t>
  </si>
  <si>
    <t>DATE_DX</t>
  </si>
  <si>
    <t>Age_DX</t>
  </si>
  <si>
    <t>DATE_RECURRENCE</t>
  </si>
  <si>
    <t>SITE_FIRST_RECURRENCE</t>
  </si>
  <si>
    <t>DATE_FUP</t>
  </si>
  <si>
    <t>TREATMENT</t>
  </si>
  <si>
    <t>IN_TRANSIT</t>
  </si>
  <si>
    <t>ADJUVANT_RX</t>
  </si>
  <si>
    <t>ANTI_PD1_RX</t>
  </si>
  <si>
    <t>IPI_RX</t>
  </si>
  <si>
    <t>DATE_START_IPI</t>
  </si>
  <si>
    <t>DATE_IPI_PROGRESSION</t>
  </si>
  <si>
    <t>BEST_RESPONSE_IPI</t>
  </si>
  <si>
    <t>TARGETED_RX</t>
  </si>
  <si>
    <t>DATE_START_TARGETED</t>
  </si>
  <si>
    <t>DATE_TARGETED_PROGRESSION</t>
  </si>
  <si>
    <t>BEST_RESPONSE_TARGETED</t>
  </si>
  <si>
    <t>OTHER_RX</t>
  </si>
  <si>
    <t>OTHER_RX_RESPONSES</t>
  </si>
  <si>
    <t>DOD</t>
  </si>
  <si>
    <t>no</t>
  </si>
  <si>
    <t>IIIB</t>
  </si>
  <si>
    <t>Plantar foot</t>
  </si>
  <si>
    <t>met</t>
  </si>
  <si>
    <t>Inguninal( LN Regional)</t>
  </si>
  <si>
    <t>&lt;1</t>
  </si>
  <si>
    <t>F</t>
  </si>
  <si>
    <t>Caucasian</t>
  </si>
  <si>
    <t>Inguinal LN</t>
  </si>
  <si>
    <t>Trametinib</t>
  </si>
  <si>
    <t>PD</t>
  </si>
  <si>
    <t>AWD</t>
  </si>
  <si>
    <t>IIIA</t>
  </si>
  <si>
    <t>yes</t>
  </si>
  <si>
    <t>primary</t>
  </si>
  <si>
    <t>Foot</t>
  </si>
  <si>
    <t>N/A</t>
  </si>
  <si>
    <t>PR</t>
  </si>
  <si>
    <t>Vem/cobi</t>
  </si>
  <si>
    <t>Leg( In-transit)</t>
  </si>
  <si>
    <t>Leg</t>
  </si>
  <si>
    <t>Nivolumab</t>
  </si>
  <si>
    <t>?SD/PD</t>
  </si>
  <si>
    <t>M1c</t>
  </si>
  <si>
    <t>Mesentery (distant met)</t>
  </si>
  <si>
    <t>M</t>
  </si>
  <si>
    <t>Lung</t>
  </si>
  <si>
    <t>IL-2, ipi</t>
  </si>
  <si>
    <t>no (radiation)</t>
  </si>
  <si>
    <t>Pembrolizumab</t>
  </si>
  <si>
    <t>CR</t>
  </si>
  <si>
    <t>SD</t>
  </si>
  <si>
    <t xml:space="preserve">IL-2 </t>
  </si>
  <si>
    <t>Brief SD</t>
  </si>
  <si>
    <t>M1a</t>
  </si>
  <si>
    <t>Subungual hand</t>
  </si>
  <si>
    <t>Arm (in-transit)</t>
  </si>
  <si>
    <t>unknown</t>
  </si>
  <si>
    <t>Arm in-transit</t>
  </si>
  <si>
    <t>Biochemo, limb infusion, ipi, IL-2, BCG, pembrolizumab, MEK/AKTi</t>
  </si>
  <si>
    <t>Biochemotherapy</t>
  </si>
  <si>
    <t>MEKi/AKTi</t>
  </si>
  <si>
    <t>IL-2, limb infusion, repeat nivolumab, TIL infusion, CVT</t>
  </si>
  <si>
    <t>NED</t>
  </si>
  <si>
    <t>IIIC</t>
  </si>
  <si>
    <t>Pelvic LN (deep regional)</t>
  </si>
  <si>
    <t>Ipilimumab</t>
  </si>
  <si>
    <t>Adjuvant</t>
  </si>
  <si>
    <t>Subungual toe</t>
  </si>
  <si>
    <t>Chest Wall (distant met)</t>
  </si>
  <si>
    <t>IFN, Ipi, TM, carbo/taxol, IL-2, pembrolizumab</t>
  </si>
  <si>
    <t>Interferon</t>
  </si>
  <si>
    <t>IL-2, carbo/taxol, TMZ</t>
  </si>
  <si>
    <t>Subungual thumb</t>
  </si>
  <si>
    <t>Thumb</t>
  </si>
  <si>
    <t>Brain</t>
  </si>
  <si>
    <t>IIC</t>
  </si>
  <si>
    <t>Axillary LN</t>
  </si>
  <si>
    <t>Heel</t>
  </si>
  <si>
    <t>MPDL3280A</t>
  </si>
  <si>
    <t>MLN8237</t>
  </si>
  <si>
    <t>Plantar toe</t>
  </si>
  <si>
    <t>Inguninal LN (Regional LN)</t>
  </si>
  <si>
    <t>n/a</t>
  </si>
  <si>
    <t>IL-2 (no response)</t>
  </si>
  <si>
    <t>no response</t>
  </si>
  <si>
    <t>Ankle (in-transit)</t>
  </si>
  <si>
    <t>African American</t>
  </si>
  <si>
    <t>Leg in-transit</t>
  </si>
  <si>
    <t>IIIc</t>
  </si>
  <si>
    <t>Foot/Ankle</t>
  </si>
  <si>
    <t>Dab/Tram</t>
  </si>
  <si>
    <t>Obturator LN (Regional LN)</t>
  </si>
  <si>
    <t>Oburator LN</t>
  </si>
  <si>
    <t>GM-CSF vs. placebo</t>
  </si>
  <si>
    <t>IIA</t>
  </si>
  <si>
    <t>foot</t>
  </si>
  <si>
    <t>in transit</t>
  </si>
  <si>
    <t>limb infusion, ipi, pd1, cvt</t>
  </si>
  <si>
    <t>PR with ILI</t>
  </si>
  <si>
    <t>CVT, surgery</t>
  </si>
  <si>
    <t>prolonged SD, vitiligo)</t>
  </si>
  <si>
    <t>IIB</t>
  </si>
  <si>
    <t>Subungual</t>
  </si>
  <si>
    <t>Greater Right Toe</t>
  </si>
  <si>
    <t>Great Toe skin</t>
  </si>
  <si>
    <t>tem,ipi, carbo taxol, CVT</t>
  </si>
  <si>
    <t>trametinib + AKT/ProteinKinase B</t>
  </si>
  <si>
    <t>carvo/taxol, temodar, CVT, DTIC</t>
  </si>
  <si>
    <t>lymph node</t>
  </si>
  <si>
    <t>temodar, limb infusion</t>
  </si>
  <si>
    <t>vaccine</t>
  </si>
  <si>
    <t>vem+ipi</t>
  </si>
  <si>
    <t>PR with ipi</t>
  </si>
  <si>
    <t>temodar</t>
  </si>
  <si>
    <t>Left Toe tumor</t>
  </si>
  <si>
    <t>in transit spine</t>
  </si>
  <si>
    <t>ipi, radiation</t>
  </si>
  <si>
    <t>oncovex</t>
  </si>
  <si>
    <t>Inguinal</t>
  </si>
  <si>
    <t>node</t>
  </si>
  <si>
    <t>ipi</t>
  </si>
  <si>
    <t>IPI</t>
  </si>
  <si>
    <t>Upper Extremities</t>
  </si>
  <si>
    <t>soft tissue</t>
  </si>
  <si>
    <t>ipi, vem, RT, surgery</t>
  </si>
  <si>
    <t>vem</t>
  </si>
  <si>
    <t xml:space="preserve">no </t>
  </si>
  <si>
    <t>limb infusion, ipi</t>
  </si>
  <si>
    <t>IB</t>
  </si>
  <si>
    <t>toe</t>
  </si>
  <si>
    <t>systemic (SB)</t>
  </si>
  <si>
    <t>carbo/taxol, limb infusion, DTIC, IPI+PD1</t>
  </si>
  <si>
    <t>ipi+pd1</t>
  </si>
  <si>
    <t>PD +toxicity</t>
  </si>
  <si>
    <t>ipi, nivo</t>
  </si>
  <si>
    <t>Nivo</t>
  </si>
  <si>
    <t>IIIa</t>
  </si>
  <si>
    <t>lower extremity</t>
  </si>
  <si>
    <t>leukine</t>
  </si>
  <si>
    <t>nodal</t>
  </si>
  <si>
    <t>ipi followed by pd1</t>
  </si>
  <si>
    <t>vitiligo</t>
  </si>
  <si>
    <t>lung</t>
  </si>
  <si>
    <t xml:space="preserve">Caucasian </t>
  </si>
  <si>
    <t>ipi, temodar</t>
  </si>
  <si>
    <t>temodar, lung resection</t>
  </si>
  <si>
    <t>IV</t>
  </si>
  <si>
    <t>White</t>
  </si>
  <si>
    <t>leg</t>
  </si>
  <si>
    <t>NY eso vaccine</t>
  </si>
  <si>
    <t>yes vaccine</t>
  </si>
  <si>
    <t>Nyesovaccine</t>
  </si>
  <si>
    <t>PATIENT</t>
  </si>
  <si>
    <t>N</t>
  </si>
  <si>
    <t>%</t>
  </si>
  <si>
    <t>Stage at Presentation</t>
  </si>
  <si>
    <t xml:space="preserve">Primary Location </t>
  </si>
  <si>
    <t>Subungual foot</t>
  </si>
  <si>
    <t>Primary Depth</t>
  </si>
  <si>
    <t>&lt;1mm</t>
  </si>
  <si>
    <t>1.01-2.0mm</t>
  </si>
  <si>
    <t>2.01-4.0mm</t>
  </si>
  <si>
    <t>&gt;4.0mm</t>
  </si>
  <si>
    <t>Primary Ulceration</t>
  </si>
  <si>
    <t xml:space="preserve">No </t>
  </si>
  <si>
    <t>Yes</t>
  </si>
  <si>
    <t>Primary Mitoses</t>
  </si>
  <si>
    <t>2-5</t>
  </si>
  <si>
    <t>&gt;5</t>
  </si>
  <si>
    <t>Unknown</t>
  </si>
  <si>
    <t>In-transit disease</t>
  </si>
  <si>
    <t>No</t>
  </si>
  <si>
    <t>Number of lymph nodes involved</t>
  </si>
  <si>
    <t>2-3</t>
  </si>
  <si>
    <t>&gt;4</t>
  </si>
  <si>
    <t>Race</t>
  </si>
  <si>
    <t>African-American</t>
  </si>
  <si>
    <t>Disease Status</t>
  </si>
  <si>
    <t>Duration from dx (range)</t>
  </si>
  <si>
    <t>18-125 mos</t>
  </si>
  <si>
    <t>23-134 mos</t>
  </si>
  <si>
    <t>14-107 mos</t>
  </si>
  <si>
    <t>Immunotherapy</t>
  </si>
  <si>
    <t>Anti-CTLA4</t>
  </si>
  <si>
    <t>Supplementary Table 1B</t>
  </si>
  <si>
    <t>Supplementary Table 1A</t>
  </si>
  <si>
    <t>RNA fusions</t>
  </si>
  <si>
    <t>MAML2_DYNC2H1</t>
  </si>
  <si>
    <t>DNAJC9_C20orf94</t>
  </si>
  <si>
    <t>RHOQ_NRXN1</t>
  </si>
  <si>
    <t>ROBO1_PTPN23</t>
  </si>
  <si>
    <t>ZSWIM6_BNC2</t>
  </si>
  <si>
    <t>MYO6_NARS2</t>
  </si>
  <si>
    <t>HSP90AB1_ADAM10</t>
  </si>
  <si>
    <t>YWHAE_ABR</t>
  </si>
  <si>
    <t>LOC96610_IGLL5</t>
  </si>
  <si>
    <t>PAK2_LOC646214</t>
  </si>
  <si>
    <t>CPSF6_MARCH6</t>
  </si>
  <si>
    <t>NMT2_NUDT5</t>
  </si>
  <si>
    <t>MED13L_ADAMTS20</t>
  </si>
  <si>
    <t>ACVR1B_PTPRR</t>
  </si>
  <si>
    <t>FRS2_PTPRR</t>
  </si>
  <si>
    <t>HFM1_MALAT1</t>
  </si>
  <si>
    <t>KHDRBS3_MAPRE1</t>
  </si>
  <si>
    <t>C10orf68_CCDC7</t>
  </si>
  <si>
    <t>SRPK2_RPL36</t>
  </si>
  <si>
    <t>SETD2_PTH1R</t>
  </si>
  <si>
    <t>UQCRC2_NFATC2IP</t>
  </si>
  <si>
    <t>GMPR_ANO3</t>
  </si>
  <si>
    <t>NEGR1_GDI2</t>
  </si>
  <si>
    <t>LOC285696_BASP1</t>
  </si>
  <si>
    <t>HMGCS1_PDZD2</t>
  </si>
  <si>
    <t>ATP9A_LOC401177</t>
  </si>
  <si>
    <t>TMEM5_CCT2</t>
  </si>
  <si>
    <t>CNOT2_XPOT</t>
  </si>
  <si>
    <t>TBK1_RAP1B</t>
  </si>
  <si>
    <t>MDM2_CCT2</t>
  </si>
  <si>
    <t>CPM_C12orf43</t>
  </si>
  <si>
    <t>PPFIA2_TMEM132C</t>
  </si>
  <si>
    <t>C12orf50_SSH1</t>
  </si>
  <si>
    <t>DDX54_GLT1D1</t>
  </si>
  <si>
    <t>CNTNAP2_MICAL3</t>
  </si>
  <si>
    <t>PER3_NRD1</t>
  </si>
  <si>
    <t>MAST2_RBP7</t>
  </si>
  <si>
    <t>PLOD1_GRIK3</t>
  </si>
  <si>
    <t>GPBP1L1_STIL</t>
  </si>
  <si>
    <t>CLPTM1L_CAMTA1</t>
  </si>
  <si>
    <t>EPS15_CTNND2</t>
  </si>
  <si>
    <t>TRIO_EPS15</t>
  </si>
  <si>
    <t>PTEN_RPL11</t>
  </si>
  <si>
    <t>FAM208A_ATOX1</t>
  </si>
  <si>
    <t>SDCBP_LRRC4C</t>
  </si>
  <si>
    <t>CD44_C11orf74</t>
  </si>
  <si>
    <t>FRK_TPI1</t>
  </si>
  <si>
    <t>MERTK_C14orf166</t>
  </si>
  <si>
    <t>FBXL5_CDCA7L</t>
  </si>
  <si>
    <t>SORCS2_RASSF3</t>
  </si>
  <si>
    <t>SRD5A1_MYO10</t>
  </si>
  <si>
    <t>AKAP7_DPF2</t>
  </si>
  <si>
    <t>HNRNPA2B1_ISPD</t>
  </si>
  <si>
    <t>NARFL_TNRC18</t>
  </si>
  <si>
    <t>MDM2_GNS</t>
  </si>
  <si>
    <t>MYO5A_TRPM7</t>
  </si>
  <si>
    <t>TNRC6A_SCNN1B</t>
  </si>
  <si>
    <t>TRIOBP_POLR2F</t>
  </si>
  <si>
    <t>RPL27_MKLN1</t>
  </si>
  <si>
    <t>LOC100507377_SUGP1</t>
  </si>
  <si>
    <t>RAB28_LDB2</t>
  </si>
  <si>
    <t>E2F3_CDKAL1</t>
  </si>
  <si>
    <t>MAP3K8_DEK</t>
  </si>
  <si>
    <t>FLJ44635_TPT1</t>
  </si>
  <si>
    <t>FAM70A_RHOXF1</t>
  </si>
  <si>
    <t>ENO1_EDARADD</t>
  </si>
  <si>
    <t>PAPD7_ADCY2</t>
  </si>
  <si>
    <t>RAPGEF6_PPIC</t>
  </si>
  <si>
    <t>GFRA3_RAPGEF6</t>
  </si>
  <si>
    <t>RASGRF2_RBAK-LOC389458</t>
  </si>
  <si>
    <t>HDAC9_EFNA5</t>
  </si>
  <si>
    <t>SSBP2_KIAA2026</t>
  </si>
  <si>
    <t>PHF14_HDAC9</t>
  </si>
  <si>
    <t>BNC2_RBAK-LOC389458</t>
  </si>
  <si>
    <t>PSMA2_STRAP</t>
  </si>
  <si>
    <t>UHRF2_IFT74</t>
  </si>
  <si>
    <t>YWHAB_TSG101</t>
  </si>
  <si>
    <t>ABCA3_RPS16</t>
  </si>
  <si>
    <t>B4GALT5_UBE2K</t>
  </si>
  <si>
    <t>MPDZ_FOCAD</t>
  </si>
  <si>
    <t>HMGB1_ATP8A2</t>
  </si>
  <si>
    <t>PSMB3_C17orf57</t>
  </si>
  <si>
    <t>SLC6A8_AFF2</t>
  </si>
  <si>
    <t>ERP44_STX17</t>
  </si>
  <si>
    <t>CTSC_RAB38</t>
  </si>
  <si>
    <t>DIP2B_C12orf26</t>
  </si>
  <si>
    <t>Summary patient characteristics</t>
  </si>
  <si>
    <t>Clinical features of patients</t>
  </si>
  <si>
    <t>Selected somatic coding SNVs/indels</t>
  </si>
  <si>
    <t>Corresponding SV called?</t>
  </si>
  <si>
    <t>Y</t>
  </si>
  <si>
    <t>Gene 1 chr: position</t>
  </si>
  <si>
    <t>Gene 2 chr: position</t>
  </si>
  <si>
    <t>11:72141355</t>
  </si>
  <si>
    <t>11:103780546</t>
  </si>
  <si>
    <t>11:95724650</t>
  </si>
  <si>
    <t>11:103029755</t>
  </si>
  <si>
    <t>17:37360251</t>
  </si>
  <si>
    <t>17:37914217</t>
  </si>
  <si>
    <t>20:4913100</t>
  </si>
  <si>
    <t>20:5109475</t>
  </si>
  <si>
    <t>10:75006504</t>
  </si>
  <si>
    <t>20:10594530</t>
  </si>
  <si>
    <t>17:1303340</t>
  </si>
  <si>
    <t>17:1028701</t>
  </si>
  <si>
    <t>2:46770326</t>
  </si>
  <si>
    <t>2:50850752</t>
  </si>
  <si>
    <t>22:22677324</t>
  </si>
  <si>
    <t>22:23235963</t>
  </si>
  <si>
    <t>3:78708835</t>
  </si>
  <si>
    <t>3:47437632</t>
  </si>
  <si>
    <t>5:60640354</t>
  </si>
  <si>
    <t>9:16582980</t>
  </si>
  <si>
    <t>6:44218194</t>
  </si>
  <si>
    <t>15:58984752</t>
  </si>
  <si>
    <t>6:76596430</t>
  </si>
  <si>
    <t>11:78270584</t>
  </si>
  <si>
    <t>10:15210501</t>
  </si>
  <si>
    <t>10:12214864</t>
  </si>
  <si>
    <t>12:116428824</t>
  </si>
  <si>
    <t>12:43896207</t>
  </si>
  <si>
    <t>12:52370358</t>
  </si>
  <si>
    <t>12:71158557</t>
  </si>
  <si>
    <t>12:69656341</t>
  </si>
  <si>
    <t>5:10377909</t>
  </si>
  <si>
    <t>12:69864309</t>
  </si>
  <si>
    <t>3:196533546</t>
  </si>
  <si>
    <t>15:21937853</t>
  </si>
  <si>
    <t>1:91852787</t>
  </si>
  <si>
    <t>11:65271764</t>
  </si>
  <si>
    <t>10:32873231</t>
  </si>
  <si>
    <t>10:32832227</t>
  </si>
  <si>
    <t>8:136637763</t>
  </si>
  <si>
    <t>20:31424519</t>
  </si>
  <si>
    <t>7:104885196</t>
  </si>
  <si>
    <t>19:5691385</t>
  </si>
  <si>
    <t>16:21968936</t>
  </si>
  <si>
    <t>16:28975360</t>
  </si>
  <si>
    <t>3:47079155</t>
  </si>
  <si>
    <t>3:46943255</t>
  </si>
  <si>
    <t>6:16239010</t>
  </si>
  <si>
    <t>11:26660690</t>
  </si>
  <si>
    <t>22:22677321</t>
  </si>
  <si>
    <t>22:23235960</t>
  </si>
  <si>
    <t>1:72740786</t>
  </si>
  <si>
    <t>10:5808031</t>
  </si>
  <si>
    <t>15:63577477</t>
  </si>
  <si>
    <t>15:27315121</t>
  </si>
  <si>
    <t>12:109967876</t>
  </si>
  <si>
    <t>12:118540974</t>
  </si>
  <si>
    <t>12:113612444</t>
  </si>
  <si>
    <t>12:129456870</t>
  </si>
  <si>
    <t>12:124882664</t>
  </si>
  <si>
    <t>12:129056468</t>
  </si>
  <si>
    <t>12:124955653</t>
  </si>
  <si>
    <t>20:48604580</t>
  </si>
  <si>
    <t>12:62708696</t>
  </si>
  <si>
    <t>12:67070613</t>
  </si>
  <si>
    <t>12:64197268</t>
  </si>
  <si>
    <t>12:69992046</t>
  </si>
  <si>
    <t>12:64238662</t>
  </si>
  <si>
    <t>12:58109542</t>
  </si>
  <si>
    <t>12:64845966</t>
  </si>
  <si>
    <t>12:66260733</t>
  </si>
  <si>
    <t>12:69053059</t>
  </si>
  <si>
    <t>12:66549484</t>
  </si>
  <si>
    <t>20:50372535</t>
  </si>
  <si>
    <t>12:69203051</t>
  </si>
  <si>
    <t>12:69991850</t>
  </si>
  <si>
    <t>12:69290761</t>
  </si>
  <si>
    <t>12:121454132</t>
  </si>
  <si>
    <t>12:69925835</t>
  </si>
  <si>
    <t>12:71171372</t>
  </si>
  <si>
    <t>12:70637259</t>
  </si>
  <si>
    <t>12:64833023</t>
  </si>
  <si>
    <t>12:81794041</t>
  </si>
  <si>
    <t>12:128781324</t>
  </si>
  <si>
    <t>12:88389486</t>
  </si>
  <si>
    <t>12:109221038</t>
  </si>
  <si>
    <t>20:50255881</t>
  </si>
  <si>
    <t>5:17380618</t>
  </si>
  <si>
    <t>5:17143879</t>
  </si>
  <si>
    <t>5:17275316</t>
  </si>
  <si>
    <t>5:43313457</t>
  </si>
  <si>
    <t>5:32010435</t>
  </si>
  <si>
    <t>7:147806212</t>
  </si>
  <si>
    <t>22:18354602</t>
  </si>
  <si>
    <t>1:12027147</t>
  </si>
  <si>
    <t>1:37319322</t>
  </si>
  <si>
    <t>1:38442555</t>
  </si>
  <si>
    <t>1:70486687</t>
  </si>
  <si>
    <t>1:46124232</t>
  </si>
  <si>
    <t>1:47748130</t>
  </si>
  <si>
    <t>1:46425148</t>
  </si>
  <si>
    <t>1:10067627</t>
  </si>
  <si>
    <t>1:51910560</t>
  </si>
  <si>
    <t>5:11236934</t>
  </si>
  <si>
    <t>1:7870626</t>
  </si>
  <si>
    <t>1:52281994</t>
  </si>
  <si>
    <t>10:89705774</t>
  </si>
  <si>
    <t>1:24021235</t>
  </si>
  <si>
    <t>5:1322991</t>
  </si>
  <si>
    <t>1:7750658</t>
  </si>
  <si>
    <t>5:14399178</t>
  </si>
  <si>
    <t>1:51938619</t>
  </si>
  <si>
    <t>11:35160916</t>
  </si>
  <si>
    <t>11:36620400</t>
  </si>
  <si>
    <t>3:56694758</t>
  </si>
  <si>
    <t>5:151133233</t>
  </si>
  <si>
    <t>8:59487164</t>
  </si>
  <si>
    <t>11:40529655</t>
  </si>
  <si>
    <t>6:116360954</t>
  </si>
  <si>
    <t>12:6979606</t>
  </si>
  <si>
    <t>12:69222710</t>
  </si>
  <si>
    <t>12:65146536</t>
  </si>
  <si>
    <t>15:52820976</t>
  </si>
  <si>
    <t>15:50955242</t>
  </si>
  <si>
    <t>16:24741166</t>
  </si>
  <si>
    <t>16:23359912</t>
  </si>
  <si>
    <t>16:786265</t>
  </si>
  <si>
    <t>7:5428966</t>
  </si>
  <si>
    <t>2:112698313</t>
  </si>
  <si>
    <t>14:52458096</t>
  </si>
  <si>
    <t>4:15656826</t>
  </si>
  <si>
    <t>7:21956511</t>
  </si>
  <si>
    <t>4:7668939</t>
  </si>
  <si>
    <t>12:65078566</t>
  </si>
  <si>
    <t>5:6633981</t>
  </si>
  <si>
    <t>5:16783577</t>
  </si>
  <si>
    <t>6:131505531</t>
  </si>
  <si>
    <t>11:65116355</t>
  </si>
  <si>
    <t>7:26235466</t>
  </si>
  <si>
    <t>7:16298636</t>
  </si>
  <si>
    <t>22:38149640</t>
  </si>
  <si>
    <t>22:38355459</t>
  </si>
  <si>
    <t>17:41154945</t>
  </si>
  <si>
    <t>7:130927701</t>
  </si>
  <si>
    <t>10:30748429</t>
  </si>
  <si>
    <t>6:18258635</t>
  </si>
  <si>
    <t>17:28030079</t>
  </si>
  <si>
    <t>17:28256955</t>
  </si>
  <si>
    <t>4:13462322</t>
  </si>
  <si>
    <t>4:16673105</t>
  </si>
  <si>
    <t>6:20404062</t>
  </si>
  <si>
    <t>6:20649523</t>
  </si>
  <si>
    <t>X:119418981</t>
  </si>
  <si>
    <t>X:119246823</t>
  </si>
  <si>
    <t>X:71379722</t>
  </si>
  <si>
    <t>13:45912865</t>
  </si>
  <si>
    <t>20:48330112</t>
  </si>
  <si>
    <t>4:39739039</t>
  </si>
  <si>
    <t>9:13247633</t>
  </si>
  <si>
    <t>9:20848621</t>
  </si>
  <si>
    <t>13:31034701</t>
  </si>
  <si>
    <t>13:26280168</t>
  </si>
  <si>
    <t>17:36918757</t>
  </si>
  <si>
    <t>17:45438743</t>
  </si>
  <si>
    <t>X:152954290</t>
  </si>
  <si>
    <t>X:148055000</t>
  </si>
  <si>
    <t>11:88033697</t>
  </si>
  <si>
    <t>11:87883122</t>
  </si>
  <si>
    <t>12:50899022</t>
  </si>
  <si>
    <t>12:82796761</t>
  </si>
  <si>
    <t>9:102768787</t>
  </si>
  <si>
    <t>9:102713341</t>
  </si>
  <si>
    <t>12:74565572</t>
  </si>
  <si>
    <t>19:19387426</t>
  </si>
  <si>
    <t>1:8926387</t>
  </si>
  <si>
    <t>1:236647116</t>
  </si>
  <si>
    <t>20:43533702</t>
  </si>
  <si>
    <t>11:18512116</t>
  </si>
  <si>
    <t>5:111512059</t>
  </si>
  <si>
    <t>5:130714647</t>
  </si>
  <si>
    <t>5:130970654</t>
  </si>
  <si>
    <t>5:122365112</t>
  </si>
  <si>
    <t>5:137589535</t>
  </si>
  <si>
    <t>5:130925746</t>
  </si>
  <si>
    <t>5:6714811</t>
  </si>
  <si>
    <t>5:7405098</t>
  </si>
  <si>
    <t>5:80494091</t>
  </si>
  <si>
    <t>7:5110968</t>
  </si>
  <si>
    <t>5:80795363</t>
  </si>
  <si>
    <t>9:5919414</t>
  </si>
  <si>
    <t>7:11082440</t>
  </si>
  <si>
    <t>7:18535884</t>
  </si>
  <si>
    <t>7:18784862</t>
  </si>
  <si>
    <t>5:106969359</t>
  </si>
  <si>
    <t>7:42959910</t>
  </si>
  <si>
    <t>12:16056152</t>
  </si>
  <si>
    <t>9:16727794</t>
  </si>
  <si>
    <t>7:5110851</t>
  </si>
  <si>
    <t>9:6413642</t>
  </si>
  <si>
    <t>9:26956012</t>
  </si>
  <si>
    <t>16:2382590</t>
  </si>
  <si>
    <t>19:39923905</t>
  </si>
  <si>
    <t>Fusion</t>
  </si>
  <si>
    <t>DATE_START_ANTI_PD1</t>
  </si>
  <si>
    <t>DATE_ANTI_PD1_PROGRESSION</t>
  </si>
  <si>
    <t>BEST_RESPONSE_ANTI_PD1</t>
  </si>
  <si>
    <t>Anti-PD1</t>
  </si>
  <si>
    <t>-:5:36583500|-:5:1288500</t>
  </si>
  <si>
    <t>5:36583500</t>
  </si>
  <si>
    <t>TERT_FER (Breakpoint)</t>
  </si>
  <si>
    <t>FER_TERT (Breakpoint)</t>
  </si>
  <si>
    <t>-:5:108410400|+:5:1276800</t>
  </si>
  <si>
    <t>+:5:1275400|-:5:108410400</t>
  </si>
  <si>
    <t>5:1276800</t>
  </si>
  <si>
    <t>5:108410400</t>
  </si>
  <si>
    <t>TERT_FER</t>
  </si>
  <si>
    <t>FER_TERT</t>
  </si>
  <si>
    <t>+:5:1275000|-:5:108411000</t>
  </si>
  <si>
    <t>+:5:108406500|+:5:1276500</t>
  </si>
  <si>
    <t>5:108411000</t>
  </si>
  <si>
    <t>5:1276500</t>
  </si>
  <si>
    <t>Somatic signature analysis</t>
  </si>
  <si>
    <t>S1</t>
  </si>
  <si>
    <t>S8</t>
  </si>
  <si>
    <t>S3</t>
  </si>
  <si>
    <t>S2</t>
  </si>
  <si>
    <t>S7</t>
  </si>
  <si>
    <t>S5</t>
  </si>
  <si>
    <t>S1B</t>
  </si>
  <si>
    <t>S6</t>
  </si>
  <si>
    <t>S1A</t>
  </si>
  <si>
    <t>S9</t>
  </si>
  <si>
    <t>S4</t>
  </si>
  <si>
    <t>S10</t>
  </si>
  <si>
    <t>Sample signature ID (ALM)</t>
  </si>
  <si>
    <t>Incidence across ALMs</t>
  </si>
  <si>
    <t>Cosine similarity value to Alexandrov signature</t>
  </si>
  <si>
    <t>Corresponding Alexandrov signature ID from Alexandrov et al. (2013)</t>
  </si>
  <si>
    <t>S21</t>
  </si>
  <si>
    <t>S26/U1</t>
  </si>
  <si>
    <t>S27/U2</t>
  </si>
  <si>
    <t>n/a=data not available</t>
  </si>
  <si>
    <t>OR_DATE (sample collection)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</si>
</sst>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m/d/yy;@"/>
    <numFmt numFmtId="167" formatCode="0.0%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72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1" fontId="2" fillId="0" borderId="1" xfId="0" applyNumberFormat="1" applyFont="1" applyFill="1" applyBorder="1" applyAlignment="1">
      <alignment horizontal="center" vertical="center"/>
    </xf>
    <xf numFmtId="11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textRotation="90"/>
    </xf>
    <xf numFmtId="0" fontId="4" fillId="0" borderId="1" xfId="0" applyNumberFormat="1" applyFont="1" applyFill="1" applyBorder="1" applyAlignment="1" applyProtection="1">
      <alignment horizontal="center" vertical="top"/>
    </xf>
    <xf numFmtId="0" fontId="1" fillId="0" borderId="1" xfId="0" applyFont="1" applyBorder="1" applyAlignment="1">
      <alignment horizontal="center" vertical="center" textRotation="90"/>
    </xf>
    <xf numFmtId="0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166" fontId="2" fillId="0" borderId="0" xfId="0" applyNumberFormat="1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16" fontId="2" fillId="0" borderId="0" xfId="0" applyNumberFormat="1" applyFont="1" applyFill="1" applyAlignment="1">
      <alignment horizontal="center"/>
    </xf>
    <xf numFmtId="0" fontId="2" fillId="0" borderId="0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7" fontId="2" fillId="0" borderId="3" xfId="0" applyNumberFormat="1" applyFont="1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" fontId="2" fillId="0" borderId="1" xfId="0" quotePrefix="1" applyNumberFormat="1" applyFont="1" applyBorder="1" applyAlignment="1">
      <alignment horizontal="left"/>
    </xf>
    <xf numFmtId="16" fontId="2" fillId="0" borderId="1" xfId="0" quotePrefix="1" applyNumberFormat="1" applyFont="1" applyBorder="1"/>
    <xf numFmtId="0" fontId="5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center" wrapText="1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E27" sqref="E27"/>
    </sheetView>
  </sheetViews>
  <sheetFormatPr defaultRowHeight="12.75" x14ac:dyDescent="0.2"/>
  <cols>
    <col min="1" max="2" width="9.140625" style="2"/>
    <col min="3" max="3" width="14.85546875" style="2" bestFit="1" customWidth="1"/>
    <col min="4" max="4" width="3" style="2" bestFit="1" customWidth="1"/>
    <col min="5" max="5" width="20.85546875" style="2" bestFit="1" customWidth="1"/>
    <col min="6" max="16384" width="9.140625" style="2"/>
  </cols>
  <sheetData>
    <row r="1" spans="1:5" x14ac:dyDescent="0.2">
      <c r="A1" s="1" t="s">
        <v>10937</v>
      </c>
    </row>
    <row r="2" spans="1:5" x14ac:dyDescent="0.2">
      <c r="A2" s="1" t="s">
        <v>11025</v>
      </c>
    </row>
    <row r="4" spans="1:5" x14ac:dyDescent="0.2">
      <c r="B4" s="33"/>
      <c r="C4" s="33"/>
      <c r="D4" s="34" t="s">
        <v>10905</v>
      </c>
      <c r="E4" s="34" t="s">
        <v>10906</v>
      </c>
    </row>
    <row r="5" spans="1:5" x14ac:dyDescent="0.2">
      <c r="B5" s="45" t="s">
        <v>10907</v>
      </c>
      <c r="C5" s="45"/>
      <c r="D5" s="45"/>
      <c r="E5" s="45"/>
    </row>
    <row r="6" spans="1:5" x14ac:dyDescent="0.2">
      <c r="B6" s="33"/>
      <c r="C6" s="11" t="s">
        <v>10880</v>
      </c>
      <c r="D6" s="35">
        <v>1</v>
      </c>
      <c r="E6" s="36">
        <f>D6/34</f>
        <v>2.9411764705882353E-2</v>
      </c>
    </row>
    <row r="7" spans="1:5" x14ac:dyDescent="0.2">
      <c r="B7" s="33"/>
      <c r="C7" s="11" t="s">
        <v>10846</v>
      </c>
      <c r="D7" s="6">
        <v>2</v>
      </c>
      <c r="E7" s="37">
        <f>2/34</f>
        <v>5.8823529411764705E-2</v>
      </c>
    </row>
    <row r="8" spans="1:5" x14ac:dyDescent="0.2">
      <c r="B8" s="33"/>
      <c r="C8" s="11" t="s">
        <v>10853</v>
      </c>
      <c r="D8" s="6">
        <v>1</v>
      </c>
      <c r="E8" s="37">
        <f>1/34</f>
        <v>2.9411764705882353E-2</v>
      </c>
    </row>
    <row r="9" spans="1:5" x14ac:dyDescent="0.2">
      <c r="B9" s="33"/>
      <c r="C9" s="11" t="s">
        <v>10827</v>
      </c>
      <c r="D9" s="6">
        <v>6</v>
      </c>
      <c r="E9" s="37">
        <f>6/34</f>
        <v>0.17647058823529413</v>
      </c>
    </row>
    <row r="10" spans="1:5" x14ac:dyDescent="0.2">
      <c r="B10" s="33"/>
      <c r="C10" s="11" t="s">
        <v>10783</v>
      </c>
      <c r="D10" s="6">
        <v>3</v>
      </c>
      <c r="E10" s="37">
        <f>3/34</f>
        <v>8.8235294117647065E-2</v>
      </c>
    </row>
    <row r="11" spans="1:5" x14ac:dyDescent="0.2">
      <c r="B11" s="33"/>
      <c r="C11" s="11" t="s">
        <v>10772</v>
      </c>
      <c r="D11" s="6">
        <v>10</v>
      </c>
      <c r="E11" s="37">
        <f>10/34</f>
        <v>0.29411764705882354</v>
      </c>
    </row>
    <row r="12" spans="1:5" x14ac:dyDescent="0.2">
      <c r="B12" s="33"/>
      <c r="C12" s="11" t="s">
        <v>10815</v>
      </c>
      <c r="D12" s="6">
        <v>7</v>
      </c>
      <c r="E12" s="37">
        <f>7/34</f>
        <v>0.20588235294117646</v>
      </c>
    </row>
    <row r="13" spans="1:5" x14ac:dyDescent="0.2">
      <c r="B13" s="33"/>
      <c r="C13" s="11" t="s">
        <v>10898</v>
      </c>
      <c r="D13" s="6">
        <v>1</v>
      </c>
      <c r="E13" s="37">
        <f>1/34</f>
        <v>2.9411764705882353E-2</v>
      </c>
    </row>
    <row r="14" spans="1:5" x14ac:dyDescent="0.2">
      <c r="B14" s="33"/>
      <c r="C14" s="11" t="s">
        <v>10805</v>
      </c>
      <c r="D14" s="6">
        <v>2</v>
      </c>
      <c r="E14" s="37">
        <f>2/34</f>
        <v>5.8823529411764705E-2</v>
      </c>
    </row>
    <row r="15" spans="1:5" x14ac:dyDescent="0.2">
      <c r="B15" s="33"/>
      <c r="C15" s="11" t="s">
        <v>10794</v>
      </c>
      <c r="D15" s="6">
        <v>1</v>
      </c>
      <c r="E15" s="37">
        <f>1/34</f>
        <v>2.9411764705882353E-2</v>
      </c>
    </row>
    <row r="16" spans="1:5" x14ac:dyDescent="0.2">
      <c r="B16" s="45" t="s">
        <v>10908</v>
      </c>
      <c r="C16" s="45"/>
      <c r="D16" s="45"/>
      <c r="E16" s="45"/>
    </row>
    <row r="17" spans="2:5" x14ac:dyDescent="0.2">
      <c r="B17" s="33"/>
      <c r="C17" s="11" t="s">
        <v>10773</v>
      </c>
      <c r="D17" s="35">
        <v>21</v>
      </c>
      <c r="E17" s="36">
        <f>21/34</f>
        <v>0.61764705882352944</v>
      </c>
    </row>
    <row r="18" spans="2:5" x14ac:dyDescent="0.2">
      <c r="B18" s="33"/>
      <c r="C18" s="11" t="s">
        <v>10909</v>
      </c>
      <c r="D18" s="6">
        <v>9</v>
      </c>
      <c r="E18" s="37">
        <f>9/34</f>
        <v>0.26470588235294118</v>
      </c>
    </row>
    <row r="19" spans="2:5" x14ac:dyDescent="0.2">
      <c r="B19" s="33"/>
      <c r="C19" s="11" t="s">
        <v>10806</v>
      </c>
      <c r="D19" s="6">
        <v>4</v>
      </c>
      <c r="E19" s="37">
        <f>4/34</f>
        <v>0.11764705882352941</v>
      </c>
    </row>
    <row r="20" spans="2:5" x14ac:dyDescent="0.2">
      <c r="B20" s="45" t="s">
        <v>10910</v>
      </c>
      <c r="C20" s="45"/>
      <c r="D20" s="45"/>
      <c r="E20" s="45"/>
    </row>
    <row r="21" spans="2:5" x14ac:dyDescent="0.2">
      <c r="B21" s="33"/>
      <c r="C21" s="11" t="s">
        <v>10911</v>
      </c>
      <c r="D21" s="35">
        <v>3</v>
      </c>
      <c r="E21" s="36">
        <f>3/34</f>
        <v>8.8235294117647065E-2</v>
      </c>
    </row>
    <row r="22" spans="2:5" x14ac:dyDescent="0.2">
      <c r="B22" s="33"/>
      <c r="C22" s="11" t="s">
        <v>10912</v>
      </c>
      <c r="D22" s="6">
        <v>3</v>
      </c>
      <c r="E22" s="37">
        <f>3/34</f>
        <v>8.8235294117647065E-2</v>
      </c>
    </row>
    <row r="23" spans="2:5" x14ac:dyDescent="0.2">
      <c r="B23" s="33"/>
      <c r="C23" s="11" t="s">
        <v>10913</v>
      </c>
      <c r="D23" s="6">
        <v>12</v>
      </c>
      <c r="E23" s="37">
        <f>12/34</f>
        <v>0.35294117647058826</v>
      </c>
    </row>
    <row r="24" spans="2:5" x14ac:dyDescent="0.2">
      <c r="B24" s="33"/>
      <c r="C24" s="11" t="s">
        <v>10914</v>
      </c>
      <c r="D24" s="6">
        <v>16</v>
      </c>
      <c r="E24" s="37">
        <f>16/34</f>
        <v>0.47058823529411764</v>
      </c>
    </row>
    <row r="25" spans="2:5" x14ac:dyDescent="0.2">
      <c r="B25" s="45" t="s">
        <v>10915</v>
      </c>
      <c r="C25" s="45"/>
      <c r="D25" s="45"/>
      <c r="E25" s="45"/>
    </row>
    <row r="26" spans="2:5" x14ac:dyDescent="0.2">
      <c r="B26" s="33"/>
      <c r="C26" s="11" t="s">
        <v>10916</v>
      </c>
      <c r="D26" s="35">
        <v>12</v>
      </c>
      <c r="E26" s="36">
        <f>12/34</f>
        <v>0.35294117647058826</v>
      </c>
    </row>
    <row r="27" spans="2:5" x14ac:dyDescent="0.2">
      <c r="B27" s="33"/>
      <c r="C27" s="11" t="s">
        <v>10917</v>
      </c>
      <c r="D27" s="6">
        <v>22</v>
      </c>
      <c r="E27" s="37">
        <f>22/34</f>
        <v>0.6470588235294118</v>
      </c>
    </row>
    <row r="28" spans="2:5" x14ac:dyDescent="0.2">
      <c r="B28" s="45" t="s">
        <v>10918</v>
      </c>
      <c r="C28" s="45"/>
      <c r="D28" s="45"/>
      <c r="E28" s="45"/>
    </row>
    <row r="29" spans="2:5" x14ac:dyDescent="0.2">
      <c r="B29" s="33"/>
      <c r="C29" s="38">
        <v>0</v>
      </c>
      <c r="D29" s="35">
        <v>4</v>
      </c>
      <c r="E29" s="36">
        <f>4/34</f>
        <v>0.11764705882352941</v>
      </c>
    </row>
    <row r="30" spans="2:5" x14ac:dyDescent="0.2">
      <c r="B30" s="33"/>
      <c r="C30" s="38">
        <v>1</v>
      </c>
      <c r="D30" s="6">
        <v>4</v>
      </c>
      <c r="E30" s="37">
        <f>4/34</f>
        <v>0.11764705882352941</v>
      </c>
    </row>
    <row r="31" spans="2:5" x14ac:dyDescent="0.2">
      <c r="B31" s="33"/>
      <c r="C31" s="39" t="s">
        <v>10919</v>
      </c>
      <c r="D31" s="6">
        <v>13</v>
      </c>
      <c r="E31" s="37">
        <f>13/34</f>
        <v>0.38235294117647056</v>
      </c>
    </row>
    <row r="32" spans="2:5" x14ac:dyDescent="0.2">
      <c r="B32" s="33"/>
      <c r="C32" s="38" t="s">
        <v>10920</v>
      </c>
      <c r="D32" s="6">
        <v>12</v>
      </c>
      <c r="E32" s="37">
        <f>12/34</f>
        <v>0.35294117647058826</v>
      </c>
    </row>
    <row r="33" spans="2:5" x14ac:dyDescent="0.2">
      <c r="B33" s="33"/>
      <c r="C33" s="38" t="s">
        <v>10921</v>
      </c>
      <c r="D33" s="6">
        <v>1</v>
      </c>
      <c r="E33" s="37">
        <f>1/34</f>
        <v>2.9411764705882353E-2</v>
      </c>
    </row>
    <row r="34" spans="2:5" x14ac:dyDescent="0.2">
      <c r="B34" s="45" t="s">
        <v>10922</v>
      </c>
      <c r="C34" s="45"/>
      <c r="D34" s="45"/>
      <c r="E34" s="45"/>
    </row>
    <row r="35" spans="2:5" x14ac:dyDescent="0.2">
      <c r="B35" s="33"/>
      <c r="C35" s="11" t="s">
        <v>10923</v>
      </c>
      <c r="D35" s="35">
        <v>20</v>
      </c>
      <c r="E35" s="36">
        <f>20/34</f>
        <v>0.58823529411764708</v>
      </c>
    </row>
    <row r="36" spans="2:5" x14ac:dyDescent="0.2">
      <c r="B36" s="33"/>
      <c r="C36" s="11" t="s">
        <v>10917</v>
      </c>
      <c r="D36" s="6">
        <v>14</v>
      </c>
      <c r="E36" s="37">
        <f>14/34</f>
        <v>0.41176470588235292</v>
      </c>
    </row>
    <row r="37" spans="2:5" x14ac:dyDescent="0.2">
      <c r="B37" s="45" t="s">
        <v>10924</v>
      </c>
      <c r="C37" s="45"/>
      <c r="D37" s="45"/>
      <c r="E37" s="45"/>
    </row>
    <row r="38" spans="2:5" x14ac:dyDescent="0.2">
      <c r="B38" s="33"/>
      <c r="C38" s="38">
        <v>0</v>
      </c>
      <c r="D38" s="35">
        <v>12</v>
      </c>
      <c r="E38" s="36">
        <f>12/34</f>
        <v>0.35294117647058826</v>
      </c>
    </row>
    <row r="39" spans="2:5" x14ac:dyDescent="0.2">
      <c r="B39" s="33"/>
      <c r="C39" s="38">
        <v>1</v>
      </c>
      <c r="D39" s="6">
        <v>12</v>
      </c>
      <c r="E39" s="37">
        <f>12/34</f>
        <v>0.35294117647058826</v>
      </c>
    </row>
    <row r="40" spans="2:5" x14ac:dyDescent="0.2">
      <c r="B40" s="33"/>
      <c r="C40" s="40" t="s">
        <v>10925</v>
      </c>
      <c r="D40" s="6">
        <v>7</v>
      </c>
      <c r="E40" s="37">
        <f>7/34</f>
        <v>0.20588235294117646</v>
      </c>
    </row>
    <row r="41" spans="2:5" x14ac:dyDescent="0.2">
      <c r="B41" s="33"/>
      <c r="C41" s="11" t="s">
        <v>10926</v>
      </c>
      <c r="D41" s="6">
        <v>2</v>
      </c>
      <c r="E41" s="37">
        <f>2/34</f>
        <v>5.8823529411764705E-2</v>
      </c>
    </row>
    <row r="42" spans="2:5" x14ac:dyDescent="0.2">
      <c r="B42" s="33"/>
      <c r="C42" s="11" t="s">
        <v>10921</v>
      </c>
      <c r="D42" s="6">
        <v>1</v>
      </c>
      <c r="E42" s="37">
        <f>1/34</f>
        <v>2.9411764705882353E-2</v>
      </c>
    </row>
    <row r="43" spans="2:5" x14ac:dyDescent="0.2">
      <c r="B43" s="45" t="s">
        <v>10927</v>
      </c>
      <c r="C43" s="45"/>
      <c r="D43" s="45"/>
      <c r="E43" s="45"/>
    </row>
    <row r="44" spans="2:5" x14ac:dyDescent="0.2">
      <c r="B44" s="33"/>
      <c r="C44" s="11" t="s">
        <v>10928</v>
      </c>
      <c r="D44" s="35">
        <v>6</v>
      </c>
      <c r="E44" s="36">
        <f>6/34</f>
        <v>0.17647058823529413</v>
      </c>
    </row>
    <row r="45" spans="2:5" x14ac:dyDescent="0.2">
      <c r="B45" s="33"/>
      <c r="C45" s="11" t="s">
        <v>10778</v>
      </c>
      <c r="D45" s="6">
        <v>28</v>
      </c>
      <c r="E45" s="37">
        <f>28/34</f>
        <v>0.82352941176470584</v>
      </c>
    </row>
    <row r="46" spans="2:5" x14ac:dyDescent="0.2">
      <c r="B46" s="45" t="s">
        <v>10929</v>
      </c>
      <c r="C46" s="45"/>
      <c r="D46" s="45"/>
      <c r="E46" s="45"/>
    </row>
    <row r="47" spans="2:5" x14ac:dyDescent="0.2">
      <c r="B47" s="33"/>
      <c r="C47" s="11"/>
      <c r="D47" s="35"/>
      <c r="E47" s="41" t="s">
        <v>10930</v>
      </c>
    </row>
    <row r="48" spans="2:5" x14ac:dyDescent="0.2">
      <c r="B48" s="33"/>
      <c r="C48" s="11" t="s">
        <v>10814</v>
      </c>
      <c r="D48" s="6">
        <v>8</v>
      </c>
      <c r="E48" s="6" t="s">
        <v>10931</v>
      </c>
    </row>
    <row r="49" spans="2:5" x14ac:dyDescent="0.2">
      <c r="B49" s="33"/>
      <c r="C49" s="11" t="s">
        <v>10782</v>
      </c>
      <c r="D49" s="6">
        <v>8</v>
      </c>
      <c r="E49" s="6" t="s">
        <v>10932</v>
      </c>
    </row>
    <row r="50" spans="2:5" x14ac:dyDescent="0.2">
      <c r="B50" s="33"/>
      <c r="C50" s="11" t="s">
        <v>10770</v>
      </c>
      <c r="D50" s="6">
        <v>16</v>
      </c>
      <c r="E50" s="6" t="s">
        <v>10933</v>
      </c>
    </row>
    <row r="51" spans="2:5" x14ac:dyDescent="0.2">
      <c r="B51" s="45" t="s">
        <v>10934</v>
      </c>
      <c r="C51" s="45"/>
      <c r="D51" s="45"/>
      <c r="E51" s="45"/>
    </row>
    <row r="52" spans="2:5" x14ac:dyDescent="0.2">
      <c r="B52" s="33"/>
      <c r="C52" s="11" t="s">
        <v>10935</v>
      </c>
      <c r="D52" s="35">
        <v>22</v>
      </c>
      <c r="E52" s="36">
        <f>22/34</f>
        <v>0.6470588235294118</v>
      </c>
    </row>
    <row r="53" spans="2:5" x14ac:dyDescent="0.2">
      <c r="B53" s="33"/>
      <c r="C53" s="11" t="s">
        <v>11238</v>
      </c>
      <c r="D53" s="6">
        <v>10</v>
      </c>
      <c r="E53" s="37">
        <f>10/34</f>
        <v>0.29411764705882354</v>
      </c>
    </row>
  </sheetData>
  <mergeCells count="10">
    <mergeCell ref="B37:E37"/>
    <mergeCell ref="B43:E43"/>
    <mergeCell ref="B46:E46"/>
    <mergeCell ref="B51:E51"/>
    <mergeCell ref="B5:E5"/>
    <mergeCell ref="B16:E16"/>
    <mergeCell ref="B20:E20"/>
    <mergeCell ref="B25:E25"/>
    <mergeCell ref="B28:E28"/>
    <mergeCell ref="B34:E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2"/>
  <sheetViews>
    <sheetView workbookViewId="0">
      <pane ySplit="4" topLeftCell="A5" activePane="bottomLeft" state="frozen"/>
      <selection pane="bottomLeft" activeCell="O24" sqref="O24"/>
    </sheetView>
  </sheetViews>
  <sheetFormatPr defaultRowHeight="12.75" x14ac:dyDescent="0.2"/>
  <cols>
    <col min="1" max="1" width="9.140625" style="2"/>
    <col min="2" max="2" width="10.85546875" style="2" hidden="1" customWidth="1"/>
    <col min="3" max="3" width="9.5703125" style="2" hidden="1" customWidth="1"/>
    <col min="4" max="4" width="11.5703125" style="2" hidden="1" customWidth="1"/>
    <col min="5" max="5" width="10.28515625" style="2" hidden="1" customWidth="1"/>
    <col min="6" max="6" width="18.28515625" style="2" hidden="1" customWidth="1"/>
    <col min="7" max="7" width="16.85546875" style="2" hidden="1" customWidth="1"/>
    <col min="8" max="9" width="9.140625" style="2" hidden="1" customWidth="1"/>
    <col min="10" max="10" width="9.140625" style="2" customWidth="1"/>
    <col min="11" max="11" width="22.28515625" style="2" customWidth="1"/>
    <col min="12" max="15" width="9.140625" style="2" customWidth="1"/>
    <col min="16" max="16" width="11.140625" style="2" customWidth="1"/>
    <col min="17" max="18" width="9.140625" style="2" customWidth="1"/>
    <col min="19" max="19" width="11.28515625" style="2" customWidth="1"/>
    <col min="20" max="20" width="12.85546875" style="2" customWidth="1"/>
    <col min="21" max="21" width="9.140625" style="2" customWidth="1"/>
    <col min="22" max="22" width="15.7109375" style="2" customWidth="1"/>
    <col min="23" max="23" width="20.140625" style="2" bestFit="1" customWidth="1"/>
    <col min="24" max="24" width="11.5703125" style="2" customWidth="1"/>
    <col min="25" max="25" width="53.85546875" style="2" bestFit="1" customWidth="1"/>
    <col min="26" max="26" width="9.85546875" style="2" bestFit="1" customWidth="1"/>
    <col min="27" max="27" width="14.85546875" style="2" bestFit="1" customWidth="1"/>
    <col min="28" max="28" width="13.42578125" style="2" bestFit="1" customWidth="1"/>
    <col min="29" max="29" width="19.7109375" style="2" customWidth="1"/>
    <col min="30" max="30" width="26.42578125" style="2" customWidth="1"/>
    <col min="31" max="31" width="22.85546875" style="2" customWidth="1"/>
    <col min="32" max="32" width="9.140625" style="2"/>
    <col min="33" max="33" width="14.85546875" style="2" customWidth="1"/>
    <col min="34" max="34" width="20" style="2" bestFit="1" customWidth="1"/>
    <col min="35" max="35" width="16.42578125" style="2" bestFit="1" customWidth="1"/>
    <col min="36" max="36" width="27.5703125" style="2" bestFit="1" customWidth="1"/>
    <col min="37" max="37" width="19.140625" style="2" bestFit="1" customWidth="1"/>
    <col min="38" max="38" width="25.85546875" style="2" bestFit="1" customWidth="1"/>
    <col min="39" max="39" width="22.28515625" style="2" bestFit="1" customWidth="1"/>
    <col min="40" max="40" width="44.85546875" style="2" bestFit="1" customWidth="1"/>
    <col min="41" max="41" width="18.85546875" style="2" bestFit="1" customWidth="1"/>
    <col min="42" max="16384" width="9.140625" style="2"/>
  </cols>
  <sheetData>
    <row r="1" spans="1:41" x14ac:dyDescent="0.2">
      <c r="A1" s="1" t="s">
        <v>10936</v>
      </c>
    </row>
    <row r="2" spans="1:41" x14ac:dyDescent="0.2">
      <c r="A2" s="1" t="s">
        <v>11026</v>
      </c>
    </row>
    <row r="3" spans="1:41" x14ac:dyDescent="0.2">
      <c r="A3" s="2" t="s">
        <v>11273</v>
      </c>
    </row>
    <row r="4" spans="1:41" ht="38.25" x14ac:dyDescent="0.2">
      <c r="A4" s="29" t="s">
        <v>10904</v>
      </c>
      <c r="B4" s="29" t="s">
        <v>10734</v>
      </c>
      <c r="C4" s="29" t="s">
        <v>10735</v>
      </c>
      <c r="D4" s="29" t="s">
        <v>10736</v>
      </c>
      <c r="E4" s="29" t="s">
        <v>10737</v>
      </c>
      <c r="F4" s="29" t="s">
        <v>10738</v>
      </c>
      <c r="G4" s="29" t="s">
        <v>10739</v>
      </c>
      <c r="H4" s="29" t="s">
        <v>10740</v>
      </c>
      <c r="I4" s="30" t="s">
        <v>10741</v>
      </c>
      <c r="J4" s="29" t="s">
        <v>10742</v>
      </c>
      <c r="K4" s="29" t="s">
        <v>10743</v>
      </c>
      <c r="L4" s="29" t="s">
        <v>10744</v>
      </c>
      <c r="M4" s="29" t="s">
        <v>10745</v>
      </c>
      <c r="N4" s="29" t="s">
        <v>10746</v>
      </c>
      <c r="O4" s="29" t="s">
        <v>10747</v>
      </c>
      <c r="P4" s="29" t="s">
        <v>10748</v>
      </c>
      <c r="Q4" s="29" t="s">
        <v>10749</v>
      </c>
      <c r="R4" s="29" t="s">
        <v>10750</v>
      </c>
      <c r="S4" s="29" t="s">
        <v>10751</v>
      </c>
      <c r="T4" s="44" t="s">
        <v>11274</v>
      </c>
      <c r="U4" s="29" t="s">
        <v>10752</v>
      </c>
      <c r="V4" s="29" t="s">
        <v>10753</v>
      </c>
      <c r="W4" s="29" t="s">
        <v>10754</v>
      </c>
      <c r="X4" s="29" t="s">
        <v>10755</v>
      </c>
      <c r="Y4" s="29" t="s">
        <v>10756</v>
      </c>
      <c r="Z4" s="29" t="s">
        <v>10757</v>
      </c>
      <c r="AA4" s="29" t="s">
        <v>10758</v>
      </c>
      <c r="AB4" s="29" t="s">
        <v>10759</v>
      </c>
      <c r="AC4" s="29" t="s">
        <v>11235</v>
      </c>
      <c r="AD4" s="29" t="s">
        <v>11236</v>
      </c>
      <c r="AE4" s="29" t="s">
        <v>11237</v>
      </c>
      <c r="AF4" s="29" t="s">
        <v>10760</v>
      </c>
      <c r="AG4" s="30" t="s">
        <v>10761</v>
      </c>
      <c r="AH4" s="30" t="s">
        <v>10762</v>
      </c>
      <c r="AI4" s="29" t="s">
        <v>10763</v>
      </c>
      <c r="AJ4" s="29" t="s">
        <v>10764</v>
      </c>
      <c r="AK4" s="30" t="s">
        <v>10765</v>
      </c>
      <c r="AL4" s="30" t="s">
        <v>10766</v>
      </c>
      <c r="AM4" s="29" t="s">
        <v>10767</v>
      </c>
      <c r="AN4" s="29" t="s">
        <v>10768</v>
      </c>
      <c r="AO4" s="29" t="s">
        <v>10769</v>
      </c>
    </row>
    <row r="5" spans="1:41" x14ac:dyDescent="0.2">
      <c r="A5" s="29">
        <v>1</v>
      </c>
      <c r="B5" s="29">
        <v>28.03</v>
      </c>
      <c r="C5" s="29" t="s">
        <v>10770</v>
      </c>
      <c r="D5" s="29">
        <v>21</v>
      </c>
      <c r="E5" s="29" t="s">
        <v>10771</v>
      </c>
      <c r="F5" s="29" t="s">
        <v>10772</v>
      </c>
      <c r="G5" s="29" t="s">
        <v>10773</v>
      </c>
      <c r="H5" s="29" t="s">
        <v>10771</v>
      </c>
      <c r="I5" s="30">
        <v>41299</v>
      </c>
      <c r="J5" s="29" t="s">
        <v>10774</v>
      </c>
      <c r="K5" s="29" t="s">
        <v>10775</v>
      </c>
      <c r="L5" s="29">
        <v>0.5</v>
      </c>
      <c r="M5" s="29" t="s">
        <v>10771</v>
      </c>
      <c r="N5" s="29" t="s">
        <v>10776</v>
      </c>
      <c r="O5" s="29">
        <v>0</v>
      </c>
      <c r="P5" s="31">
        <v>12524</v>
      </c>
      <c r="Q5" s="29" t="s">
        <v>10777</v>
      </c>
      <c r="R5" s="29" t="s">
        <v>10778</v>
      </c>
      <c r="S5" s="31">
        <v>40660</v>
      </c>
      <c r="T5" s="31">
        <v>41299</v>
      </c>
      <c r="U5" s="29">
        <v>77</v>
      </c>
      <c r="V5" s="31">
        <v>41299</v>
      </c>
      <c r="W5" s="29" t="s">
        <v>10779</v>
      </c>
      <c r="X5" s="31">
        <v>41512</v>
      </c>
      <c r="Y5" s="29" t="s">
        <v>10771</v>
      </c>
      <c r="Z5" s="29" t="s">
        <v>10771</v>
      </c>
      <c r="AA5" s="29" t="s">
        <v>10771</v>
      </c>
      <c r="AB5" s="29" t="s">
        <v>10771</v>
      </c>
      <c r="AC5" s="29" t="s">
        <v>10771</v>
      </c>
      <c r="AD5" s="29" t="s">
        <v>10834</v>
      </c>
      <c r="AE5" s="29" t="s">
        <v>10834</v>
      </c>
      <c r="AF5" s="29" t="s">
        <v>10771</v>
      </c>
      <c r="AG5" s="30" t="s">
        <v>10834</v>
      </c>
      <c r="AH5" s="30" t="s">
        <v>10834</v>
      </c>
      <c r="AI5" s="30" t="s">
        <v>10834</v>
      </c>
      <c r="AJ5" s="29" t="s">
        <v>10780</v>
      </c>
      <c r="AK5" s="30">
        <v>41481</v>
      </c>
      <c r="AL5" s="30">
        <v>41507</v>
      </c>
      <c r="AM5" s="29" t="s">
        <v>10781</v>
      </c>
      <c r="AN5" s="29" t="s">
        <v>10771</v>
      </c>
      <c r="AO5" s="30" t="s">
        <v>10834</v>
      </c>
    </row>
    <row r="6" spans="1:41" x14ac:dyDescent="0.2">
      <c r="A6" s="29">
        <v>2</v>
      </c>
      <c r="B6" s="29">
        <v>60.33</v>
      </c>
      <c r="C6" s="29" t="s">
        <v>10782</v>
      </c>
      <c r="D6" s="29">
        <v>29.1</v>
      </c>
      <c r="E6" s="29" t="s">
        <v>10771</v>
      </c>
      <c r="F6" s="29" t="s">
        <v>10783</v>
      </c>
      <c r="G6" s="29" t="s">
        <v>10773</v>
      </c>
      <c r="H6" s="29" t="s">
        <v>10784</v>
      </c>
      <c r="I6" s="30">
        <v>40410</v>
      </c>
      <c r="J6" s="29" t="s">
        <v>10785</v>
      </c>
      <c r="K6" s="29" t="s">
        <v>10786</v>
      </c>
      <c r="L6" s="29">
        <v>5.5</v>
      </c>
      <c r="M6" s="29" t="s">
        <v>10771</v>
      </c>
      <c r="N6" s="29">
        <v>6</v>
      </c>
      <c r="O6" s="29">
        <v>2</v>
      </c>
      <c r="P6" s="31">
        <v>15760</v>
      </c>
      <c r="Q6" s="29" t="s">
        <v>10777</v>
      </c>
      <c r="R6" s="29" t="s">
        <v>10778</v>
      </c>
      <c r="S6" s="31">
        <v>40366</v>
      </c>
      <c r="T6" s="31">
        <v>40410</v>
      </c>
      <c r="U6" s="29">
        <v>67</v>
      </c>
      <c r="V6" s="31">
        <v>41250</v>
      </c>
      <c r="W6" s="29" t="s">
        <v>10779</v>
      </c>
      <c r="X6" s="31">
        <v>42200</v>
      </c>
      <c r="Y6" s="29" t="s">
        <v>10771</v>
      </c>
      <c r="Z6" s="29" t="s">
        <v>10771</v>
      </c>
      <c r="AA6" s="29" t="s">
        <v>10771</v>
      </c>
      <c r="AB6" s="29" t="s">
        <v>10771</v>
      </c>
      <c r="AC6" s="29" t="s">
        <v>10771</v>
      </c>
      <c r="AD6" s="29" t="s">
        <v>10834</v>
      </c>
      <c r="AE6" s="29" t="s">
        <v>10834</v>
      </c>
      <c r="AF6" s="29" t="s">
        <v>10784</v>
      </c>
      <c r="AG6" s="30">
        <v>41913</v>
      </c>
      <c r="AH6" s="30" t="s">
        <v>10787</v>
      </c>
      <c r="AI6" s="29" t="s">
        <v>10788</v>
      </c>
      <c r="AJ6" s="29" t="s">
        <v>10789</v>
      </c>
      <c r="AK6" s="30">
        <v>41564</v>
      </c>
      <c r="AL6" s="30">
        <v>41844</v>
      </c>
      <c r="AM6" s="29" t="s">
        <v>10788</v>
      </c>
      <c r="AN6" s="29" t="s">
        <v>10771</v>
      </c>
      <c r="AO6" s="30" t="s">
        <v>10834</v>
      </c>
    </row>
    <row r="7" spans="1:41" x14ac:dyDescent="0.2">
      <c r="A7" s="29">
        <v>3</v>
      </c>
      <c r="B7" s="29">
        <v>41.02</v>
      </c>
      <c r="C7" s="29" t="s">
        <v>10770</v>
      </c>
      <c r="D7" s="29">
        <v>13.3</v>
      </c>
      <c r="E7" s="29" t="s">
        <v>10771</v>
      </c>
      <c r="F7" s="29" t="s">
        <v>10772</v>
      </c>
      <c r="G7" s="29" t="s">
        <v>10773</v>
      </c>
      <c r="H7" s="29" t="s">
        <v>10784</v>
      </c>
      <c r="I7" s="30">
        <v>41282</v>
      </c>
      <c r="J7" s="29" t="s">
        <v>10774</v>
      </c>
      <c r="K7" s="29" t="s">
        <v>10790</v>
      </c>
      <c r="L7" s="29">
        <v>4</v>
      </c>
      <c r="M7" s="29" t="s">
        <v>10784</v>
      </c>
      <c r="N7" s="29">
        <v>4</v>
      </c>
      <c r="O7" s="29">
        <v>1</v>
      </c>
      <c r="P7" s="31">
        <v>12426</v>
      </c>
      <c r="Q7" s="29" t="s">
        <v>10777</v>
      </c>
      <c r="R7" s="29" t="s">
        <v>10778</v>
      </c>
      <c r="S7" s="31">
        <v>40794</v>
      </c>
      <c r="T7" s="31">
        <v>41282</v>
      </c>
      <c r="U7" s="29">
        <v>77</v>
      </c>
      <c r="V7" s="31">
        <v>41198</v>
      </c>
      <c r="W7" s="29" t="s">
        <v>10791</v>
      </c>
      <c r="X7" s="31">
        <v>42041</v>
      </c>
      <c r="Y7" s="29" t="s">
        <v>10771</v>
      </c>
      <c r="Z7" s="29" t="s">
        <v>10784</v>
      </c>
      <c r="AA7" s="29" t="s">
        <v>10771</v>
      </c>
      <c r="AB7" s="29" t="s">
        <v>10792</v>
      </c>
      <c r="AC7" s="31">
        <v>41302</v>
      </c>
      <c r="AD7" s="31">
        <v>41400</v>
      </c>
      <c r="AE7" s="29" t="s">
        <v>10781</v>
      </c>
      <c r="AF7" s="29" t="s">
        <v>10784</v>
      </c>
      <c r="AG7" s="30">
        <v>41656</v>
      </c>
      <c r="AH7" s="30">
        <v>41804</v>
      </c>
      <c r="AI7" s="29" t="s">
        <v>10793</v>
      </c>
      <c r="AJ7" s="29" t="s">
        <v>10771</v>
      </c>
      <c r="AK7" s="30" t="s">
        <v>10834</v>
      </c>
      <c r="AL7" s="30" t="s">
        <v>10834</v>
      </c>
      <c r="AM7" s="30" t="s">
        <v>10834</v>
      </c>
      <c r="AN7" s="29" t="s">
        <v>10771</v>
      </c>
      <c r="AO7" s="30" t="s">
        <v>10834</v>
      </c>
    </row>
    <row r="8" spans="1:41" x14ac:dyDescent="0.2">
      <c r="A8" s="29">
        <v>4</v>
      </c>
      <c r="B8" s="29">
        <v>34.049999999999997</v>
      </c>
      <c r="C8" s="29" t="s">
        <v>10782</v>
      </c>
      <c r="D8" s="29">
        <v>5.5</v>
      </c>
      <c r="E8" s="29" t="s">
        <v>10771</v>
      </c>
      <c r="F8" s="29" t="s">
        <v>10794</v>
      </c>
      <c r="G8" s="29" t="s">
        <v>10773</v>
      </c>
      <c r="H8" s="29" t="s">
        <v>10784</v>
      </c>
      <c r="I8" s="30">
        <v>41807</v>
      </c>
      <c r="J8" s="29" t="s">
        <v>10774</v>
      </c>
      <c r="K8" s="29" t="s">
        <v>10795</v>
      </c>
      <c r="L8" s="29">
        <v>1</v>
      </c>
      <c r="M8" s="29" t="s">
        <v>10771</v>
      </c>
      <c r="N8" s="29">
        <v>2</v>
      </c>
      <c r="O8" s="29">
        <v>9</v>
      </c>
      <c r="P8" s="31">
        <v>26565</v>
      </c>
      <c r="Q8" s="29" t="s">
        <v>10796</v>
      </c>
      <c r="R8" s="29" t="s">
        <v>10778</v>
      </c>
      <c r="S8" s="31">
        <v>41173</v>
      </c>
      <c r="T8" s="31">
        <v>41807</v>
      </c>
      <c r="U8" s="29">
        <v>39</v>
      </c>
      <c r="V8" s="31">
        <v>41339</v>
      </c>
      <c r="W8" s="29" t="s">
        <v>10797</v>
      </c>
      <c r="X8" s="31">
        <v>42208</v>
      </c>
      <c r="Y8" s="29" t="s">
        <v>10798</v>
      </c>
      <c r="Z8" s="29" t="s">
        <v>10771</v>
      </c>
      <c r="AA8" s="29" t="s">
        <v>10799</v>
      </c>
      <c r="AB8" s="29" t="s">
        <v>10800</v>
      </c>
      <c r="AC8" s="31">
        <v>41949</v>
      </c>
      <c r="AD8" s="29" t="s">
        <v>10834</v>
      </c>
      <c r="AE8" s="29" t="s">
        <v>10801</v>
      </c>
      <c r="AF8" s="29" t="s">
        <v>10784</v>
      </c>
      <c r="AG8" s="30">
        <v>41577</v>
      </c>
      <c r="AH8" s="30">
        <v>41752</v>
      </c>
      <c r="AI8" s="29" t="s">
        <v>10802</v>
      </c>
      <c r="AJ8" s="29" t="s">
        <v>10771</v>
      </c>
      <c r="AK8" s="30" t="s">
        <v>10834</v>
      </c>
      <c r="AL8" s="30" t="s">
        <v>10834</v>
      </c>
      <c r="AM8" s="30" t="s">
        <v>10834</v>
      </c>
      <c r="AN8" s="29" t="s">
        <v>10803</v>
      </c>
      <c r="AO8" s="29" t="s">
        <v>10804</v>
      </c>
    </row>
    <row r="9" spans="1:41" x14ac:dyDescent="0.2">
      <c r="A9" s="29">
        <v>5</v>
      </c>
      <c r="B9" s="29">
        <v>101.41</v>
      </c>
      <c r="C9" s="29" t="s">
        <v>10782</v>
      </c>
      <c r="D9" s="29">
        <v>32.6</v>
      </c>
      <c r="E9" s="29" t="s">
        <v>10771</v>
      </c>
      <c r="F9" s="29" t="s">
        <v>10805</v>
      </c>
      <c r="G9" s="29" t="s">
        <v>10806</v>
      </c>
      <c r="H9" s="29" t="s">
        <v>10784</v>
      </c>
      <c r="I9" s="30">
        <v>41611</v>
      </c>
      <c r="J9" s="29" t="s">
        <v>10774</v>
      </c>
      <c r="K9" s="29" t="s">
        <v>10807</v>
      </c>
      <c r="L9" s="29">
        <v>5.5</v>
      </c>
      <c r="M9" s="29" t="s">
        <v>10784</v>
      </c>
      <c r="N9" s="29" t="s">
        <v>10808</v>
      </c>
      <c r="O9" s="29">
        <v>3</v>
      </c>
      <c r="P9" s="31">
        <v>21711</v>
      </c>
      <c r="Q9" s="29" t="s">
        <v>10796</v>
      </c>
      <c r="R9" s="29" t="s">
        <v>10778</v>
      </c>
      <c r="S9" s="31">
        <v>39111</v>
      </c>
      <c r="T9" s="31">
        <v>41611</v>
      </c>
      <c r="U9" s="29">
        <v>47</v>
      </c>
      <c r="V9" s="31">
        <v>40101</v>
      </c>
      <c r="W9" s="29" t="s">
        <v>10809</v>
      </c>
      <c r="X9" s="31">
        <v>42194</v>
      </c>
      <c r="Y9" s="29" t="s">
        <v>10810</v>
      </c>
      <c r="Z9" s="29" t="s">
        <v>10784</v>
      </c>
      <c r="AA9" s="29" t="s">
        <v>10811</v>
      </c>
      <c r="AB9" s="29" t="s">
        <v>10792</v>
      </c>
      <c r="AC9" s="31">
        <v>41393</v>
      </c>
      <c r="AD9" s="31">
        <v>41520</v>
      </c>
      <c r="AE9" s="29" t="s">
        <v>10804</v>
      </c>
      <c r="AF9" s="29" t="s">
        <v>10784</v>
      </c>
      <c r="AG9" s="30">
        <v>40923</v>
      </c>
      <c r="AH9" s="30">
        <v>41047</v>
      </c>
      <c r="AI9" s="29" t="s">
        <v>10781</v>
      </c>
      <c r="AJ9" s="29" t="s">
        <v>10812</v>
      </c>
      <c r="AK9" s="30">
        <v>41597</v>
      </c>
      <c r="AL9" s="30">
        <v>41764</v>
      </c>
      <c r="AM9" s="29" t="s">
        <v>10802</v>
      </c>
      <c r="AN9" s="29" t="s">
        <v>10813</v>
      </c>
      <c r="AO9" s="30" t="s">
        <v>10834</v>
      </c>
    </row>
    <row r="10" spans="1:41" x14ac:dyDescent="0.2">
      <c r="A10" s="29">
        <v>6</v>
      </c>
      <c r="B10" s="29">
        <v>45.63</v>
      </c>
      <c r="C10" s="29" t="s">
        <v>10814</v>
      </c>
      <c r="D10" s="29">
        <v>10.7</v>
      </c>
      <c r="E10" s="29" t="s">
        <v>10784</v>
      </c>
      <c r="F10" s="29" t="s">
        <v>10815</v>
      </c>
      <c r="G10" s="29" t="s">
        <v>10773</v>
      </c>
      <c r="H10" s="29" t="s">
        <v>10771</v>
      </c>
      <c r="I10" s="30">
        <v>41234</v>
      </c>
      <c r="J10" s="29" t="s">
        <v>10774</v>
      </c>
      <c r="K10" s="29" t="s">
        <v>10816</v>
      </c>
      <c r="L10" s="29">
        <v>2.6</v>
      </c>
      <c r="M10" s="29" t="s">
        <v>10771</v>
      </c>
      <c r="N10" s="29">
        <v>1</v>
      </c>
      <c r="O10" s="29">
        <v>2</v>
      </c>
      <c r="P10" s="31">
        <v>19982</v>
      </c>
      <c r="Q10" s="29" t="s">
        <v>10796</v>
      </c>
      <c r="R10" s="29" t="s">
        <v>10778</v>
      </c>
      <c r="S10" s="31">
        <v>40798</v>
      </c>
      <c r="T10" s="31">
        <v>41234</v>
      </c>
      <c r="U10" s="29">
        <v>56</v>
      </c>
      <c r="V10" s="31">
        <v>41124</v>
      </c>
      <c r="W10" s="29" t="s">
        <v>10779</v>
      </c>
      <c r="X10" s="31">
        <v>42185</v>
      </c>
      <c r="Y10" s="29" t="s">
        <v>10771</v>
      </c>
      <c r="Z10" s="29" t="s">
        <v>10771</v>
      </c>
      <c r="AA10" s="29" t="s">
        <v>10817</v>
      </c>
      <c r="AB10" s="29" t="s">
        <v>10771</v>
      </c>
      <c r="AC10" s="29" t="s">
        <v>10771</v>
      </c>
      <c r="AD10" s="29" t="s">
        <v>10834</v>
      </c>
      <c r="AE10" s="29" t="s">
        <v>10834</v>
      </c>
      <c r="AF10" s="29" t="s">
        <v>10818</v>
      </c>
      <c r="AG10" s="30" t="s">
        <v>10834</v>
      </c>
      <c r="AH10" s="30" t="s">
        <v>10834</v>
      </c>
      <c r="AI10" s="30" t="s">
        <v>10834</v>
      </c>
      <c r="AJ10" s="29" t="s">
        <v>10771</v>
      </c>
      <c r="AK10" s="30" t="s">
        <v>10834</v>
      </c>
      <c r="AL10" s="30" t="s">
        <v>10834</v>
      </c>
      <c r="AM10" s="30" t="s">
        <v>10834</v>
      </c>
      <c r="AN10" s="29" t="s">
        <v>10771</v>
      </c>
      <c r="AO10" s="30" t="s">
        <v>10834</v>
      </c>
    </row>
    <row r="11" spans="1:41" x14ac:dyDescent="0.2">
      <c r="A11" s="29">
        <v>7</v>
      </c>
      <c r="B11" s="29">
        <v>85.89</v>
      </c>
      <c r="C11" s="29" t="s">
        <v>10770</v>
      </c>
      <c r="D11" s="29">
        <v>51.2</v>
      </c>
      <c r="E11" s="29" t="s">
        <v>10771</v>
      </c>
      <c r="F11" s="29" t="s">
        <v>10772</v>
      </c>
      <c r="G11" s="29" t="s">
        <v>10819</v>
      </c>
      <c r="H11" s="29" t="s">
        <v>10784</v>
      </c>
      <c r="I11" s="30">
        <v>41589</v>
      </c>
      <c r="J11" s="29" t="s">
        <v>10774</v>
      </c>
      <c r="K11" s="29" t="s">
        <v>10820</v>
      </c>
      <c r="L11" s="29">
        <v>5.5</v>
      </c>
      <c r="M11" s="29" t="s">
        <v>10784</v>
      </c>
      <c r="N11" s="29">
        <v>3</v>
      </c>
      <c r="O11" s="29">
        <v>1</v>
      </c>
      <c r="P11" s="31">
        <v>22032</v>
      </c>
      <c r="Q11" s="29" t="s">
        <v>10796</v>
      </c>
      <c r="R11" s="29" t="s">
        <v>10778</v>
      </c>
      <c r="S11" s="31">
        <v>39104</v>
      </c>
      <c r="T11" s="31">
        <v>41589</v>
      </c>
      <c r="U11" s="29">
        <v>46</v>
      </c>
      <c r="V11" s="31">
        <v>40661</v>
      </c>
      <c r="W11" s="29" t="s">
        <v>10797</v>
      </c>
      <c r="X11" s="31">
        <v>41715</v>
      </c>
      <c r="Y11" s="29" t="s">
        <v>10821</v>
      </c>
      <c r="Z11" s="29" t="s">
        <v>10771</v>
      </c>
      <c r="AA11" s="29" t="s">
        <v>10822</v>
      </c>
      <c r="AB11" s="29" t="s">
        <v>10800</v>
      </c>
      <c r="AC11" s="31">
        <v>41360</v>
      </c>
      <c r="AD11" s="31">
        <v>41512</v>
      </c>
      <c r="AE11" s="29" t="s">
        <v>10781</v>
      </c>
      <c r="AF11" s="29" t="s">
        <v>10784</v>
      </c>
      <c r="AG11" s="30">
        <v>40683</v>
      </c>
      <c r="AH11" s="30">
        <v>40817</v>
      </c>
      <c r="AI11" s="29" t="s">
        <v>10781</v>
      </c>
      <c r="AJ11" s="29" t="s">
        <v>10812</v>
      </c>
      <c r="AK11" s="30">
        <v>41590</v>
      </c>
      <c r="AL11" s="30">
        <v>41646</v>
      </c>
      <c r="AM11" s="29" t="s">
        <v>10781</v>
      </c>
      <c r="AN11" s="29" t="s">
        <v>10823</v>
      </c>
      <c r="AO11" s="30" t="s">
        <v>10834</v>
      </c>
    </row>
    <row r="12" spans="1:41" x14ac:dyDescent="0.2">
      <c r="A12" s="29">
        <v>8</v>
      </c>
      <c r="B12" s="29">
        <v>13.42</v>
      </c>
      <c r="C12" s="29" t="s">
        <v>10770</v>
      </c>
      <c r="D12" s="29">
        <v>10.8</v>
      </c>
      <c r="E12" s="29" t="s">
        <v>10771</v>
      </c>
      <c r="F12" s="29" t="s">
        <v>10772</v>
      </c>
      <c r="G12" s="29" t="s">
        <v>10824</v>
      </c>
      <c r="H12" s="29" t="s">
        <v>10784</v>
      </c>
      <c r="I12" s="30">
        <v>40996</v>
      </c>
      <c r="J12" s="29" t="s">
        <v>10785</v>
      </c>
      <c r="K12" s="29" t="s">
        <v>10825</v>
      </c>
      <c r="L12" s="29">
        <v>6</v>
      </c>
      <c r="M12" s="29" t="s">
        <v>10784</v>
      </c>
      <c r="N12" s="29">
        <v>10</v>
      </c>
      <c r="O12" s="29">
        <v>2</v>
      </c>
      <c r="P12" s="31">
        <v>19181</v>
      </c>
      <c r="Q12" s="29" t="s">
        <v>10777</v>
      </c>
      <c r="R12" s="29" t="s">
        <v>10778</v>
      </c>
      <c r="S12" s="31">
        <v>40966</v>
      </c>
      <c r="T12" s="31">
        <v>40996</v>
      </c>
      <c r="U12" s="29">
        <v>59</v>
      </c>
      <c r="V12" s="31">
        <v>41295</v>
      </c>
      <c r="W12" s="29" t="s">
        <v>10826</v>
      </c>
      <c r="X12" s="31">
        <v>41374</v>
      </c>
      <c r="Y12" s="29" t="s">
        <v>10771</v>
      </c>
      <c r="Z12" s="29" t="s">
        <v>10771</v>
      </c>
      <c r="AA12" s="29" t="s">
        <v>10817</v>
      </c>
      <c r="AB12" s="29" t="s">
        <v>10771</v>
      </c>
      <c r="AC12" s="29" t="s">
        <v>10771</v>
      </c>
      <c r="AD12" s="29" t="s">
        <v>10834</v>
      </c>
      <c r="AE12" s="29" t="s">
        <v>10834</v>
      </c>
      <c r="AF12" s="29" t="s">
        <v>10818</v>
      </c>
      <c r="AG12" s="30" t="s">
        <v>10834</v>
      </c>
      <c r="AH12" s="30" t="s">
        <v>10834</v>
      </c>
      <c r="AI12" s="30" t="s">
        <v>10834</v>
      </c>
      <c r="AJ12" s="29" t="s">
        <v>10771</v>
      </c>
      <c r="AK12" s="30" t="s">
        <v>10834</v>
      </c>
      <c r="AL12" s="30" t="s">
        <v>10834</v>
      </c>
      <c r="AM12" s="30" t="s">
        <v>10834</v>
      </c>
      <c r="AN12" s="29" t="s">
        <v>10771</v>
      </c>
      <c r="AO12" s="30" t="s">
        <v>10834</v>
      </c>
    </row>
    <row r="13" spans="1:41" x14ac:dyDescent="0.2">
      <c r="A13" s="29">
        <v>9</v>
      </c>
      <c r="B13" s="29">
        <v>15.36</v>
      </c>
      <c r="C13" s="29" t="s">
        <v>10770</v>
      </c>
      <c r="D13" s="29">
        <v>9.8000000000000007</v>
      </c>
      <c r="E13" s="29" t="s">
        <v>10771</v>
      </c>
      <c r="F13" s="29" t="s">
        <v>10827</v>
      </c>
      <c r="G13" s="29" t="s">
        <v>10824</v>
      </c>
      <c r="H13" s="29" t="s">
        <v>10771</v>
      </c>
      <c r="I13" s="30">
        <v>41502</v>
      </c>
      <c r="J13" s="29" t="s">
        <v>10785</v>
      </c>
      <c r="K13" s="29" t="s">
        <v>10825</v>
      </c>
      <c r="L13" s="29">
        <v>8</v>
      </c>
      <c r="M13" s="29" t="s">
        <v>10784</v>
      </c>
      <c r="N13" s="29">
        <v>4</v>
      </c>
      <c r="O13" s="29" t="s">
        <v>10808</v>
      </c>
      <c r="P13" s="31">
        <v>9816</v>
      </c>
      <c r="Q13" s="29" t="s">
        <v>10777</v>
      </c>
      <c r="R13" s="29" t="s">
        <v>10778</v>
      </c>
      <c r="S13" s="31">
        <v>41467</v>
      </c>
      <c r="T13" s="31">
        <v>41502</v>
      </c>
      <c r="U13" s="29">
        <v>86</v>
      </c>
      <c r="V13" s="31">
        <v>41765</v>
      </c>
      <c r="W13" s="29" t="s">
        <v>10828</v>
      </c>
      <c r="X13" s="31">
        <v>41934</v>
      </c>
      <c r="Y13" s="29" t="s">
        <v>10771</v>
      </c>
      <c r="Z13" s="29" t="s">
        <v>10771</v>
      </c>
      <c r="AA13" s="29" t="s">
        <v>10771</v>
      </c>
      <c r="AB13" s="29" t="s">
        <v>10771</v>
      </c>
      <c r="AC13" s="29" t="s">
        <v>10771</v>
      </c>
      <c r="AD13" s="29" t="s">
        <v>10834</v>
      </c>
      <c r="AE13" s="29" t="s">
        <v>10834</v>
      </c>
      <c r="AF13" s="29" t="s">
        <v>10771</v>
      </c>
      <c r="AG13" s="30" t="s">
        <v>10834</v>
      </c>
      <c r="AH13" s="30" t="s">
        <v>10834</v>
      </c>
      <c r="AI13" s="30" t="s">
        <v>10834</v>
      </c>
      <c r="AJ13" s="29" t="s">
        <v>10771</v>
      </c>
      <c r="AK13" s="30" t="s">
        <v>10834</v>
      </c>
      <c r="AL13" s="30" t="s">
        <v>10834</v>
      </c>
      <c r="AM13" s="30" t="s">
        <v>10834</v>
      </c>
      <c r="AN13" s="29" t="s">
        <v>10771</v>
      </c>
      <c r="AO13" s="30" t="s">
        <v>10834</v>
      </c>
    </row>
    <row r="14" spans="1:41" x14ac:dyDescent="0.2">
      <c r="A14" s="29">
        <v>10</v>
      </c>
      <c r="B14" s="29">
        <v>19.18</v>
      </c>
      <c r="C14" s="29" t="s">
        <v>10770</v>
      </c>
      <c r="D14" s="29">
        <v>9.6</v>
      </c>
      <c r="E14" s="29" t="s">
        <v>10771</v>
      </c>
      <c r="F14" s="29" t="s">
        <v>10827</v>
      </c>
      <c r="G14" s="29" t="s">
        <v>10773</v>
      </c>
      <c r="H14" s="29" t="s">
        <v>10784</v>
      </c>
      <c r="I14" s="30">
        <v>40821</v>
      </c>
      <c r="J14" s="29" t="s">
        <v>10785</v>
      </c>
      <c r="K14" s="29" t="s">
        <v>10829</v>
      </c>
      <c r="L14" s="29">
        <v>7</v>
      </c>
      <c r="M14" s="29" t="s">
        <v>10784</v>
      </c>
      <c r="N14" s="29">
        <v>13</v>
      </c>
      <c r="O14" s="29">
        <v>0</v>
      </c>
      <c r="P14" s="31">
        <v>12099</v>
      </c>
      <c r="Q14" s="29" t="s">
        <v>10796</v>
      </c>
      <c r="R14" s="29" t="s">
        <v>10778</v>
      </c>
      <c r="S14" s="31">
        <v>40767</v>
      </c>
      <c r="T14" s="31">
        <v>40821</v>
      </c>
      <c r="U14" s="29">
        <v>78</v>
      </c>
      <c r="V14" s="31">
        <v>41058</v>
      </c>
      <c r="W14" s="29" t="s">
        <v>10779</v>
      </c>
      <c r="X14" s="31">
        <v>41350</v>
      </c>
      <c r="Y14" s="29" t="s">
        <v>10771</v>
      </c>
      <c r="Z14" s="29" t="s">
        <v>10784</v>
      </c>
      <c r="AA14" s="29" t="s">
        <v>10771</v>
      </c>
      <c r="AB14" s="29" t="s">
        <v>10830</v>
      </c>
      <c r="AC14" s="31">
        <v>41064</v>
      </c>
      <c r="AD14" s="31">
        <v>41150</v>
      </c>
      <c r="AE14" s="29" t="s">
        <v>10781</v>
      </c>
      <c r="AF14" s="29" t="s">
        <v>10784</v>
      </c>
      <c r="AG14" s="30">
        <v>41211</v>
      </c>
      <c r="AH14" s="30">
        <v>41296</v>
      </c>
      <c r="AI14" s="29" t="s">
        <v>10781</v>
      </c>
      <c r="AJ14" s="29" t="s">
        <v>10771</v>
      </c>
      <c r="AK14" s="30" t="s">
        <v>10834</v>
      </c>
      <c r="AL14" s="30" t="s">
        <v>10834</v>
      </c>
      <c r="AM14" s="30" t="s">
        <v>10834</v>
      </c>
      <c r="AN14" s="29" t="s">
        <v>10831</v>
      </c>
      <c r="AO14" s="30" t="s">
        <v>10834</v>
      </c>
    </row>
    <row r="15" spans="1:41" x14ac:dyDescent="0.2">
      <c r="A15" s="29">
        <v>11</v>
      </c>
      <c r="B15" s="29">
        <v>27.73</v>
      </c>
      <c r="C15" s="29" t="s">
        <v>10814</v>
      </c>
      <c r="D15" s="29">
        <v>27.3</v>
      </c>
      <c r="E15" s="29" t="s">
        <v>10784</v>
      </c>
      <c r="F15" s="29" t="s">
        <v>10815</v>
      </c>
      <c r="G15" s="29" t="s">
        <v>10832</v>
      </c>
      <c r="H15" s="29" t="s">
        <v>10771</v>
      </c>
      <c r="I15" s="30">
        <v>41388</v>
      </c>
      <c r="J15" s="29" t="s">
        <v>10774</v>
      </c>
      <c r="K15" s="29" t="s">
        <v>10833</v>
      </c>
      <c r="L15" s="29">
        <v>2.6</v>
      </c>
      <c r="M15" s="29" t="s">
        <v>10784</v>
      </c>
      <c r="N15" s="29">
        <v>4</v>
      </c>
      <c r="O15" s="29">
        <v>5</v>
      </c>
      <c r="P15" s="31">
        <v>15322</v>
      </c>
      <c r="Q15" s="29" t="s">
        <v>10796</v>
      </c>
      <c r="R15" s="29" t="s">
        <v>10778</v>
      </c>
      <c r="S15" s="31">
        <v>41348</v>
      </c>
      <c r="T15" s="31">
        <v>41388</v>
      </c>
      <c r="U15" s="29">
        <v>71</v>
      </c>
      <c r="V15" s="29" t="s">
        <v>10834</v>
      </c>
      <c r="W15" s="29" t="s">
        <v>10834</v>
      </c>
      <c r="X15" s="31">
        <v>42191</v>
      </c>
      <c r="Y15" s="29" t="s">
        <v>10771</v>
      </c>
      <c r="Z15" s="29" t="s">
        <v>10771</v>
      </c>
      <c r="AA15" s="29" t="s">
        <v>10817</v>
      </c>
      <c r="AB15" s="29" t="s">
        <v>10771</v>
      </c>
      <c r="AC15" s="29" t="s">
        <v>10771</v>
      </c>
      <c r="AD15" s="29" t="s">
        <v>10834</v>
      </c>
      <c r="AE15" s="29" t="s">
        <v>10834</v>
      </c>
      <c r="AF15" s="29" t="s">
        <v>10771</v>
      </c>
      <c r="AG15" s="30" t="s">
        <v>10834</v>
      </c>
      <c r="AH15" s="30" t="s">
        <v>10834</v>
      </c>
      <c r="AI15" s="30" t="s">
        <v>10834</v>
      </c>
      <c r="AJ15" s="29" t="s">
        <v>10771</v>
      </c>
      <c r="AK15" s="30" t="s">
        <v>10834</v>
      </c>
      <c r="AL15" s="30" t="s">
        <v>10834</v>
      </c>
      <c r="AM15" s="30" t="s">
        <v>10834</v>
      </c>
      <c r="AN15" s="29" t="s">
        <v>10771</v>
      </c>
      <c r="AO15" s="30" t="s">
        <v>10834</v>
      </c>
    </row>
    <row r="16" spans="1:41" x14ac:dyDescent="0.2">
      <c r="A16" s="29">
        <v>12</v>
      </c>
      <c r="B16" s="29">
        <v>17.989999999999998</v>
      </c>
      <c r="C16" s="29" t="s">
        <v>10770</v>
      </c>
      <c r="D16" s="29">
        <v>13.6</v>
      </c>
      <c r="E16" s="29" t="s">
        <v>10771</v>
      </c>
      <c r="F16" s="29" t="s">
        <v>10815</v>
      </c>
      <c r="G16" s="29" t="s">
        <v>10773</v>
      </c>
      <c r="H16" s="29" t="s">
        <v>10784</v>
      </c>
      <c r="I16" s="30">
        <v>40683</v>
      </c>
      <c r="J16" s="29" t="s">
        <v>10785</v>
      </c>
      <c r="K16" s="29" t="s">
        <v>10786</v>
      </c>
      <c r="L16" s="29">
        <v>4</v>
      </c>
      <c r="M16" s="29" t="s">
        <v>10784</v>
      </c>
      <c r="N16" s="29">
        <v>15</v>
      </c>
      <c r="O16" s="29">
        <v>1</v>
      </c>
      <c r="P16" s="31">
        <v>24970</v>
      </c>
      <c r="Q16" s="29" t="s">
        <v>10796</v>
      </c>
      <c r="R16" s="29" t="s">
        <v>10778</v>
      </c>
      <c r="S16" s="31">
        <v>40632</v>
      </c>
      <c r="T16" s="31">
        <v>40683</v>
      </c>
      <c r="U16" s="29">
        <v>42</v>
      </c>
      <c r="V16" s="31">
        <v>41046</v>
      </c>
      <c r="W16" s="29" t="s">
        <v>10779</v>
      </c>
      <c r="X16" s="31">
        <v>41179</v>
      </c>
      <c r="Y16" s="29" t="s">
        <v>10771</v>
      </c>
      <c r="Z16" s="29" t="s">
        <v>10771</v>
      </c>
      <c r="AA16" s="29" t="s">
        <v>10771</v>
      </c>
      <c r="AB16" s="29" t="s">
        <v>10771</v>
      </c>
      <c r="AC16" s="29" t="s">
        <v>10771</v>
      </c>
      <c r="AD16" s="29" t="s">
        <v>10834</v>
      </c>
      <c r="AE16" s="29" t="s">
        <v>10834</v>
      </c>
      <c r="AF16" s="29" t="s">
        <v>10771</v>
      </c>
      <c r="AG16" s="30" t="s">
        <v>10834</v>
      </c>
      <c r="AH16" s="30" t="s">
        <v>10834</v>
      </c>
      <c r="AI16" s="30" t="s">
        <v>10834</v>
      </c>
      <c r="AJ16" s="29" t="s">
        <v>10771</v>
      </c>
      <c r="AK16" s="30" t="s">
        <v>10834</v>
      </c>
      <c r="AL16" s="30" t="s">
        <v>10834</v>
      </c>
      <c r="AM16" s="30" t="s">
        <v>10834</v>
      </c>
      <c r="AN16" s="29" t="s">
        <v>10835</v>
      </c>
      <c r="AO16" s="29" t="s">
        <v>10836</v>
      </c>
    </row>
    <row r="17" spans="1:41" x14ac:dyDescent="0.2">
      <c r="A17" s="29">
        <v>13</v>
      </c>
      <c r="B17" s="29">
        <v>18.36</v>
      </c>
      <c r="C17" s="29" t="s">
        <v>10814</v>
      </c>
      <c r="D17" s="29">
        <v>18.399999999999999</v>
      </c>
      <c r="E17" s="29" t="s">
        <v>10784</v>
      </c>
      <c r="F17" s="29" t="s">
        <v>10772</v>
      </c>
      <c r="G17" s="29" t="s">
        <v>10819</v>
      </c>
      <c r="H17" s="29" t="s">
        <v>10771</v>
      </c>
      <c r="I17" s="30">
        <v>41684</v>
      </c>
      <c r="J17" s="29" t="s">
        <v>10785</v>
      </c>
      <c r="K17" s="29" t="s">
        <v>10786</v>
      </c>
      <c r="L17" s="29">
        <v>8</v>
      </c>
      <c r="M17" s="29" t="s">
        <v>10784</v>
      </c>
      <c r="N17" s="29">
        <v>0</v>
      </c>
      <c r="O17" s="29">
        <v>1</v>
      </c>
      <c r="P17" s="31">
        <v>19928</v>
      </c>
      <c r="Q17" s="29" t="s">
        <v>10796</v>
      </c>
      <c r="R17" s="29" t="s">
        <v>10778</v>
      </c>
      <c r="S17" s="31">
        <v>41656</v>
      </c>
      <c r="T17" s="31">
        <v>41684</v>
      </c>
      <c r="U17" s="29">
        <v>59</v>
      </c>
      <c r="V17" s="29" t="s">
        <v>10834</v>
      </c>
      <c r="W17" s="29" t="s">
        <v>10834</v>
      </c>
      <c r="X17" s="31">
        <v>42214</v>
      </c>
      <c r="Y17" s="29" t="s">
        <v>10771</v>
      </c>
      <c r="Z17" s="29" t="s">
        <v>10771</v>
      </c>
      <c r="AA17" s="29" t="s">
        <v>10771</v>
      </c>
      <c r="AB17" s="29" t="s">
        <v>10771</v>
      </c>
      <c r="AC17" s="29" t="s">
        <v>10771</v>
      </c>
      <c r="AD17" s="29" t="s">
        <v>10834</v>
      </c>
      <c r="AE17" s="29" t="s">
        <v>10834</v>
      </c>
      <c r="AF17" s="29" t="s">
        <v>10771</v>
      </c>
      <c r="AG17" s="30" t="s">
        <v>10834</v>
      </c>
      <c r="AH17" s="30" t="s">
        <v>10834</v>
      </c>
      <c r="AI17" s="30" t="s">
        <v>10834</v>
      </c>
      <c r="AJ17" s="29" t="s">
        <v>10771</v>
      </c>
      <c r="AK17" s="30" t="s">
        <v>10834</v>
      </c>
      <c r="AL17" s="30" t="s">
        <v>10834</v>
      </c>
      <c r="AM17" s="30" t="s">
        <v>10834</v>
      </c>
      <c r="AN17" s="29" t="s">
        <v>10771</v>
      </c>
      <c r="AO17" s="30" t="s">
        <v>10834</v>
      </c>
    </row>
    <row r="18" spans="1:41" x14ac:dyDescent="0.2">
      <c r="A18" s="29">
        <v>14</v>
      </c>
      <c r="B18" s="29">
        <v>30.63</v>
      </c>
      <c r="C18" s="29" t="s">
        <v>10770</v>
      </c>
      <c r="D18" s="29">
        <v>19.100000000000001</v>
      </c>
      <c r="E18" s="29" t="s">
        <v>10771</v>
      </c>
      <c r="F18" s="29" t="s">
        <v>10805</v>
      </c>
      <c r="G18" s="29" t="s">
        <v>10819</v>
      </c>
      <c r="H18" s="29" t="s">
        <v>10784</v>
      </c>
      <c r="I18" s="30">
        <v>41327</v>
      </c>
      <c r="J18" s="29" t="s">
        <v>10774</v>
      </c>
      <c r="K18" s="29" t="s">
        <v>10837</v>
      </c>
      <c r="L18" s="29">
        <v>25</v>
      </c>
      <c r="M18" s="29" t="s">
        <v>10784</v>
      </c>
      <c r="N18" s="29">
        <v>6</v>
      </c>
      <c r="O18" s="29">
        <v>3</v>
      </c>
      <c r="P18" s="31">
        <v>18565</v>
      </c>
      <c r="Q18" s="29" t="s">
        <v>10777</v>
      </c>
      <c r="R18" s="29" t="s">
        <v>10838</v>
      </c>
      <c r="S18" s="31">
        <v>40597</v>
      </c>
      <c r="T18" s="31">
        <v>41327</v>
      </c>
      <c r="U18" s="29">
        <v>60</v>
      </c>
      <c r="V18" s="31">
        <v>41178</v>
      </c>
      <c r="W18" s="29" t="s">
        <v>10839</v>
      </c>
      <c r="X18" s="31">
        <v>41528</v>
      </c>
      <c r="Y18" s="29" t="s">
        <v>10771</v>
      </c>
      <c r="Z18" s="29" t="s">
        <v>10784</v>
      </c>
      <c r="AA18" s="29" t="s">
        <v>10771</v>
      </c>
      <c r="AB18" s="29" t="s">
        <v>10771</v>
      </c>
      <c r="AC18" s="29" t="s">
        <v>10771</v>
      </c>
      <c r="AD18" s="29" t="s">
        <v>10834</v>
      </c>
      <c r="AE18" s="29" t="s">
        <v>10834</v>
      </c>
      <c r="AF18" s="29" t="s">
        <v>10784</v>
      </c>
      <c r="AG18" s="30">
        <v>41506</v>
      </c>
      <c r="AH18" s="30">
        <v>41532</v>
      </c>
      <c r="AI18" s="29" t="s">
        <v>10781</v>
      </c>
      <c r="AJ18" s="29" t="s">
        <v>10771</v>
      </c>
      <c r="AK18" s="30" t="s">
        <v>10834</v>
      </c>
      <c r="AL18" s="30" t="s">
        <v>10834</v>
      </c>
      <c r="AM18" s="30" t="s">
        <v>10834</v>
      </c>
      <c r="AN18" s="29" t="s">
        <v>10831</v>
      </c>
      <c r="AO18" s="30" t="s">
        <v>10834</v>
      </c>
    </row>
    <row r="19" spans="1:41" x14ac:dyDescent="0.2">
      <c r="A19" s="29">
        <v>15</v>
      </c>
      <c r="B19" s="29">
        <v>51.91</v>
      </c>
      <c r="C19" s="29" t="s">
        <v>10770</v>
      </c>
      <c r="D19" s="29">
        <v>20</v>
      </c>
      <c r="E19" s="29" t="s">
        <v>10771</v>
      </c>
      <c r="F19" s="29" t="s">
        <v>10840</v>
      </c>
      <c r="G19" s="29" t="s">
        <v>10773</v>
      </c>
      <c r="H19" s="29" t="s">
        <v>10784</v>
      </c>
      <c r="I19" s="30">
        <v>40087</v>
      </c>
      <c r="J19" s="29" t="s">
        <v>10785</v>
      </c>
      <c r="K19" s="29" t="s">
        <v>10841</v>
      </c>
      <c r="L19" s="29">
        <v>3</v>
      </c>
      <c r="M19" s="29" t="s">
        <v>10771</v>
      </c>
      <c r="N19" s="29">
        <v>3</v>
      </c>
      <c r="O19" s="29">
        <v>1</v>
      </c>
      <c r="P19" s="31">
        <v>21802</v>
      </c>
      <c r="Q19" s="29" t="s">
        <v>10796</v>
      </c>
      <c r="R19" s="29" t="s">
        <v>10778</v>
      </c>
      <c r="S19" s="31">
        <v>40071</v>
      </c>
      <c r="T19" s="31">
        <v>40087</v>
      </c>
      <c r="U19" s="29">
        <v>50</v>
      </c>
      <c r="V19" s="31">
        <v>40680</v>
      </c>
      <c r="W19" s="29" t="s">
        <v>10839</v>
      </c>
      <c r="X19" s="31">
        <v>41649</v>
      </c>
      <c r="Y19" s="29" t="s">
        <v>10771</v>
      </c>
      <c r="Z19" s="29" t="s">
        <v>10784</v>
      </c>
      <c r="AA19" s="29" t="s">
        <v>10822</v>
      </c>
      <c r="AB19" s="29" t="s">
        <v>10771</v>
      </c>
      <c r="AC19" s="29" t="s">
        <v>10771</v>
      </c>
      <c r="AD19" s="29" t="s">
        <v>10834</v>
      </c>
      <c r="AE19" s="29" t="s">
        <v>10834</v>
      </c>
      <c r="AF19" s="29" t="s">
        <v>10784</v>
      </c>
      <c r="AG19" s="30">
        <v>41610</v>
      </c>
      <c r="AH19" s="30">
        <v>41639</v>
      </c>
      <c r="AI19" s="29" t="s">
        <v>10781</v>
      </c>
      <c r="AJ19" s="29" t="s">
        <v>10842</v>
      </c>
      <c r="AK19" s="30">
        <v>41199</v>
      </c>
      <c r="AL19" s="30">
        <v>41478</v>
      </c>
      <c r="AM19" s="29" t="s">
        <v>10788</v>
      </c>
      <c r="AN19" s="29" t="s">
        <v>10771</v>
      </c>
      <c r="AO19" s="30" t="s">
        <v>10834</v>
      </c>
    </row>
    <row r="20" spans="1:41" x14ac:dyDescent="0.2">
      <c r="A20" s="29">
        <v>16</v>
      </c>
      <c r="B20" s="29">
        <v>125.69</v>
      </c>
      <c r="C20" s="29" t="s">
        <v>10814</v>
      </c>
      <c r="D20" s="29">
        <v>16.600000000000001</v>
      </c>
      <c r="E20" s="29" t="s">
        <v>10784</v>
      </c>
      <c r="F20" s="29" t="s">
        <v>10827</v>
      </c>
      <c r="G20" s="29" t="s">
        <v>10773</v>
      </c>
      <c r="H20" s="29" t="s">
        <v>10771</v>
      </c>
      <c r="I20" s="30">
        <v>38597</v>
      </c>
      <c r="J20" s="29" t="s">
        <v>10774</v>
      </c>
      <c r="K20" s="29" t="s">
        <v>10843</v>
      </c>
      <c r="L20" s="29">
        <v>4.2</v>
      </c>
      <c r="M20" s="29" t="s">
        <v>10784</v>
      </c>
      <c r="N20" s="29">
        <v>5</v>
      </c>
      <c r="O20" s="29">
        <v>0</v>
      </c>
      <c r="P20" s="31">
        <v>27400</v>
      </c>
      <c r="Q20" s="29" t="s">
        <v>10796</v>
      </c>
      <c r="R20" s="29" t="s">
        <v>10778</v>
      </c>
      <c r="S20" s="31">
        <v>38091</v>
      </c>
      <c r="T20" s="31">
        <v>38597</v>
      </c>
      <c r="U20" s="29">
        <v>29</v>
      </c>
      <c r="V20" s="31">
        <v>38597</v>
      </c>
      <c r="W20" s="29" t="s">
        <v>10844</v>
      </c>
      <c r="X20" s="31">
        <v>41912</v>
      </c>
      <c r="Y20" s="29" t="s">
        <v>10845</v>
      </c>
      <c r="Z20" s="29" t="s">
        <v>10771</v>
      </c>
      <c r="AA20" s="29" t="s">
        <v>10822</v>
      </c>
      <c r="AB20" s="29" t="s">
        <v>10771</v>
      </c>
      <c r="AC20" s="29" t="s">
        <v>10771</v>
      </c>
      <c r="AD20" s="29" t="s">
        <v>10834</v>
      </c>
      <c r="AE20" s="29" t="s">
        <v>10834</v>
      </c>
      <c r="AF20" s="29" t="s">
        <v>10771</v>
      </c>
      <c r="AG20" s="30" t="s">
        <v>10834</v>
      </c>
      <c r="AH20" s="30" t="s">
        <v>10834</v>
      </c>
      <c r="AI20" s="30" t="s">
        <v>10834</v>
      </c>
      <c r="AJ20" s="29" t="s">
        <v>10771</v>
      </c>
      <c r="AK20" s="30" t="s">
        <v>10834</v>
      </c>
      <c r="AL20" s="30" t="s">
        <v>10834</v>
      </c>
      <c r="AM20" s="30" t="s">
        <v>10834</v>
      </c>
      <c r="AN20" s="29" t="s">
        <v>10771</v>
      </c>
      <c r="AO20" s="30" t="s">
        <v>10834</v>
      </c>
    </row>
    <row r="21" spans="1:41" x14ac:dyDescent="0.2">
      <c r="A21" s="29">
        <v>17</v>
      </c>
      <c r="B21" s="29">
        <v>162.57</v>
      </c>
      <c r="C21" s="29" t="s">
        <v>10782</v>
      </c>
      <c r="D21" s="29">
        <v>120.3</v>
      </c>
      <c r="E21" s="29" t="s">
        <v>10771</v>
      </c>
      <c r="F21" s="29" t="s">
        <v>10846</v>
      </c>
      <c r="G21" s="29" t="s">
        <v>10773</v>
      </c>
      <c r="H21" s="29" t="s">
        <v>10784</v>
      </c>
      <c r="I21" s="30">
        <v>37378</v>
      </c>
      <c r="J21" s="29" t="s">
        <v>10785</v>
      </c>
      <c r="K21" s="29" t="s">
        <v>10847</v>
      </c>
      <c r="L21" s="29">
        <v>2.5</v>
      </c>
      <c r="M21" s="29" t="s">
        <v>10771</v>
      </c>
      <c r="N21" s="29">
        <v>2</v>
      </c>
      <c r="O21" s="29">
        <v>0</v>
      </c>
      <c r="P21" s="31">
        <v>17893</v>
      </c>
      <c r="Q21" s="29" t="s">
        <v>10777</v>
      </c>
      <c r="R21" s="29" t="s">
        <v>10838</v>
      </c>
      <c r="S21" s="31">
        <v>37361</v>
      </c>
      <c r="T21" s="31">
        <v>37378</v>
      </c>
      <c r="U21" s="29">
        <v>53</v>
      </c>
      <c r="V21" s="31">
        <v>41018</v>
      </c>
      <c r="W21" s="29" t="s">
        <v>10848</v>
      </c>
      <c r="X21" s="31">
        <v>42303</v>
      </c>
      <c r="Y21" s="29" t="s">
        <v>10849</v>
      </c>
      <c r="Z21" s="29" t="s">
        <v>10784</v>
      </c>
      <c r="AA21" s="29" t="s">
        <v>10771</v>
      </c>
      <c r="AB21" s="29" t="s">
        <v>10800</v>
      </c>
      <c r="AC21" s="31">
        <v>41514</v>
      </c>
      <c r="AD21" s="31">
        <v>41759</v>
      </c>
      <c r="AE21" s="29" t="s">
        <v>10788</v>
      </c>
      <c r="AF21" s="29" t="s">
        <v>10784</v>
      </c>
      <c r="AG21" s="30">
        <v>41060</v>
      </c>
      <c r="AH21" s="30">
        <v>42475</v>
      </c>
      <c r="AI21" s="29" t="s">
        <v>10850</v>
      </c>
      <c r="AJ21" s="29" t="s">
        <v>10771</v>
      </c>
      <c r="AK21" s="30" t="s">
        <v>10834</v>
      </c>
      <c r="AL21" s="30" t="s">
        <v>10834</v>
      </c>
      <c r="AM21" s="30" t="s">
        <v>10834</v>
      </c>
      <c r="AN21" s="29" t="s">
        <v>10851</v>
      </c>
      <c r="AO21" s="29" t="s">
        <v>10852</v>
      </c>
    </row>
    <row r="22" spans="1:41" x14ac:dyDescent="0.2">
      <c r="A22" s="29">
        <v>18</v>
      </c>
      <c r="B22" s="29">
        <v>101.71</v>
      </c>
      <c r="C22" s="29" t="s">
        <v>10814</v>
      </c>
      <c r="D22" s="29">
        <v>107.1</v>
      </c>
      <c r="E22" s="29" t="s">
        <v>10784</v>
      </c>
      <c r="F22" s="29" t="s">
        <v>10853</v>
      </c>
      <c r="G22" s="29" t="s">
        <v>10854</v>
      </c>
      <c r="H22" s="29" t="s">
        <v>10771</v>
      </c>
      <c r="I22" s="30">
        <v>37539</v>
      </c>
      <c r="J22" s="29" t="s">
        <v>10785</v>
      </c>
      <c r="K22" s="29" t="s">
        <v>10855</v>
      </c>
      <c r="L22" s="29">
        <v>2.1</v>
      </c>
      <c r="M22" s="29" t="s">
        <v>10784</v>
      </c>
      <c r="N22" s="29">
        <v>14</v>
      </c>
      <c r="O22" s="29">
        <v>0</v>
      </c>
      <c r="P22" s="31">
        <v>23789</v>
      </c>
      <c r="Q22" s="29" t="s">
        <v>10796</v>
      </c>
      <c r="R22" s="29" t="s">
        <v>10778</v>
      </c>
      <c r="S22" s="31">
        <v>37503</v>
      </c>
      <c r="T22" s="31">
        <v>37539</v>
      </c>
      <c r="U22" s="29">
        <v>37</v>
      </c>
      <c r="V22" s="29" t="s">
        <v>10834</v>
      </c>
      <c r="W22" s="29" t="s">
        <v>10834</v>
      </c>
      <c r="X22" s="31">
        <v>40595</v>
      </c>
      <c r="Y22" s="29" t="s">
        <v>10834</v>
      </c>
      <c r="Z22" s="29" t="s">
        <v>10771</v>
      </c>
      <c r="AA22" s="29" t="s">
        <v>10771</v>
      </c>
      <c r="AB22" s="29" t="s">
        <v>10771</v>
      </c>
      <c r="AC22" s="29" t="s">
        <v>10771</v>
      </c>
      <c r="AD22" s="29" t="s">
        <v>10834</v>
      </c>
      <c r="AE22" s="29" t="s">
        <v>10834</v>
      </c>
      <c r="AF22" s="29" t="s">
        <v>10771</v>
      </c>
      <c r="AG22" s="30" t="s">
        <v>10834</v>
      </c>
      <c r="AH22" s="30" t="s">
        <v>10834</v>
      </c>
      <c r="AI22" s="30" t="s">
        <v>10834</v>
      </c>
      <c r="AJ22" s="29" t="s">
        <v>10771</v>
      </c>
      <c r="AK22" s="30" t="s">
        <v>10834</v>
      </c>
      <c r="AL22" s="30" t="s">
        <v>10834</v>
      </c>
      <c r="AM22" s="30" t="s">
        <v>10834</v>
      </c>
      <c r="AN22" s="29" t="s">
        <v>10771</v>
      </c>
      <c r="AO22" s="30" t="s">
        <v>10834</v>
      </c>
    </row>
    <row r="23" spans="1:41" x14ac:dyDescent="0.2">
      <c r="A23" s="29">
        <v>19</v>
      </c>
      <c r="B23" s="29">
        <v>96.51</v>
      </c>
      <c r="C23" s="29" t="s">
        <v>10770</v>
      </c>
      <c r="D23" s="29">
        <v>28.8</v>
      </c>
      <c r="E23" s="29" t="s">
        <v>10771</v>
      </c>
      <c r="F23" s="29" t="s">
        <v>10772</v>
      </c>
      <c r="G23" s="29" t="s">
        <v>10847</v>
      </c>
      <c r="H23" s="29" t="s">
        <v>10784</v>
      </c>
      <c r="I23" s="30">
        <v>39072</v>
      </c>
      <c r="J23" s="29" t="s">
        <v>10785</v>
      </c>
      <c r="K23" s="29" t="s">
        <v>10856</v>
      </c>
      <c r="L23" s="29">
        <v>4.3</v>
      </c>
      <c r="M23" s="29" t="s">
        <v>10784</v>
      </c>
      <c r="N23" s="29">
        <v>5</v>
      </c>
      <c r="O23" s="29">
        <v>2</v>
      </c>
      <c r="P23" s="31">
        <v>21541</v>
      </c>
      <c r="Q23" s="29" t="s">
        <v>10796</v>
      </c>
      <c r="R23" s="29" t="s">
        <v>10838</v>
      </c>
      <c r="S23" s="31">
        <v>39072</v>
      </c>
      <c r="T23" s="31">
        <v>39072</v>
      </c>
      <c r="U23" s="29">
        <v>47</v>
      </c>
      <c r="V23" s="31">
        <v>39948</v>
      </c>
      <c r="W23" s="29" t="s">
        <v>10848</v>
      </c>
      <c r="X23" s="31">
        <v>42006</v>
      </c>
      <c r="Y23" s="29" t="s">
        <v>10857</v>
      </c>
      <c r="Z23" s="29" t="s">
        <v>10784</v>
      </c>
      <c r="AA23" s="29" t="s">
        <v>10771</v>
      </c>
      <c r="AB23" s="29" t="s">
        <v>10800</v>
      </c>
      <c r="AC23" s="31">
        <v>41858</v>
      </c>
      <c r="AD23" s="31">
        <v>41928</v>
      </c>
      <c r="AE23" s="29" t="s">
        <v>10781</v>
      </c>
      <c r="AF23" s="29" t="s">
        <v>10784</v>
      </c>
      <c r="AG23" s="30">
        <v>41096</v>
      </c>
      <c r="AH23" s="30">
        <v>41163</v>
      </c>
      <c r="AI23" s="29" t="s">
        <v>10781</v>
      </c>
      <c r="AJ23" s="29" t="s">
        <v>10858</v>
      </c>
      <c r="AK23" s="30">
        <v>41697</v>
      </c>
      <c r="AL23" s="30">
        <v>41725</v>
      </c>
      <c r="AM23" s="29" t="s">
        <v>10781</v>
      </c>
      <c r="AN23" s="29" t="s">
        <v>10859</v>
      </c>
      <c r="AO23" s="29" t="s">
        <v>10788</v>
      </c>
    </row>
    <row r="24" spans="1:41" x14ac:dyDescent="0.2">
      <c r="A24" s="29">
        <v>20</v>
      </c>
      <c r="B24" s="29">
        <v>97.53</v>
      </c>
      <c r="C24" s="29" t="s">
        <v>10770</v>
      </c>
      <c r="D24" s="29">
        <v>38.200000000000003</v>
      </c>
      <c r="E24" s="29" t="s">
        <v>10771</v>
      </c>
      <c r="F24" s="29" t="s">
        <v>10772</v>
      </c>
      <c r="G24" s="29" t="s">
        <v>10773</v>
      </c>
      <c r="H24" s="29" t="s">
        <v>10784</v>
      </c>
      <c r="I24" s="30">
        <v>39668</v>
      </c>
      <c r="J24" s="29" t="s">
        <v>10774</v>
      </c>
      <c r="K24" s="29" t="s">
        <v>10860</v>
      </c>
      <c r="L24" s="29">
        <v>3.2</v>
      </c>
      <c r="M24" s="29" t="s">
        <v>10784</v>
      </c>
      <c r="N24" s="29">
        <v>4</v>
      </c>
      <c r="O24" s="29">
        <v>1</v>
      </c>
      <c r="P24" s="31">
        <v>18662</v>
      </c>
      <c r="Q24" s="29" t="s">
        <v>10777</v>
      </c>
      <c r="R24" s="29" t="s">
        <v>10838</v>
      </c>
      <c r="S24" s="31">
        <v>38397</v>
      </c>
      <c r="T24" s="31">
        <v>39668</v>
      </c>
      <c r="U24" s="29">
        <v>54</v>
      </c>
      <c r="V24" s="31">
        <v>39559</v>
      </c>
      <c r="W24" s="29" t="s">
        <v>10848</v>
      </c>
      <c r="X24" s="31">
        <v>41362</v>
      </c>
      <c r="Y24" s="29" t="s">
        <v>10861</v>
      </c>
      <c r="Z24" s="29" t="s">
        <v>10784</v>
      </c>
      <c r="AA24" s="29" t="s">
        <v>10862</v>
      </c>
      <c r="AB24" s="29" t="s">
        <v>10771</v>
      </c>
      <c r="AC24" s="29" t="s">
        <v>10771</v>
      </c>
      <c r="AD24" s="29" t="s">
        <v>10834</v>
      </c>
      <c r="AE24" s="29" t="s">
        <v>10834</v>
      </c>
      <c r="AF24" s="29" t="s">
        <v>10784</v>
      </c>
      <c r="AG24" s="30">
        <v>41053</v>
      </c>
      <c r="AH24" s="30">
        <v>41228</v>
      </c>
      <c r="AI24" s="29" t="s">
        <v>10788</v>
      </c>
      <c r="AJ24" s="29" t="s">
        <v>10863</v>
      </c>
      <c r="AK24" s="30">
        <v>41025</v>
      </c>
      <c r="AL24" s="30">
        <v>41228</v>
      </c>
      <c r="AM24" s="29" t="s">
        <v>10864</v>
      </c>
      <c r="AN24" s="29" t="s">
        <v>10865</v>
      </c>
      <c r="AO24" s="29" t="s">
        <v>10781</v>
      </c>
    </row>
    <row r="25" spans="1:41" x14ac:dyDescent="0.2">
      <c r="A25" s="29">
        <v>21</v>
      </c>
      <c r="B25" s="29">
        <v>23.95</v>
      </c>
      <c r="C25" s="29" t="s">
        <v>10770</v>
      </c>
      <c r="D25" s="29">
        <v>7.6</v>
      </c>
      <c r="E25" s="29" t="s">
        <v>10771</v>
      </c>
      <c r="F25" s="29" t="s">
        <v>10815</v>
      </c>
      <c r="G25" s="29" t="s">
        <v>10773</v>
      </c>
      <c r="H25" s="29" t="s">
        <v>10784</v>
      </c>
      <c r="I25" s="30">
        <v>40162</v>
      </c>
      <c r="J25" s="29" t="s">
        <v>10785</v>
      </c>
      <c r="K25" s="29" t="s">
        <v>10866</v>
      </c>
      <c r="L25" s="29">
        <v>12</v>
      </c>
      <c r="M25" s="29" t="s">
        <v>10771</v>
      </c>
      <c r="N25" s="29">
        <v>3</v>
      </c>
      <c r="O25" s="29">
        <v>1</v>
      </c>
      <c r="P25" s="31">
        <v>19363</v>
      </c>
      <c r="Q25" s="29" t="s">
        <v>10796</v>
      </c>
      <c r="R25" s="29" t="s">
        <v>10778</v>
      </c>
      <c r="S25" s="31">
        <v>40147</v>
      </c>
      <c r="T25" s="31">
        <v>40162</v>
      </c>
      <c r="U25" s="29">
        <v>56</v>
      </c>
      <c r="V25" s="31">
        <v>40379</v>
      </c>
      <c r="W25" s="29" t="s">
        <v>10867</v>
      </c>
      <c r="X25" s="31">
        <v>40875</v>
      </c>
      <c r="Y25" s="29" t="s">
        <v>10868</v>
      </c>
      <c r="Z25" s="29" t="s">
        <v>10784</v>
      </c>
      <c r="AA25" s="29" t="s">
        <v>10869</v>
      </c>
      <c r="AB25" s="29" t="s">
        <v>10771</v>
      </c>
      <c r="AC25" s="29" t="s">
        <v>10771</v>
      </c>
      <c r="AD25" s="29" t="s">
        <v>10834</v>
      </c>
      <c r="AE25" s="29" t="s">
        <v>10834</v>
      </c>
      <c r="AF25" s="29" t="s">
        <v>10784</v>
      </c>
      <c r="AG25" s="30">
        <v>40716</v>
      </c>
      <c r="AH25" s="30">
        <v>40875</v>
      </c>
      <c r="AI25" s="29" t="s">
        <v>10781</v>
      </c>
      <c r="AJ25" s="29" t="s">
        <v>10771</v>
      </c>
      <c r="AK25" s="30" t="s">
        <v>10834</v>
      </c>
      <c r="AL25" s="30" t="s">
        <v>10834</v>
      </c>
      <c r="AM25" s="30" t="s">
        <v>10834</v>
      </c>
      <c r="AN25" s="29" t="s">
        <v>10771</v>
      </c>
      <c r="AO25" s="30" t="s">
        <v>10834</v>
      </c>
    </row>
    <row r="26" spans="1:41" x14ac:dyDescent="0.2">
      <c r="A26" s="29">
        <v>22</v>
      </c>
      <c r="B26" s="29">
        <v>37.99</v>
      </c>
      <c r="C26" s="29" t="s">
        <v>10782</v>
      </c>
      <c r="D26" s="29">
        <v>6.1</v>
      </c>
      <c r="E26" s="29" t="s">
        <v>10771</v>
      </c>
      <c r="F26" s="29" t="s">
        <v>10783</v>
      </c>
      <c r="G26" s="29" t="s">
        <v>10773</v>
      </c>
      <c r="H26" s="29" t="s">
        <v>10784</v>
      </c>
      <c r="I26" s="30">
        <v>40470</v>
      </c>
      <c r="J26" s="29" t="s">
        <v>10774</v>
      </c>
      <c r="K26" s="29" t="s">
        <v>10870</v>
      </c>
      <c r="L26" s="29">
        <v>1.9</v>
      </c>
      <c r="M26" s="29" t="s">
        <v>10771</v>
      </c>
      <c r="N26" s="29">
        <v>1</v>
      </c>
      <c r="O26" s="29">
        <v>1</v>
      </c>
      <c r="P26" s="31">
        <v>20257</v>
      </c>
      <c r="Q26" s="29" t="s">
        <v>10796</v>
      </c>
      <c r="R26" s="29" t="s">
        <v>10778</v>
      </c>
      <c r="S26" s="31">
        <v>40259</v>
      </c>
      <c r="T26" s="31">
        <v>40470</v>
      </c>
      <c r="U26" s="29">
        <v>54</v>
      </c>
      <c r="V26" s="31">
        <v>40444</v>
      </c>
      <c r="W26" s="29" t="s">
        <v>10871</v>
      </c>
      <c r="X26" s="31">
        <v>41414</v>
      </c>
      <c r="Y26" s="29" t="s">
        <v>10872</v>
      </c>
      <c r="Z26" s="29" t="s">
        <v>10771</v>
      </c>
      <c r="AA26" s="29" t="s">
        <v>10771</v>
      </c>
      <c r="AB26" s="29" t="s">
        <v>10771</v>
      </c>
      <c r="AC26" s="29" t="s">
        <v>10771</v>
      </c>
      <c r="AD26" s="29" t="s">
        <v>10834</v>
      </c>
      <c r="AE26" s="29" t="s">
        <v>10834</v>
      </c>
      <c r="AF26" s="29" t="s">
        <v>10784</v>
      </c>
      <c r="AG26" s="30">
        <v>41532</v>
      </c>
      <c r="AH26" s="30">
        <v>41593</v>
      </c>
      <c r="AI26" s="29" t="s">
        <v>10788</v>
      </c>
      <c r="AJ26" s="29" t="s">
        <v>10771</v>
      </c>
      <c r="AK26" s="30" t="s">
        <v>10834</v>
      </c>
      <c r="AL26" s="30" t="s">
        <v>10834</v>
      </c>
      <c r="AM26" s="30" t="s">
        <v>10834</v>
      </c>
      <c r="AN26" s="29" t="s">
        <v>10771</v>
      </c>
      <c r="AO26" s="30" t="s">
        <v>10834</v>
      </c>
    </row>
    <row r="27" spans="1:41" x14ac:dyDescent="0.2">
      <c r="A27" s="29">
        <v>23</v>
      </c>
      <c r="B27" s="29">
        <v>13.72</v>
      </c>
      <c r="C27" s="29" t="s">
        <v>10770</v>
      </c>
      <c r="D27" s="29">
        <v>2.2999999999999998</v>
      </c>
      <c r="E27" s="29" t="s">
        <v>10771</v>
      </c>
      <c r="F27" s="29" t="s">
        <v>10772</v>
      </c>
      <c r="G27" s="29" t="s">
        <v>10773</v>
      </c>
      <c r="H27" s="29" t="s">
        <v>10784</v>
      </c>
      <c r="I27" s="30">
        <v>40655</v>
      </c>
      <c r="J27" s="29" t="s">
        <v>10785</v>
      </c>
      <c r="K27" s="29" t="s">
        <v>10847</v>
      </c>
      <c r="L27" s="29">
        <v>4.2</v>
      </c>
      <c r="M27" s="29" t="s">
        <v>10784</v>
      </c>
      <c r="N27" s="29">
        <v>2</v>
      </c>
      <c r="O27" s="29">
        <v>1</v>
      </c>
      <c r="P27" s="31">
        <v>20668</v>
      </c>
      <c r="Q27" s="29" t="s">
        <v>10796</v>
      </c>
      <c r="R27" s="29" t="s">
        <v>10778</v>
      </c>
      <c r="S27" s="31">
        <v>40647</v>
      </c>
      <c r="T27" s="31">
        <v>40655</v>
      </c>
      <c r="U27" s="29">
        <v>54</v>
      </c>
      <c r="V27" s="31">
        <v>40717</v>
      </c>
      <c r="W27" s="29" t="s">
        <v>10871</v>
      </c>
      <c r="X27" s="31">
        <v>41064</v>
      </c>
      <c r="Y27" s="29" t="s">
        <v>10873</v>
      </c>
      <c r="Z27" s="29" t="s">
        <v>10771</v>
      </c>
      <c r="AA27" s="29" t="s">
        <v>10771</v>
      </c>
      <c r="AB27" s="29" t="s">
        <v>10771</v>
      </c>
      <c r="AC27" s="29" t="s">
        <v>10771</v>
      </c>
      <c r="AD27" s="29" t="s">
        <v>10834</v>
      </c>
      <c r="AE27" s="29" t="s">
        <v>10834</v>
      </c>
      <c r="AF27" s="29" t="s">
        <v>10784</v>
      </c>
      <c r="AG27" s="30">
        <v>40837</v>
      </c>
      <c r="AH27" s="30">
        <v>40858</v>
      </c>
      <c r="AI27" s="29" t="s">
        <v>10781</v>
      </c>
      <c r="AJ27" s="29" t="s">
        <v>10771</v>
      </c>
      <c r="AK27" s="30" t="s">
        <v>10834</v>
      </c>
      <c r="AL27" s="30" t="s">
        <v>10834</v>
      </c>
      <c r="AM27" s="30" t="s">
        <v>10834</v>
      </c>
      <c r="AN27" s="29" t="s">
        <v>10771</v>
      </c>
      <c r="AO27" s="30" t="s">
        <v>10834</v>
      </c>
    </row>
    <row r="28" spans="1:41" x14ac:dyDescent="0.2">
      <c r="A28" s="29">
        <v>24</v>
      </c>
      <c r="B28" s="29">
        <v>106.94</v>
      </c>
      <c r="C28" s="29" t="s">
        <v>10770</v>
      </c>
      <c r="D28" s="29">
        <v>85.7</v>
      </c>
      <c r="E28" s="29" t="s">
        <v>10771</v>
      </c>
      <c r="F28" s="29" t="s">
        <v>10846</v>
      </c>
      <c r="G28" s="29" t="s">
        <v>10773</v>
      </c>
      <c r="H28" s="29" t="s">
        <v>10784</v>
      </c>
      <c r="I28" s="30">
        <v>40690</v>
      </c>
      <c r="J28" s="29" t="s">
        <v>10774</v>
      </c>
      <c r="K28" s="29" t="s">
        <v>10874</v>
      </c>
      <c r="L28" s="29">
        <v>1.5</v>
      </c>
      <c r="M28" s="29" t="s">
        <v>10784</v>
      </c>
      <c r="N28" s="29">
        <v>6</v>
      </c>
      <c r="O28" s="29">
        <v>0</v>
      </c>
      <c r="P28" s="31">
        <v>17066</v>
      </c>
      <c r="Q28" s="29" t="s">
        <v>10777</v>
      </c>
      <c r="R28" s="29" t="s">
        <v>10778</v>
      </c>
      <c r="S28" s="31">
        <v>38085</v>
      </c>
      <c r="T28" s="31">
        <v>40690</v>
      </c>
      <c r="U28" s="29">
        <v>57</v>
      </c>
      <c r="V28" s="31">
        <v>40690</v>
      </c>
      <c r="W28" s="29" t="s">
        <v>10875</v>
      </c>
      <c r="X28" s="31">
        <v>41336</v>
      </c>
      <c r="Y28" s="29" t="s">
        <v>10834</v>
      </c>
      <c r="Z28" s="29" t="s">
        <v>10784</v>
      </c>
      <c r="AA28" s="29" t="s">
        <v>10771</v>
      </c>
      <c r="AB28" s="29" t="s">
        <v>10771</v>
      </c>
      <c r="AC28" s="29" t="s">
        <v>10771</v>
      </c>
      <c r="AD28" s="29" t="s">
        <v>10834</v>
      </c>
      <c r="AE28" s="29" t="s">
        <v>10834</v>
      </c>
      <c r="AF28" s="29" t="s">
        <v>10771</v>
      </c>
      <c r="AG28" s="30" t="s">
        <v>10834</v>
      </c>
      <c r="AH28" s="30" t="s">
        <v>10834</v>
      </c>
      <c r="AI28" s="30" t="s">
        <v>10834</v>
      </c>
      <c r="AJ28" s="29" t="s">
        <v>10771</v>
      </c>
      <c r="AK28" s="30" t="s">
        <v>10834</v>
      </c>
      <c r="AL28" s="30" t="s">
        <v>10834</v>
      </c>
      <c r="AM28" s="30" t="s">
        <v>10834</v>
      </c>
      <c r="AN28" s="29" t="s">
        <v>10771</v>
      </c>
      <c r="AO28" s="30" t="s">
        <v>10834</v>
      </c>
    </row>
    <row r="29" spans="1:41" x14ac:dyDescent="0.2">
      <c r="A29" s="29" t="s">
        <v>17</v>
      </c>
      <c r="B29" s="29">
        <v>44.14</v>
      </c>
      <c r="C29" s="29" t="s">
        <v>10770</v>
      </c>
      <c r="D29" s="29">
        <v>16.600000000000001</v>
      </c>
      <c r="E29" s="29" t="s">
        <v>10771</v>
      </c>
      <c r="F29" s="29" t="s">
        <v>10772</v>
      </c>
      <c r="G29" s="29" t="s">
        <v>10773</v>
      </c>
      <c r="H29" s="29" t="s">
        <v>10784</v>
      </c>
      <c r="I29" s="30">
        <v>40808</v>
      </c>
      <c r="J29" s="29" t="s">
        <v>10774</v>
      </c>
      <c r="K29" s="29" t="s">
        <v>10860</v>
      </c>
      <c r="L29" s="29">
        <v>0.9</v>
      </c>
      <c r="M29" s="29" t="s">
        <v>10771</v>
      </c>
      <c r="N29" s="29">
        <v>0</v>
      </c>
      <c r="O29" s="29">
        <v>0</v>
      </c>
      <c r="P29" s="31">
        <v>24104</v>
      </c>
      <c r="Q29" s="29" t="s">
        <v>10796</v>
      </c>
      <c r="R29" s="29" t="s">
        <v>10778</v>
      </c>
      <c r="S29" s="31">
        <v>40259</v>
      </c>
      <c r="T29" s="31">
        <v>40808</v>
      </c>
      <c r="U29" s="29">
        <v>44</v>
      </c>
      <c r="V29" s="31">
        <v>40764</v>
      </c>
      <c r="W29" s="29" t="s">
        <v>10871</v>
      </c>
      <c r="X29" s="31">
        <v>41601</v>
      </c>
      <c r="Y29" s="29" t="s">
        <v>10876</v>
      </c>
      <c r="Z29" s="29" t="s">
        <v>10771</v>
      </c>
      <c r="AA29" s="29" t="s">
        <v>10771</v>
      </c>
      <c r="AB29" s="29" t="s">
        <v>10771</v>
      </c>
      <c r="AC29" s="29" t="s">
        <v>10771</v>
      </c>
      <c r="AD29" s="29" t="s">
        <v>10834</v>
      </c>
      <c r="AE29" s="29" t="s">
        <v>10834</v>
      </c>
      <c r="AF29" s="29" t="s">
        <v>10784</v>
      </c>
      <c r="AG29" s="30">
        <v>41345</v>
      </c>
      <c r="AH29" s="30">
        <v>41435</v>
      </c>
      <c r="AI29" s="29" t="s">
        <v>10781</v>
      </c>
      <c r="AJ29" s="29" t="s">
        <v>10877</v>
      </c>
      <c r="AK29" s="30">
        <v>41284</v>
      </c>
      <c r="AL29" s="30">
        <v>42433</v>
      </c>
      <c r="AM29" s="29" t="s">
        <v>10788</v>
      </c>
      <c r="AN29" s="29" t="s">
        <v>10771</v>
      </c>
      <c r="AO29" s="30" t="s">
        <v>10834</v>
      </c>
    </row>
    <row r="30" spans="1:41" x14ac:dyDescent="0.2">
      <c r="A30" s="29" t="s">
        <v>18</v>
      </c>
      <c r="B30" s="29">
        <v>44.14</v>
      </c>
      <c r="C30" s="29" t="s">
        <v>10770</v>
      </c>
      <c r="D30" s="29">
        <v>16.600000000000001</v>
      </c>
      <c r="E30" s="29" t="s">
        <v>10771</v>
      </c>
      <c r="F30" s="29" t="s">
        <v>10772</v>
      </c>
      <c r="G30" s="29" t="s">
        <v>10773</v>
      </c>
      <c r="H30" s="29" t="s">
        <v>10784</v>
      </c>
      <c r="I30" s="30">
        <v>41039</v>
      </c>
      <c r="J30" s="29" t="s">
        <v>10774</v>
      </c>
      <c r="K30" s="29" t="s">
        <v>10860</v>
      </c>
      <c r="L30" s="29">
        <v>0.9</v>
      </c>
      <c r="M30" s="29" t="s">
        <v>10771</v>
      </c>
      <c r="N30" s="29">
        <v>0</v>
      </c>
      <c r="O30" s="29">
        <v>0</v>
      </c>
      <c r="P30" s="31">
        <v>24104</v>
      </c>
      <c r="Q30" s="29" t="s">
        <v>10796</v>
      </c>
      <c r="R30" s="29" t="s">
        <v>10778</v>
      </c>
      <c r="S30" s="31">
        <v>40259</v>
      </c>
      <c r="T30" s="31">
        <v>41039</v>
      </c>
      <c r="U30" s="29">
        <v>44</v>
      </c>
      <c r="V30" s="31">
        <v>40764</v>
      </c>
      <c r="W30" s="29" t="s">
        <v>10871</v>
      </c>
      <c r="X30" s="31">
        <v>41601</v>
      </c>
      <c r="Y30" s="29" t="s">
        <v>10834</v>
      </c>
      <c r="Z30" s="29" t="s">
        <v>10834</v>
      </c>
      <c r="AA30" s="29" t="s">
        <v>10878</v>
      </c>
      <c r="AB30" s="29" t="s">
        <v>10771</v>
      </c>
      <c r="AC30" s="29" t="s">
        <v>10771</v>
      </c>
      <c r="AD30" s="29" t="s">
        <v>10834</v>
      </c>
      <c r="AE30" s="29" t="s">
        <v>10834</v>
      </c>
      <c r="AF30" s="29" t="s">
        <v>10771</v>
      </c>
      <c r="AG30" s="30" t="s">
        <v>10834</v>
      </c>
      <c r="AH30" s="30" t="s">
        <v>10834</v>
      </c>
      <c r="AI30" s="30" t="s">
        <v>10834</v>
      </c>
      <c r="AJ30" s="29" t="s">
        <v>10771</v>
      </c>
      <c r="AK30" s="30" t="s">
        <v>10834</v>
      </c>
      <c r="AL30" s="30" t="s">
        <v>10834</v>
      </c>
      <c r="AM30" s="30" t="s">
        <v>10834</v>
      </c>
      <c r="AN30" s="29" t="s">
        <v>10771</v>
      </c>
      <c r="AO30" s="30" t="s">
        <v>10834</v>
      </c>
    </row>
    <row r="31" spans="1:41" x14ac:dyDescent="0.2">
      <c r="A31" s="29">
        <v>26</v>
      </c>
      <c r="B31" s="29">
        <v>21.18</v>
      </c>
      <c r="C31" s="29" t="s">
        <v>10814</v>
      </c>
      <c r="D31" s="29">
        <v>4.0999999999999996</v>
      </c>
      <c r="E31" s="29" t="s">
        <v>10784</v>
      </c>
      <c r="F31" s="29" t="s">
        <v>10827</v>
      </c>
      <c r="G31" s="29" t="s">
        <v>10773</v>
      </c>
      <c r="H31" s="29" t="s">
        <v>10784</v>
      </c>
      <c r="I31" s="30">
        <v>40850</v>
      </c>
      <c r="J31" s="29" t="s">
        <v>10785</v>
      </c>
      <c r="K31" s="29" t="s">
        <v>10786</v>
      </c>
      <c r="L31" s="29">
        <v>5.5</v>
      </c>
      <c r="M31" s="29" t="s">
        <v>10784</v>
      </c>
      <c r="N31" s="29">
        <v>28</v>
      </c>
      <c r="O31" s="29">
        <v>0</v>
      </c>
      <c r="P31" s="31">
        <v>12011</v>
      </c>
      <c r="Q31" s="29" t="s">
        <v>10796</v>
      </c>
      <c r="R31" s="29" t="s">
        <v>10778</v>
      </c>
      <c r="S31" s="31">
        <v>40847</v>
      </c>
      <c r="T31" s="31">
        <v>40850</v>
      </c>
      <c r="U31" s="29">
        <v>78</v>
      </c>
      <c r="V31" s="31">
        <v>40973</v>
      </c>
      <c r="W31" s="29" t="s">
        <v>10848</v>
      </c>
      <c r="X31" s="31">
        <v>41491</v>
      </c>
      <c r="Y31" s="29" t="s">
        <v>10879</v>
      </c>
      <c r="Z31" s="29" t="s">
        <v>10784</v>
      </c>
      <c r="AA31" s="29" t="s">
        <v>10771</v>
      </c>
      <c r="AB31" s="29" t="s">
        <v>10771</v>
      </c>
      <c r="AC31" s="29" t="s">
        <v>10771</v>
      </c>
      <c r="AD31" s="29" t="s">
        <v>10834</v>
      </c>
      <c r="AE31" s="29" t="s">
        <v>10834</v>
      </c>
      <c r="AF31" s="29" t="s">
        <v>10784</v>
      </c>
      <c r="AG31" s="30">
        <v>41401</v>
      </c>
      <c r="AH31" s="30">
        <v>41464</v>
      </c>
      <c r="AI31" s="29" t="s">
        <v>10801</v>
      </c>
      <c r="AJ31" s="29" t="s">
        <v>10771</v>
      </c>
      <c r="AK31" s="30" t="s">
        <v>10834</v>
      </c>
      <c r="AL31" s="30" t="s">
        <v>10834</v>
      </c>
      <c r="AM31" s="30" t="s">
        <v>10834</v>
      </c>
      <c r="AN31" s="29" t="s">
        <v>10771</v>
      </c>
      <c r="AO31" s="30" t="s">
        <v>10834</v>
      </c>
    </row>
    <row r="32" spans="1:41" x14ac:dyDescent="0.2">
      <c r="A32" s="29">
        <v>27</v>
      </c>
      <c r="B32" s="29">
        <v>23.95</v>
      </c>
      <c r="C32" s="29" t="s">
        <v>10814</v>
      </c>
      <c r="D32" s="29">
        <v>24</v>
      </c>
      <c r="E32" s="29" t="s">
        <v>10784</v>
      </c>
      <c r="F32" s="29" t="s">
        <v>10880</v>
      </c>
      <c r="G32" s="29" t="s">
        <v>10773</v>
      </c>
      <c r="H32" s="29" t="s">
        <v>10771</v>
      </c>
      <c r="I32" s="30">
        <v>41163</v>
      </c>
      <c r="J32" s="29" t="s">
        <v>10785</v>
      </c>
      <c r="K32" s="29" t="s">
        <v>10786</v>
      </c>
      <c r="L32" s="29">
        <v>1.8</v>
      </c>
      <c r="M32" s="29" t="s">
        <v>10771</v>
      </c>
      <c r="N32" s="29">
        <v>0</v>
      </c>
      <c r="O32" s="29">
        <v>0</v>
      </c>
      <c r="P32" s="31">
        <v>19164</v>
      </c>
      <c r="Q32" s="29" t="s">
        <v>10796</v>
      </c>
      <c r="R32" s="29" t="s">
        <v>10778</v>
      </c>
      <c r="S32" s="31">
        <v>41150</v>
      </c>
      <c r="T32" s="31">
        <v>41163</v>
      </c>
      <c r="U32" s="29">
        <v>60</v>
      </c>
      <c r="V32" s="29" t="s">
        <v>10834</v>
      </c>
      <c r="W32" s="29" t="s">
        <v>10834</v>
      </c>
      <c r="X32" s="31">
        <v>41878</v>
      </c>
      <c r="Y32" s="29" t="s">
        <v>10834</v>
      </c>
      <c r="Z32" s="29" t="s">
        <v>10771</v>
      </c>
      <c r="AA32" s="29" t="s">
        <v>10771</v>
      </c>
      <c r="AB32" s="29" t="s">
        <v>10771</v>
      </c>
      <c r="AC32" s="29" t="s">
        <v>10771</v>
      </c>
      <c r="AD32" s="29" t="s">
        <v>10834</v>
      </c>
      <c r="AE32" s="29" t="s">
        <v>10834</v>
      </c>
      <c r="AF32" s="29" t="s">
        <v>10771</v>
      </c>
      <c r="AG32" s="30" t="s">
        <v>10834</v>
      </c>
      <c r="AH32" s="30" t="s">
        <v>10834</v>
      </c>
      <c r="AI32" s="30" t="s">
        <v>10834</v>
      </c>
      <c r="AJ32" s="29" t="s">
        <v>10771</v>
      </c>
      <c r="AK32" s="30" t="s">
        <v>10834</v>
      </c>
      <c r="AL32" s="30" t="s">
        <v>10834</v>
      </c>
      <c r="AM32" s="30" t="s">
        <v>10834</v>
      </c>
      <c r="AN32" s="29" t="s">
        <v>10771</v>
      </c>
      <c r="AO32" s="30" t="s">
        <v>10834</v>
      </c>
    </row>
    <row r="33" spans="1:41" x14ac:dyDescent="0.2">
      <c r="A33" s="29">
        <v>28</v>
      </c>
      <c r="B33" s="29">
        <v>39.869999999999997</v>
      </c>
      <c r="C33" s="29" t="s">
        <v>10770</v>
      </c>
      <c r="D33" s="29">
        <v>26.3</v>
      </c>
      <c r="E33" s="29" t="s">
        <v>10771</v>
      </c>
      <c r="F33" s="29" t="s">
        <v>10772</v>
      </c>
      <c r="G33" s="29" t="s">
        <v>10819</v>
      </c>
      <c r="H33" s="29" t="s">
        <v>10784</v>
      </c>
      <c r="I33" s="30">
        <v>41018</v>
      </c>
      <c r="J33" s="29" t="s">
        <v>10774</v>
      </c>
      <c r="K33" s="29" t="s">
        <v>10881</v>
      </c>
      <c r="L33" s="29">
        <v>4</v>
      </c>
      <c r="M33" s="29" t="s">
        <v>10784</v>
      </c>
      <c r="N33" s="29">
        <v>7</v>
      </c>
      <c r="O33" s="29">
        <v>1</v>
      </c>
      <c r="P33" s="31">
        <v>17464</v>
      </c>
      <c r="Q33" s="29" t="s">
        <v>10796</v>
      </c>
      <c r="R33" s="29" t="s">
        <v>10778</v>
      </c>
      <c r="S33" s="31">
        <v>40133</v>
      </c>
      <c r="T33" s="31">
        <v>41018</v>
      </c>
      <c r="U33" s="29">
        <v>62</v>
      </c>
      <c r="V33" s="31">
        <v>40931</v>
      </c>
      <c r="W33" s="29" t="s">
        <v>10882</v>
      </c>
      <c r="X33" s="31">
        <v>41345</v>
      </c>
      <c r="Y33" s="29" t="s">
        <v>10883</v>
      </c>
      <c r="Z33" s="29" t="s">
        <v>10784</v>
      </c>
      <c r="AA33" s="29" t="s">
        <v>10771</v>
      </c>
      <c r="AB33" s="29" t="s">
        <v>10884</v>
      </c>
      <c r="AC33" s="31">
        <v>40953</v>
      </c>
      <c r="AD33" s="32">
        <v>42479</v>
      </c>
      <c r="AE33" s="29" t="s">
        <v>10885</v>
      </c>
      <c r="AF33" s="29" t="s">
        <v>10784</v>
      </c>
      <c r="AG33" s="30" t="s">
        <v>10834</v>
      </c>
      <c r="AH33" s="30" t="s">
        <v>10834</v>
      </c>
      <c r="AI33" s="30" t="s">
        <v>10834</v>
      </c>
      <c r="AJ33" s="29" t="s">
        <v>10771</v>
      </c>
      <c r="AK33" s="30" t="s">
        <v>10834</v>
      </c>
      <c r="AL33" s="30" t="s">
        <v>10834</v>
      </c>
      <c r="AM33" s="30" t="s">
        <v>10834</v>
      </c>
      <c r="AN33" s="29" t="s">
        <v>10771</v>
      </c>
      <c r="AO33" s="30" t="s">
        <v>10834</v>
      </c>
    </row>
    <row r="34" spans="1:41" x14ac:dyDescent="0.2">
      <c r="A34" s="29" t="s">
        <v>19</v>
      </c>
      <c r="B34" s="29">
        <v>38.82</v>
      </c>
      <c r="C34" s="29" t="s">
        <v>10814</v>
      </c>
      <c r="D34" s="29">
        <v>3.2</v>
      </c>
      <c r="E34" s="29" t="s">
        <v>10771</v>
      </c>
      <c r="F34" s="29" t="s">
        <v>10815</v>
      </c>
      <c r="G34" s="29" t="s">
        <v>10819</v>
      </c>
      <c r="H34" s="29" t="s">
        <v>10784</v>
      </c>
      <c r="I34" s="30">
        <v>41179</v>
      </c>
      <c r="J34" s="29" t="s">
        <v>10774</v>
      </c>
      <c r="K34" s="29" t="s">
        <v>10860</v>
      </c>
      <c r="L34" s="29">
        <v>3.5</v>
      </c>
      <c r="M34" s="29" t="s">
        <v>10771</v>
      </c>
      <c r="N34" s="29">
        <v>1</v>
      </c>
      <c r="O34" s="29">
        <v>1</v>
      </c>
      <c r="P34" s="31">
        <v>19510</v>
      </c>
      <c r="Q34" s="29" t="s">
        <v>10796</v>
      </c>
      <c r="R34" s="29" t="s">
        <v>10778</v>
      </c>
      <c r="S34" s="31">
        <v>41179</v>
      </c>
      <c r="T34" s="31">
        <v>41179</v>
      </c>
      <c r="U34" s="29">
        <v>59</v>
      </c>
      <c r="V34" s="31">
        <v>41277</v>
      </c>
      <c r="W34" s="29" t="s">
        <v>10871</v>
      </c>
      <c r="X34" s="31">
        <v>42359</v>
      </c>
      <c r="Y34" s="29" t="s">
        <v>10886</v>
      </c>
      <c r="Z34" s="29" t="s">
        <v>10771</v>
      </c>
      <c r="AA34" s="29" t="s">
        <v>10771</v>
      </c>
      <c r="AB34" s="29" t="s">
        <v>10887</v>
      </c>
      <c r="AC34" s="31">
        <v>41627</v>
      </c>
      <c r="AD34" s="29" t="s">
        <v>10834</v>
      </c>
      <c r="AE34" s="29" t="s">
        <v>10801</v>
      </c>
      <c r="AF34" s="29" t="s">
        <v>10784</v>
      </c>
      <c r="AG34" s="30">
        <v>41431</v>
      </c>
      <c r="AH34" s="30">
        <v>41494</v>
      </c>
      <c r="AI34" s="29" t="s">
        <v>10788</v>
      </c>
      <c r="AJ34" s="29" t="s">
        <v>10771</v>
      </c>
      <c r="AK34" s="30" t="s">
        <v>10834</v>
      </c>
      <c r="AL34" s="30" t="s">
        <v>10834</v>
      </c>
      <c r="AM34" s="30" t="s">
        <v>10834</v>
      </c>
      <c r="AN34" s="29" t="s">
        <v>10771</v>
      </c>
      <c r="AO34" s="30" t="s">
        <v>10834</v>
      </c>
    </row>
    <row r="35" spans="1:41" x14ac:dyDescent="0.2">
      <c r="A35" s="29" t="s">
        <v>20</v>
      </c>
      <c r="B35" s="29">
        <v>38.82</v>
      </c>
      <c r="C35" s="29" t="s">
        <v>10814</v>
      </c>
      <c r="D35" s="29">
        <v>3.2</v>
      </c>
      <c r="E35" s="29" t="s">
        <v>10771</v>
      </c>
      <c r="F35" s="29" t="s">
        <v>10815</v>
      </c>
      <c r="G35" s="29" t="s">
        <v>10819</v>
      </c>
      <c r="H35" s="29" t="s">
        <v>10784</v>
      </c>
      <c r="I35" s="30">
        <v>41179</v>
      </c>
      <c r="J35" s="29" t="s">
        <v>10785</v>
      </c>
      <c r="K35" s="29" t="s">
        <v>10881</v>
      </c>
      <c r="L35" s="29">
        <v>3.5</v>
      </c>
      <c r="M35" s="29" t="s">
        <v>10771</v>
      </c>
      <c r="N35" s="29">
        <v>1</v>
      </c>
      <c r="O35" s="29">
        <v>1</v>
      </c>
      <c r="P35" s="31">
        <v>19510</v>
      </c>
      <c r="Q35" s="29" t="s">
        <v>10796</v>
      </c>
      <c r="R35" s="29" t="s">
        <v>10778</v>
      </c>
      <c r="S35" s="31">
        <v>41179</v>
      </c>
      <c r="T35" s="31">
        <v>41179</v>
      </c>
      <c r="U35" s="29">
        <v>59</v>
      </c>
      <c r="V35" s="31">
        <v>41277</v>
      </c>
      <c r="W35" s="29" t="s">
        <v>10871</v>
      </c>
      <c r="X35" s="31">
        <v>42359</v>
      </c>
      <c r="Y35" s="29" t="s">
        <v>10834</v>
      </c>
      <c r="Z35" s="29" t="s">
        <v>10834</v>
      </c>
      <c r="AA35" s="29" t="s">
        <v>10771</v>
      </c>
      <c r="AB35" s="29" t="s">
        <v>10771</v>
      </c>
      <c r="AC35" s="29" t="s">
        <v>10834</v>
      </c>
      <c r="AD35" s="29" t="s">
        <v>10834</v>
      </c>
      <c r="AE35" s="29" t="s">
        <v>10834</v>
      </c>
      <c r="AF35" s="29" t="s">
        <v>10771</v>
      </c>
      <c r="AG35" s="30" t="s">
        <v>10834</v>
      </c>
      <c r="AH35" s="30" t="s">
        <v>10834</v>
      </c>
      <c r="AI35" s="30" t="s">
        <v>10834</v>
      </c>
      <c r="AJ35" s="29" t="s">
        <v>10771</v>
      </c>
      <c r="AK35" s="30" t="s">
        <v>10834</v>
      </c>
      <c r="AL35" s="30" t="s">
        <v>10834</v>
      </c>
      <c r="AM35" s="30" t="s">
        <v>10834</v>
      </c>
      <c r="AN35" s="29" t="s">
        <v>10771</v>
      </c>
      <c r="AO35" s="30" t="s">
        <v>10834</v>
      </c>
    </row>
    <row r="36" spans="1:41" x14ac:dyDescent="0.2">
      <c r="A36" s="29" t="s">
        <v>21</v>
      </c>
      <c r="B36" s="29">
        <v>38.82</v>
      </c>
      <c r="C36" s="29" t="s">
        <v>10814</v>
      </c>
      <c r="D36" s="29">
        <v>3.2</v>
      </c>
      <c r="E36" s="29" t="s">
        <v>10771</v>
      </c>
      <c r="F36" s="29" t="s">
        <v>10815</v>
      </c>
      <c r="G36" s="29" t="s">
        <v>10819</v>
      </c>
      <c r="H36" s="29" t="s">
        <v>10784</v>
      </c>
      <c r="I36" s="30">
        <v>41277</v>
      </c>
      <c r="J36" s="29" t="s">
        <v>10774</v>
      </c>
      <c r="K36" s="29" t="s">
        <v>10860</v>
      </c>
      <c r="L36" s="29">
        <v>3.5</v>
      </c>
      <c r="M36" s="29" t="s">
        <v>10771</v>
      </c>
      <c r="N36" s="29">
        <v>1</v>
      </c>
      <c r="O36" s="29">
        <v>1</v>
      </c>
      <c r="P36" s="31">
        <v>19510</v>
      </c>
      <c r="Q36" s="29" t="s">
        <v>10796</v>
      </c>
      <c r="R36" s="29" t="s">
        <v>10778</v>
      </c>
      <c r="S36" s="31">
        <v>41179</v>
      </c>
      <c r="T36" s="31">
        <v>41277</v>
      </c>
      <c r="U36" s="29">
        <v>59</v>
      </c>
      <c r="V36" s="31">
        <v>41277</v>
      </c>
      <c r="W36" s="29" t="s">
        <v>10871</v>
      </c>
      <c r="X36" s="31">
        <v>42359</v>
      </c>
      <c r="Y36" s="29" t="s">
        <v>10834</v>
      </c>
      <c r="Z36" s="29" t="s">
        <v>10834</v>
      </c>
      <c r="AA36" s="29" t="s">
        <v>10771</v>
      </c>
      <c r="AB36" s="29" t="s">
        <v>10771</v>
      </c>
      <c r="AC36" s="29" t="s">
        <v>10834</v>
      </c>
      <c r="AD36" s="29" t="s">
        <v>10834</v>
      </c>
      <c r="AE36" s="29" t="s">
        <v>10834</v>
      </c>
      <c r="AF36" s="29" t="s">
        <v>10771</v>
      </c>
      <c r="AG36" s="30" t="s">
        <v>10834</v>
      </c>
      <c r="AH36" s="30" t="s">
        <v>10834</v>
      </c>
      <c r="AI36" s="30" t="s">
        <v>10834</v>
      </c>
      <c r="AJ36" s="29" t="s">
        <v>10771</v>
      </c>
      <c r="AK36" s="30" t="s">
        <v>10834</v>
      </c>
      <c r="AL36" s="30" t="s">
        <v>10834</v>
      </c>
      <c r="AM36" s="30" t="s">
        <v>10834</v>
      </c>
      <c r="AN36" s="29" t="s">
        <v>10771</v>
      </c>
      <c r="AO36" s="30" t="s">
        <v>10834</v>
      </c>
    </row>
    <row r="37" spans="1:41" x14ac:dyDescent="0.2">
      <c r="A37" s="29">
        <v>30</v>
      </c>
      <c r="B37" s="29">
        <v>52.07</v>
      </c>
      <c r="C37" s="29" t="s">
        <v>10782</v>
      </c>
      <c r="D37" s="29">
        <v>39.6</v>
      </c>
      <c r="E37" s="29" t="s">
        <v>10771</v>
      </c>
      <c r="F37" s="29" t="s">
        <v>10888</v>
      </c>
      <c r="G37" s="29" t="s">
        <v>10773</v>
      </c>
      <c r="H37" s="29" t="s">
        <v>10784</v>
      </c>
      <c r="I37" s="30">
        <v>41199</v>
      </c>
      <c r="J37" s="29" t="s">
        <v>10774</v>
      </c>
      <c r="K37" s="29" t="s">
        <v>10889</v>
      </c>
      <c r="L37" s="29">
        <v>2.5</v>
      </c>
      <c r="M37" s="29" t="s">
        <v>10771</v>
      </c>
      <c r="N37" s="29">
        <v>1</v>
      </c>
      <c r="O37" s="29">
        <v>1</v>
      </c>
      <c r="P37" s="31">
        <v>20216</v>
      </c>
      <c r="Q37" s="29" t="s">
        <v>10777</v>
      </c>
      <c r="R37" s="29" t="s">
        <v>10778</v>
      </c>
      <c r="S37" s="31">
        <v>39994</v>
      </c>
      <c r="T37" s="31">
        <v>41199</v>
      </c>
      <c r="U37" s="29">
        <v>54</v>
      </c>
      <c r="V37" s="31">
        <v>41199</v>
      </c>
      <c r="W37" s="29" t="s">
        <v>10848</v>
      </c>
      <c r="X37" s="31">
        <v>41577</v>
      </c>
      <c r="Y37" s="29" t="s">
        <v>10834</v>
      </c>
      <c r="Z37" s="29" t="s">
        <v>10784</v>
      </c>
      <c r="AA37" s="29" t="s">
        <v>10890</v>
      </c>
      <c r="AB37" s="29" t="s">
        <v>10771</v>
      </c>
      <c r="AC37" s="29" t="s">
        <v>10771</v>
      </c>
      <c r="AD37" s="29" t="s">
        <v>10834</v>
      </c>
      <c r="AE37" s="29" t="s">
        <v>10834</v>
      </c>
      <c r="AF37" s="29" t="s">
        <v>10771</v>
      </c>
      <c r="AG37" s="30" t="s">
        <v>10834</v>
      </c>
      <c r="AH37" s="30" t="s">
        <v>10834</v>
      </c>
      <c r="AI37" s="30" t="s">
        <v>10834</v>
      </c>
      <c r="AJ37" s="29" t="s">
        <v>10771</v>
      </c>
      <c r="AK37" s="30" t="s">
        <v>10834</v>
      </c>
      <c r="AL37" s="30" t="s">
        <v>10834</v>
      </c>
      <c r="AM37" s="30" t="s">
        <v>10834</v>
      </c>
      <c r="AN37" s="29" t="s">
        <v>10771</v>
      </c>
      <c r="AO37" s="30" t="s">
        <v>10834</v>
      </c>
    </row>
    <row r="38" spans="1:41" x14ac:dyDescent="0.2">
      <c r="A38" s="29">
        <v>31</v>
      </c>
      <c r="B38" s="29">
        <v>22.96</v>
      </c>
      <c r="C38" s="29" t="s">
        <v>10782</v>
      </c>
      <c r="D38" s="29">
        <v>13.5</v>
      </c>
      <c r="E38" s="29" t="s">
        <v>10771</v>
      </c>
      <c r="F38" s="29" t="s">
        <v>10815</v>
      </c>
      <c r="G38" s="29" t="s">
        <v>10881</v>
      </c>
      <c r="H38" s="29" t="s">
        <v>10784</v>
      </c>
      <c r="I38" s="30">
        <v>41522</v>
      </c>
      <c r="J38" s="29" t="s">
        <v>10785</v>
      </c>
      <c r="K38" s="29" t="s">
        <v>10881</v>
      </c>
      <c r="L38" s="29">
        <v>8</v>
      </c>
      <c r="M38" s="29" t="s">
        <v>10784</v>
      </c>
      <c r="N38" s="29">
        <v>8</v>
      </c>
      <c r="O38" s="29">
        <v>2</v>
      </c>
      <c r="P38" s="31">
        <v>15893</v>
      </c>
      <c r="Q38" s="29" t="s">
        <v>10777</v>
      </c>
      <c r="R38" s="29" t="s">
        <v>10838</v>
      </c>
      <c r="S38" s="31">
        <v>41522</v>
      </c>
      <c r="T38" s="31">
        <v>41522</v>
      </c>
      <c r="U38" s="29">
        <v>70</v>
      </c>
      <c r="V38" s="31">
        <v>41933</v>
      </c>
      <c r="W38" s="29" t="s">
        <v>10891</v>
      </c>
      <c r="X38" s="31">
        <v>42220</v>
      </c>
      <c r="Y38" s="29" t="s">
        <v>10892</v>
      </c>
      <c r="Z38" s="29" t="s">
        <v>10771</v>
      </c>
      <c r="AA38" s="29" t="s">
        <v>10771</v>
      </c>
      <c r="AB38" s="29" t="s">
        <v>10800</v>
      </c>
      <c r="AC38" s="31">
        <v>42220</v>
      </c>
      <c r="AD38" s="29" t="s">
        <v>10834</v>
      </c>
      <c r="AE38" s="29" t="s">
        <v>10788</v>
      </c>
      <c r="AF38" s="29" t="s">
        <v>10784</v>
      </c>
      <c r="AG38" s="30">
        <v>41947</v>
      </c>
      <c r="AH38" s="30">
        <v>41487</v>
      </c>
      <c r="AI38" s="29" t="s">
        <v>10788</v>
      </c>
      <c r="AJ38" s="29" t="s">
        <v>10771</v>
      </c>
      <c r="AK38" s="30" t="s">
        <v>10834</v>
      </c>
      <c r="AL38" s="30" t="s">
        <v>10834</v>
      </c>
      <c r="AM38" s="30" t="s">
        <v>10834</v>
      </c>
      <c r="AN38" s="29" t="s">
        <v>10771</v>
      </c>
      <c r="AO38" s="29" t="s">
        <v>10893</v>
      </c>
    </row>
    <row r="39" spans="1:41" x14ac:dyDescent="0.2">
      <c r="A39" s="29">
        <v>32</v>
      </c>
      <c r="B39" s="29">
        <v>67.599999999999994</v>
      </c>
      <c r="C39" s="29" t="s">
        <v>10770</v>
      </c>
      <c r="D39" s="29">
        <v>37.1</v>
      </c>
      <c r="E39" s="29" t="s">
        <v>10771</v>
      </c>
      <c r="F39" s="29" t="s">
        <v>10827</v>
      </c>
      <c r="G39" s="29" t="s">
        <v>10824</v>
      </c>
      <c r="H39" s="29" t="s">
        <v>10784</v>
      </c>
      <c r="I39" s="30">
        <v>40599</v>
      </c>
      <c r="J39" s="29" t="s">
        <v>10774</v>
      </c>
      <c r="K39" s="29" t="s">
        <v>10894</v>
      </c>
      <c r="L39" s="29">
        <v>4.5</v>
      </c>
      <c r="M39" s="29" t="s">
        <v>10784</v>
      </c>
      <c r="N39" s="29">
        <v>6</v>
      </c>
      <c r="O39" s="29">
        <v>0</v>
      </c>
      <c r="P39" s="31">
        <v>19581</v>
      </c>
      <c r="Q39" s="29" t="s">
        <v>10796</v>
      </c>
      <c r="R39" s="29" t="s">
        <v>10895</v>
      </c>
      <c r="S39" s="31">
        <v>38775</v>
      </c>
      <c r="T39" s="31">
        <v>40599</v>
      </c>
      <c r="U39" s="29">
        <v>52</v>
      </c>
      <c r="V39" s="31">
        <v>39904</v>
      </c>
      <c r="W39" s="29" t="s">
        <v>10894</v>
      </c>
      <c r="X39" s="31">
        <v>40830</v>
      </c>
      <c r="Y39" s="29" t="s">
        <v>10896</v>
      </c>
      <c r="Z39" s="29" t="s">
        <v>10771</v>
      </c>
      <c r="AA39" s="29" t="s">
        <v>10771</v>
      </c>
      <c r="AB39" s="29" t="s">
        <v>10771</v>
      </c>
      <c r="AC39" s="29" t="s">
        <v>10771</v>
      </c>
      <c r="AD39" s="29" t="s">
        <v>10834</v>
      </c>
      <c r="AE39" s="29" t="s">
        <v>10834</v>
      </c>
      <c r="AF39" s="29" t="s">
        <v>10784</v>
      </c>
      <c r="AG39" s="30">
        <v>40736</v>
      </c>
      <c r="AH39" s="30">
        <v>42626</v>
      </c>
      <c r="AI39" s="31">
        <v>40799</v>
      </c>
      <c r="AJ39" s="29" t="s">
        <v>10771</v>
      </c>
      <c r="AK39" s="30" t="s">
        <v>10834</v>
      </c>
      <c r="AL39" s="30" t="s">
        <v>10834</v>
      </c>
      <c r="AM39" s="30" t="s">
        <v>10834</v>
      </c>
      <c r="AN39" s="29" t="s">
        <v>10897</v>
      </c>
      <c r="AO39" s="29" t="s">
        <v>10788</v>
      </c>
    </row>
    <row r="40" spans="1:41" x14ac:dyDescent="0.2">
      <c r="A40" s="29">
        <v>33</v>
      </c>
      <c r="B40" s="29">
        <v>106.68</v>
      </c>
      <c r="C40" s="29" t="s">
        <v>10782</v>
      </c>
      <c r="D40" s="29">
        <v>18.2</v>
      </c>
      <c r="E40" s="29" t="s">
        <v>10771</v>
      </c>
      <c r="F40" s="29" t="s">
        <v>10898</v>
      </c>
      <c r="G40" s="29" t="s">
        <v>10819</v>
      </c>
      <c r="H40" s="29" t="s">
        <v>10784</v>
      </c>
      <c r="I40" s="30">
        <v>40710</v>
      </c>
      <c r="J40" s="29" t="s">
        <v>10774</v>
      </c>
      <c r="K40" s="29" t="s">
        <v>10860</v>
      </c>
      <c r="L40" s="29">
        <v>15</v>
      </c>
      <c r="M40" s="29" t="s">
        <v>10784</v>
      </c>
      <c r="N40" s="29">
        <v>3</v>
      </c>
      <c r="O40" s="29">
        <v>0</v>
      </c>
      <c r="P40" s="31">
        <v>12559</v>
      </c>
      <c r="Q40" s="29" t="s">
        <v>10777</v>
      </c>
      <c r="R40" s="29" t="s">
        <v>10899</v>
      </c>
      <c r="S40" s="31">
        <v>38285</v>
      </c>
      <c r="T40" s="31">
        <v>40710</v>
      </c>
      <c r="U40" s="29">
        <v>70</v>
      </c>
      <c r="V40" s="31">
        <v>38839</v>
      </c>
      <c r="W40" s="29" t="s">
        <v>10871</v>
      </c>
      <c r="X40" s="31">
        <v>41528</v>
      </c>
      <c r="Y40" s="29" t="s">
        <v>10834</v>
      </c>
      <c r="Z40" s="29" t="s">
        <v>10771</v>
      </c>
      <c r="AA40" s="29" t="s">
        <v>10771</v>
      </c>
      <c r="AB40" s="29" t="s">
        <v>10771</v>
      </c>
      <c r="AC40" s="29" t="s">
        <v>10834</v>
      </c>
      <c r="AD40" s="29" t="s">
        <v>10834</v>
      </c>
      <c r="AE40" s="29" t="s">
        <v>10834</v>
      </c>
      <c r="AF40" s="29" t="s">
        <v>10771</v>
      </c>
      <c r="AG40" s="30" t="s">
        <v>10834</v>
      </c>
      <c r="AH40" s="30" t="s">
        <v>10834</v>
      </c>
      <c r="AI40" s="30" t="s">
        <v>10834</v>
      </c>
      <c r="AJ40" s="29" t="s">
        <v>10771</v>
      </c>
      <c r="AK40" s="30" t="s">
        <v>10834</v>
      </c>
      <c r="AL40" s="30" t="s">
        <v>10834</v>
      </c>
      <c r="AM40" s="30" t="s">
        <v>10834</v>
      </c>
      <c r="AN40" s="29" t="s">
        <v>10771</v>
      </c>
      <c r="AO40" s="30" t="s">
        <v>10834</v>
      </c>
    </row>
    <row r="41" spans="1:41" x14ac:dyDescent="0.2">
      <c r="A41" s="29" t="s">
        <v>22</v>
      </c>
      <c r="B41" s="29">
        <v>103.62</v>
      </c>
      <c r="C41" s="29" t="s">
        <v>10814</v>
      </c>
      <c r="D41" s="29">
        <v>93.9</v>
      </c>
      <c r="E41" s="29" t="s">
        <v>10784</v>
      </c>
      <c r="F41" s="29" t="s">
        <v>10827</v>
      </c>
      <c r="G41" s="29" t="s">
        <v>10773</v>
      </c>
      <c r="H41" s="29" t="s">
        <v>10784</v>
      </c>
      <c r="I41" s="30">
        <v>42082</v>
      </c>
      <c r="J41" s="29" t="s">
        <v>10774</v>
      </c>
      <c r="K41" s="29" t="s">
        <v>10900</v>
      </c>
      <c r="L41" s="29">
        <v>4</v>
      </c>
      <c r="M41" s="29" t="s">
        <v>10784</v>
      </c>
      <c r="N41" s="29">
        <v>7</v>
      </c>
      <c r="O41" s="29">
        <v>0</v>
      </c>
      <c r="P41" s="31">
        <v>20027</v>
      </c>
      <c r="Q41" s="29" t="s">
        <v>10777</v>
      </c>
      <c r="R41" s="29" t="s">
        <v>10778</v>
      </c>
      <c r="S41" s="31">
        <v>39226</v>
      </c>
      <c r="T41" s="31">
        <v>42082</v>
      </c>
      <c r="U41" s="29">
        <v>52</v>
      </c>
      <c r="V41" s="31">
        <v>42082</v>
      </c>
      <c r="W41" s="29" t="s">
        <v>10848</v>
      </c>
      <c r="X41" s="31">
        <v>42376</v>
      </c>
      <c r="Y41" s="29" t="s">
        <v>10901</v>
      </c>
      <c r="Z41" s="29" t="s">
        <v>10784</v>
      </c>
      <c r="AA41" s="29" t="s">
        <v>10902</v>
      </c>
      <c r="AB41" s="29" t="s">
        <v>10771</v>
      </c>
      <c r="AC41" s="29" t="s">
        <v>10771</v>
      </c>
      <c r="AD41" s="29" t="s">
        <v>10834</v>
      </c>
      <c r="AE41" s="29" t="s">
        <v>10834</v>
      </c>
      <c r="AF41" s="29" t="s">
        <v>10771</v>
      </c>
      <c r="AG41" s="30" t="s">
        <v>10834</v>
      </c>
      <c r="AH41" s="30" t="s">
        <v>10834</v>
      </c>
      <c r="AI41" s="30" t="s">
        <v>10834</v>
      </c>
      <c r="AJ41" s="29" t="s">
        <v>10771</v>
      </c>
      <c r="AK41" s="30" t="s">
        <v>10834</v>
      </c>
      <c r="AL41" s="30" t="s">
        <v>10834</v>
      </c>
      <c r="AM41" s="30" t="s">
        <v>10834</v>
      </c>
      <c r="AN41" s="29" t="s">
        <v>10903</v>
      </c>
      <c r="AO41" s="30" t="s">
        <v>10834</v>
      </c>
    </row>
    <row r="42" spans="1:41" x14ac:dyDescent="0.2">
      <c r="A42" s="29" t="s">
        <v>23</v>
      </c>
      <c r="B42" s="29">
        <v>103.62</v>
      </c>
      <c r="C42" s="29" t="s">
        <v>10814</v>
      </c>
      <c r="D42" s="29">
        <v>93.9</v>
      </c>
      <c r="E42" s="29" t="s">
        <v>10784</v>
      </c>
      <c r="F42" s="29" t="s">
        <v>10827</v>
      </c>
      <c r="G42" s="29" t="s">
        <v>10773</v>
      </c>
      <c r="H42" s="29" t="s">
        <v>10784</v>
      </c>
      <c r="I42" s="30">
        <v>39226</v>
      </c>
      <c r="J42" s="29" t="s">
        <v>10785</v>
      </c>
      <c r="K42" s="29" t="s">
        <v>10847</v>
      </c>
      <c r="L42" s="29">
        <v>4</v>
      </c>
      <c r="M42" s="29" t="s">
        <v>10784</v>
      </c>
      <c r="N42" s="29">
        <v>7</v>
      </c>
      <c r="O42" s="29">
        <v>0</v>
      </c>
      <c r="P42" s="31">
        <v>20027</v>
      </c>
      <c r="Q42" s="29" t="s">
        <v>10777</v>
      </c>
      <c r="R42" s="29" t="s">
        <v>10778</v>
      </c>
      <c r="S42" s="31">
        <v>39226</v>
      </c>
      <c r="T42" s="31">
        <v>39226</v>
      </c>
      <c r="U42" s="29">
        <v>52</v>
      </c>
      <c r="V42" s="31">
        <v>42082</v>
      </c>
      <c r="W42" s="29" t="s">
        <v>10848</v>
      </c>
      <c r="X42" s="29" t="s">
        <v>10834</v>
      </c>
      <c r="Y42" s="29" t="s">
        <v>10834</v>
      </c>
      <c r="Z42" s="29" t="s">
        <v>10784</v>
      </c>
      <c r="AA42" s="29" t="s">
        <v>10834</v>
      </c>
      <c r="AB42" s="29" t="s">
        <v>10771</v>
      </c>
      <c r="AC42" s="29" t="s">
        <v>10834</v>
      </c>
      <c r="AD42" s="29" t="s">
        <v>10834</v>
      </c>
      <c r="AE42" s="29" t="s">
        <v>10834</v>
      </c>
      <c r="AF42" s="29" t="s">
        <v>10771</v>
      </c>
      <c r="AG42" s="30" t="s">
        <v>10834</v>
      </c>
      <c r="AH42" s="30" t="s">
        <v>10834</v>
      </c>
      <c r="AI42" s="30" t="s">
        <v>10834</v>
      </c>
      <c r="AJ42" s="29" t="s">
        <v>10771</v>
      </c>
      <c r="AK42" s="30" t="s">
        <v>10834</v>
      </c>
      <c r="AL42" s="30" t="s">
        <v>10834</v>
      </c>
      <c r="AM42" s="30" t="s">
        <v>10834</v>
      </c>
      <c r="AN42" s="30" t="s">
        <v>10834</v>
      </c>
      <c r="AO42" s="30" t="s">
        <v>10834</v>
      </c>
    </row>
  </sheetData>
  <autoFilter ref="A4:AO4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pane ySplit="6" topLeftCell="A7" activePane="bottomLeft" state="frozen"/>
      <selection pane="bottomLeft" activeCell="H25" sqref="H25"/>
    </sheetView>
  </sheetViews>
  <sheetFormatPr defaultRowHeight="12.75" x14ac:dyDescent="0.2"/>
  <cols>
    <col min="1" max="1" width="9.140625" style="2"/>
    <col min="2" max="2" width="15.42578125" style="2" bestFit="1" customWidth="1"/>
    <col min="3" max="3" width="12" style="2" bestFit="1" customWidth="1"/>
    <col min="4" max="4" width="6.140625" style="2" bestFit="1" customWidth="1"/>
    <col min="5" max="5" width="12" style="2" bestFit="1" customWidth="1"/>
    <col min="6" max="7" width="6.140625" style="2" bestFit="1" customWidth="1"/>
    <col min="8" max="16384" width="9.140625" style="2"/>
  </cols>
  <sheetData>
    <row r="1" spans="1:7" x14ac:dyDescent="0.2">
      <c r="A1" s="1" t="s">
        <v>0</v>
      </c>
    </row>
    <row r="2" spans="1:7" x14ac:dyDescent="0.2">
      <c r="A2" s="1" t="s">
        <v>1</v>
      </c>
    </row>
    <row r="5" spans="1:7" x14ac:dyDescent="0.2">
      <c r="C5" s="46" t="s">
        <v>9</v>
      </c>
      <c r="D5" s="46"/>
      <c r="E5" s="47" t="s">
        <v>10</v>
      </c>
      <c r="F5" s="47"/>
      <c r="G5" s="3" t="s">
        <v>11</v>
      </c>
    </row>
    <row r="6" spans="1:7" x14ac:dyDescent="0.2">
      <c r="A6" s="4" t="s">
        <v>12</v>
      </c>
      <c r="B6" s="4" t="s">
        <v>13</v>
      </c>
      <c r="C6" s="5" t="s">
        <v>14</v>
      </c>
      <c r="D6" s="5" t="s">
        <v>15</v>
      </c>
      <c r="E6" s="5" t="s">
        <v>14</v>
      </c>
      <c r="F6" s="5" t="s">
        <v>15</v>
      </c>
      <c r="G6" s="5" t="s">
        <v>15</v>
      </c>
    </row>
    <row r="7" spans="1:7" x14ac:dyDescent="0.2">
      <c r="A7" s="6">
        <v>1</v>
      </c>
      <c r="B7" s="6">
        <v>98</v>
      </c>
      <c r="C7" s="7" t="s">
        <v>16</v>
      </c>
      <c r="D7" s="7" t="s">
        <v>16</v>
      </c>
      <c r="E7" s="8" t="s">
        <v>16</v>
      </c>
      <c r="F7" s="8" t="s">
        <v>16</v>
      </c>
      <c r="G7" s="9" t="s">
        <v>16</v>
      </c>
    </row>
    <row r="8" spans="1:7" x14ac:dyDescent="0.2">
      <c r="A8" s="6">
        <v>2</v>
      </c>
      <c r="B8" s="6">
        <v>27</v>
      </c>
      <c r="C8" s="7" t="s">
        <v>16</v>
      </c>
      <c r="D8" s="7" t="s">
        <v>16</v>
      </c>
      <c r="E8" s="8" t="s">
        <v>16</v>
      </c>
      <c r="F8" s="8" t="s">
        <v>16</v>
      </c>
      <c r="G8" s="9" t="s">
        <v>16</v>
      </c>
    </row>
    <row r="9" spans="1:7" x14ac:dyDescent="0.2">
      <c r="A9" s="6">
        <v>3</v>
      </c>
      <c r="B9" s="6">
        <v>16</v>
      </c>
      <c r="C9" s="7" t="s">
        <v>16</v>
      </c>
      <c r="D9" s="7" t="s">
        <v>16</v>
      </c>
      <c r="E9" s="8" t="s">
        <v>16</v>
      </c>
      <c r="F9" s="8" t="s">
        <v>16</v>
      </c>
      <c r="G9" s="9" t="s">
        <v>16</v>
      </c>
    </row>
    <row r="10" spans="1:7" x14ac:dyDescent="0.2">
      <c r="A10" s="6">
        <v>4</v>
      </c>
      <c r="B10" s="6">
        <v>80</v>
      </c>
      <c r="C10" s="7" t="s">
        <v>16</v>
      </c>
      <c r="D10" s="7" t="s">
        <v>16</v>
      </c>
      <c r="E10" s="8" t="s">
        <v>16</v>
      </c>
      <c r="F10" s="8" t="s">
        <v>16</v>
      </c>
      <c r="G10" s="9" t="s">
        <v>16</v>
      </c>
    </row>
    <row r="11" spans="1:7" x14ac:dyDescent="0.2">
      <c r="A11" s="6">
        <v>5</v>
      </c>
      <c r="B11" s="6">
        <v>91</v>
      </c>
      <c r="C11" s="7" t="s">
        <v>16</v>
      </c>
      <c r="D11" s="7" t="s">
        <v>16</v>
      </c>
      <c r="E11" s="8" t="s">
        <v>16</v>
      </c>
      <c r="F11" s="8" t="s">
        <v>16</v>
      </c>
      <c r="G11" s="9" t="s">
        <v>16</v>
      </c>
    </row>
    <row r="12" spans="1:7" x14ac:dyDescent="0.2">
      <c r="A12" s="6">
        <v>6</v>
      </c>
      <c r="B12" s="6">
        <v>15</v>
      </c>
      <c r="C12" s="7" t="s">
        <v>16</v>
      </c>
      <c r="D12" s="7" t="s">
        <v>16</v>
      </c>
      <c r="E12" s="8" t="s">
        <v>16</v>
      </c>
      <c r="F12" s="8" t="s">
        <v>16</v>
      </c>
      <c r="G12" s="9" t="s">
        <v>16</v>
      </c>
    </row>
    <row r="13" spans="1:7" x14ac:dyDescent="0.2">
      <c r="A13" s="6">
        <v>7</v>
      </c>
      <c r="B13" s="6">
        <v>67</v>
      </c>
      <c r="C13" s="7" t="s">
        <v>16</v>
      </c>
      <c r="D13" s="7" t="s">
        <v>16</v>
      </c>
      <c r="E13" s="8" t="s">
        <v>16</v>
      </c>
      <c r="F13" s="8" t="s">
        <v>16</v>
      </c>
      <c r="G13" s="9" t="s">
        <v>16</v>
      </c>
    </row>
    <row r="14" spans="1:7" x14ac:dyDescent="0.2">
      <c r="A14" s="6">
        <v>8</v>
      </c>
      <c r="B14" s="6">
        <v>45</v>
      </c>
      <c r="C14" s="7" t="s">
        <v>16</v>
      </c>
      <c r="D14" s="7" t="s">
        <v>16</v>
      </c>
      <c r="E14" s="8" t="s">
        <v>16</v>
      </c>
      <c r="F14" s="8" t="s">
        <v>16</v>
      </c>
      <c r="G14" s="6"/>
    </row>
    <row r="15" spans="1:7" x14ac:dyDescent="0.2">
      <c r="A15" s="6">
        <v>9</v>
      </c>
      <c r="B15" s="6">
        <v>90</v>
      </c>
      <c r="C15" s="7" t="s">
        <v>16</v>
      </c>
      <c r="D15" s="7" t="s">
        <v>16</v>
      </c>
      <c r="E15" s="8" t="s">
        <v>16</v>
      </c>
      <c r="F15" s="8" t="s">
        <v>16</v>
      </c>
      <c r="G15" s="9" t="s">
        <v>16</v>
      </c>
    </row>
    <row r="16" spans="1:7" x14ac:dyDescent="0.2">
      <c r="A16" s="6">
        <v>10</v>
      </c>
      <c r="B16" s="6">
        <v>70</v>
      </c>
      <c r="C16" s="7" t="s">
        <v>16</v>
      </c>
      <c r="D16" s="7" t="s">
        <v>16</v>
      </c>
      <c r="E16" s="8" t="s">
        <v>16</v>
      </c>
      <c r="F16" s="8" t="s">
        <v>16</v>
      </c>
      <c r="G16" s="9" t="s">
        <v>16</v>
      </c>
    </row>
    <row r="17" spans="1:7" x14ac:dyDescent="0.2">
      <c r="A17" s="6">
        <v>11</v>
      </c>
      <c r="B17" s="6">
        <v>25</v>
      </c>
      <c r="C17" s="7" t="s">
        <v>16</v>
      </c>
      <c r="D17" s="7" t="s">
        <v>16</v>
      </c>
      <c r="E17" s="8" t="s">
        <v>16</v>
      </c>
      <c r="F17" s="8" t="s">
        <v>16</v>
      </c>
      <c r="G17" s="9" t="s">
        <v>16</v>
      </c>
    </row>
    <row r="18" spans="1:7" x14ac:dyDescent="0.2">
      <c r="A18" s="6">
        <v>12</v>
      </c>
      <c r="B18" s="6">
        <v>84</v>
      </c>
      <c r="C18" s="7" t="s">
        <v>16</v>
      </c>
      <c r="D18" s="7" t="s">
        <v>16</v>
      </c>
      <c r="E18" s="8" t="s">
        <v>16</v>
      </c>
      <c r="F18" s="8" t="s">
        <v>16</v>
      </c>
      <c r="G18" s="9" t="s">
        <v>16</v>
      </c>
    </row>
    <row r="19" spans="1:7" x14ac:dyDescent="0.2">
      <c r="A19" s="6">
        <v>13</v>
      </c>
      <c r="B19" s="6">
        <v>44</v>
      </c>
      <c r="C19" s="7" t="s">
        <v>16</v>
      </c>
      <c r="D19" s="7" t="s">
        <v>16</v>
      </c>
      <c r="E19" s="8" t="s">
        <v>16</v>
      </c>
      <c r="F19" s="8" t="s">
        <v>16</v>
      </c>
      <c r="G19" s="9" t="s">
        <v>16</v>
      </c>
    </row>
    <row r="20" spans="1:7" x14ac:dyDescent="0.2">
      <c r="A20" s="6">
        <v>14</v>
      </c>
      <c r="B20" s="6">
        <v>77</v>
      </c>
      <c r="C20" s="7" t="s">
        <v>16</v>
      </c>
      <c r="D20" s="7" t="s">
        <v>16</v>
      </c>
      <c r="E20" s="8" t="s">
        <v>16</v>
      </c>
      <c r="F20" s="8" t="s">
        <v>16</v>
      </c>
      <c r="G20" s="9" t="s">
        <v>16</v>
      </c>
    </row>
    <row r="21" spans="1:7" x14ac:dyDescent="0.2">
      <c r="A21" s="6">
        <v>15</v>
      </c>
      <c r="B21" s="6">
        <v>37</v>
      </c>
      <c r="C21" s="7" t="s">
        <v>16</v>
      </c>
      <c r="D21" s="7" t="s">
        <v>16</v>
      </c>
      <c r="E21" s="8" t="s">
        <v>16</v>
      </c>
      <c r="F21" s="8" t="s">
        <v>16</v>
      </c>
      <c r="G21" s="9" t="s">
        <v>16</v>
      </c>
    </row>
    <row r="22" spans="1:7" x14ac:dyDescent="0.2">
      <c r="A22" s="6">
        <v>16</v>
      </c>
      <c r="B22" s="6">
        <v>24</v>
      </c>
      <c r="C22" s="7" t="s">
        <v>16</v>
      </c>
      <c r="D22" s="7" t="s">
        <v>16</v>
      </c>
      <c r="E22" s="8" t="s">
        <v>16</v>
      </c>
      <c r="F22" s="8" t="s">
        <v>16</v>
      </c>
      <c r="G22" s="9" t="s">
        <v>16</v>
      </c>
    </row>
    <row r="23" spans="1:7" x14ac:dyDescent="0.2">
      <c r="A23" s="6">
        <v>17</v>
      </c>
      <c r="B23" s="6">
        <v>26</v>
      </c>
      <c r="C23" s="7" t="s">
        <v>16</v>
      </c>
      <c r="D23" s="7" t="s">
        <v>16</v>
      </c>
      <c r="E23" s="8" t="s">
        <v>16</v>
      </c>
      <c r="F23" s="8" t="s">
        <v>16</v>
      </c>
      <c r="G23" s="9" t="s">
        <v>16</v>
      </c>
    </row>
    <row r="24" spans="1:7" x14ac:dyDescent="0.2">
      <c r="A24" s="6">
        <v>18</v>
      </c>
      <c r="B24" s="6">
        <v>28</v>
      </c>
      <c r="C24" s="7" t="s">
        <v>16</v>
      </c>
      <c r="D24" s="7" t="s">
        <v>16</v>
      </c>
      <c r="E24" s="8" t="s">
        <v>16</v>
      </c>
      <c r="F24" s="8" t="s">
        <v>16</v>
      </c>
      <c r="G24" s="9" t="s">
        <v>16</v>
      </c>
    </row>
    <row r="25" spans="1:7" x14ac:dyDescent="0.2">
      <c r="A25" s="6">
        <v>19</v>
      </c>
      <c r="B25" s="6">
        <v>53</v>
      </c>
      <c r="C25" s="7" t="s">
        <v>16</v>
      </c>
      <c r="D25" s="7" t="s">
        <v>16</v>
      </c>
      <c r="E25" s="6"/>
      <c r="F25" s="8" t="s">
        <v>16</v>
      </c>
      <c r="G25" s="9" t="s">
        <v>16</v>
      </c>
    </row>
    <row r="26" spans="1:7" x14ac:dyDescent="0.2">
      <c r="A26" s="6">
        <v>20</v>
      </c>
      <c r="B26" s="6">
        <v>68</v>
      </c>
      <c r="C26" s="7" t="s">
        <v>16</v>
      </c>
      <c r="D26" s="7" t="s">
        <v>16</v>
      </c>
      <c r="E26" s="6"/>
      <c r="F26" s="8" t="s">
        <v>16</v>
      </c>
      <c r="G26" s="9" t="s">
        <v>16</v>
      </c>
    </row>
    <row r="27" spans="1:7" x14ac:dyDescent="0.2">
      <c r="A27" s="6">
        <v>21</v>
      </c>
      <c r="B27" s="6">
        <v>67</v>
      </c>
      <c r="C27" s="7" t="s">
        <v>16</v>
      </c>
      <c r="D27" s="7" t="s">
        <v>16</v>
      </c>
      <c r="E27" s="6"/>
      <c r="F27" s="8" t="s">
        <v>16</v>
      </c>
      <c r="G27" s="9" t="s">
        <v>16</v>
      </c>
    </row>
    <row r="28" spans="1:7" x14ac:dyDescent="0.2">
      <c r="A28" s="6">
        <v>22</v>
      </c>
      <c r="B28" s="6">
        <v>24</v>
      </c>
      <c r="C28" s="7" t="s">
        <v>16</v>
      </c>
      <c r="D28" s="7" t="s">
        <v>16</v>
      </c>
      <c r="E28" s="6"/>
      <c r="F28" s="8" t="s">
        <v>16</v>
      </c>
      <c r="G28" s="9" t="s">
        <v>16</v>
      </c>
    </row>
    <row r="29" spans="1:7" x14ac:dyDescent="0.2">
      <c r="A29" s="6">
        <v>23</v>
      </c>
      <c r="B29" s="6">
        <v>41</v>
      </c>
      <c r="C29" s="7" t="s">
        <v>16</v>
      </c>
      <c r="D29" s="7" t="s">
        <v>16</v>
      </c>
      <c r="E29" s="6"/>
      <c r="F29" s="6"/>
      <c r="G29" s="9" t="s">
        <v>16</v>
      </c>
    </row>
    <row r="30" spans="1:7" x14ac:dyDescent="0.2">
      <c r="A30" s="6">
        <v>24</v>
      </c>
      <c r="B30" s="6">
        <v>71</v>
      </c>
      <c r="C30" s="7" t="s">
        <v>16</v>
      </c>
      <c r="D30" s="7" t="s">
        <v>16</v>
      </c>
      <c r="E30" s="6"/>
      <c r="F30" s="8" t="s">
        <v>16</v>
      </c>
      <c r="G30" s="9" t="s">
        <v>16</v>
      </c>
    </row>
    <row r="31" spans="1:7" x14ac:dyDescent="0.2">
      <c r="A31" s="6" t="s">
        <v>17</v>
      </c>
      <c r="B31" s="6">
        <v>84</v>
      </c>
      <c r="C31" s="7" t="s">
        <v>16</v>
      </c>
      <c r="D31" s="7" t="s">
        <v>16</v>
      </c>
      <c r="E31" s="8" t="s">
        <v>16</v>
      </c>
      <c r="F31" s="8" t="s">
        <v>16</v>
      </c>
      <c r="G31" s="9" t="s">
        <v>16</v>
      </c>
    </row>
    <row r="32" spans="1:7" x14ac:dyDescent="0.2">
      <c r="A32" s="6" t="s">
        <v>18</v>
      </c>
      <c r="B32" s="6">
        <v>29</v>
      </c>
      <c r="C32" s="7" t="s">
        <v>16</v>
      </c>
      <c r="D32" s="7" t="s">
        <v>16</v>
      </c>
      <c r="E32" s="6"/>
      <c r="F32" s="6"/>
      <c r="G32" s="9" t="s">
        <v>16</v>
      </c>
    </row>
    <row r="33" spans="1:7" x14ac:dyDescent="0.2">
      <c r="A33" s="6">
        <v>26</v>
      </c>
      <c r="B33" s="6">
        <v>57</v>
      </c>
      <c r="C33" s="7" t="s">
        <v>16</v>
      </c>
      <c r="D33" s="7" t="s">
        <v>16</v>
      </c>
      <c r="E33" s="6"/>
      <c r="F33" s="8" t="s">
        <v>16</v>
      </c>
      <c r="G33" s="9" t="s">
        <v>16</v>
      </c>
    </row>
    <row r="34" spans="1:7" x14ac:dyDescent="0.2">
      <c r="A34" s="6">
        <v>27</v>
      </c>
      <c r="B34" s="6">
        <v>29</v>
      </c>
      <c r="C34" s="7" t="s">
        <v>16</v>
      </c>
      <c r="D34" s="7" t="s">
        <v>16</v>
      </c>
      <c r="E34" s="6"/>
      <c r="F34" s="6"/>
      <c r="G34" s="9" t="s">
        <v>16</v>
      </c>
    </row>
    <row r="35" spans="1:7" x14ac:dyDescent="0.2">
      <c r="A35" s="6">
        <v>28</v>
      </c>
      <c r="B35" s="6">
        <v>57</v>
      </c>
      <c r="C35" s="7" t="s">
        <v>16</v>
      </c>
      <c r="D35" s="7" t="s">
        <v>16</v>
      </c>
      <c r="E35" s="8" t="s">
        <v>16</v>
      </c>
      <c r="F35" s="8" t="s">
        <v>16</v>
      </c>
      <c r="G35" s="9" t="s">
        <v>16</v>
      </c>
    </row>
    <row r="36" spans="1:7" x14ac:dyDescent="0.2">
      <c r="A36" s="6" t="s">
        <v>19</v>
      </c>
      <c r="B36" s="10">
        <v>47</v>
      </c>
      <c r="C36" s="7" t="s">
        <v>16</v>
      </c>
      <c r="D36" s="7" t="s">
        <v>16</v>
      </c>
      <c r="E36" s="6"/>
      <c r="F36" s="8" t="s">
        <v>16</v>
      </c>
      <c r="G36" s="9" t="s">
        <v>16</v>
      </c>
    </row>
    <row r="37" spans="1:7" x14ac:dyDescent="0.2">
      <c r="A37" s="6" t="s">
        <v>20</v>
      </c>
      <c r="B37" s="6">
        <v>23</v>
      </c>
      <c r="C37" s="7" t="s">
        <v>16</v>
      </c>
      <c r="D37" s="7" t="s">
        <v>16</v>
      </c>
      <c r="E37" s="11"/>
      <c r="F37" s="11"/>
      <c r="G37" s="11"/>
    </row>
    <row r="38" spans="1:7" x14ac:dyDescent="0.2">
      <c r="A38" s="6" t="s">
        <v>21</v>
      </c>
      <c r="B38" s="6">
        <v>74</v>
      </c>
      <c r="C38" s="7" t="s">
        <v>16</v>
      </c>
      <c r="D38" s="7" t="s">
        <v>16</v>
      </c>
      <c r="E38" s="6"/>
      <c r="F38" s="8" t="s">
        <v>16</v>
      </c>
      <c r="G38" s="9" t="s">
        <v>16</v>
      </c>
    </row>
    <row r="39" spans="1:7" x14ac:dyDescent="0.2">
      <c r="A39" s="6">
        <v>30</v>
      </c>
      <c r="B39" s="6">
        <v>63</v>
      </c>
      <c r="C39" s="7" t="s">
        <v>16</v>
      </c>
      <c r="D39" s="7" t="s">
        <v>16</v>
      </c>
      <c r="E39" s="6"/>
      <c r="F39" s="8" t="s">
        <v>16</v>
      </c>
      <c r="G39" s="9" t="s">
        <v>16</v>
      </c>
    </row>
    <row r="40" spans="1:7" x14ac:dyDescent="0.2">
      <c r="A40" s="6">
        <v>31</v>
      </c>
      <c r="B40" s="6">
        <v>42</v>
      </c>
      <c r="C40" s="7" t="s">
        <v>16</v>
      </c>
      <c r="D40" s="7" t="s">
        <v>16</v>
      </c>
      <c r="E40" s="6"/>
      <c r="F40" s="8" t="s">
        <v>16</v>
      </c>
      <c r="G40" s="9" t="s">
        <v>16</v>
      </c>
    </row>
    <row r="41" spans="1:7" x14ac:dyDescent="0.2">
      <c r="A41" s="6">
        <v>32</v>
      </c>
      <c r="B41" s="6">
        <v>66</v>
      </c>
      <c r="C41" s="7" t="s">
        <v>16</v>
      </c>
      <c r="D41" s="7" t="s">
        <v>16</v>
      </c>
      <c r="E41" s="8" t="s">
        <v>16</v>
      </c>
      <c r="F41" s="8" t="s">
        <v>16</v>
      </c>
      <c r="G41" s="9" t="s">
        <v>16</v>
      </c>
    </row>
    <row r="42" spans="1:7" x14ac:dyDescent="0.2">
      <c r="A42" s="6">
        <v>33</v>
      </c>
      <c r="B42" s="6">
        <v>77</v>
      </c>
      <c r="C42" s="6"/>
      <c r="D42" s="7" t="s">
        <v>16</v>
      </c>
      <c r="E42" s="6"/>
      <c r="F42" s="8" t="s">
        <v>16</v>
      </c>
      <c r="G42" s="9" t="s">
        <v>16</v>
      </c>
    </row>
    <row r="43" spans="1:7" x14ac:dyDescent="0.2">
      <c r="A43" s="6" t="s">
        <v>22</v>
      </c>
      <c r="B43" s="6">
        <v>22</v>
      </c>
      <c r="C43" s="7" t="s">
        <v>16</v>
      </c>
      <c r="D43" s="7" t="s">
        <v>16</v>
      </c>
      <c r="E43" s="8" t="s">
        <v>16</v>
      </c>
      <c r="F43" s="8" t="s">
        <v>16</v>
      </c>
      <c r="G43" s="9" t="s">
        <v>16</v>
      </c>
    </row>
    <row r="44" spans="1:7" x14ac:dyDescent="0.2">
      <c r="A44" s="6" t="s">
        <v>23</v>
      </c>
      <c r="B44" s="6">
        <v>30</v>
      </c>
      <c r="C44" s="7" t="s">
        <v>16</v>
      </c>
      <c r="D44" s="7" t="s">
        <v>16</v>
      </c>
      <c r="E44" s="6"/>
      <c r="F44" s="6"/>
      <c r="G44" s="9" t="s">
        <v>16</v>
      </c>
    </row>
  </sheetData>
  <mergeCells count="2">
    <mergeCell ref="C5:D5"/>
    <mergeCell ref="E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workbookViewId="0">
      <selection activeCell="D51" sqref="D51"/>
    </sheetView>
  </sheetViews>
  <sheetFormatPr defaultRowHeight="12.75" x14ac:dyDescent="0.2"/>
  <cols>
    <col min="1" max="1" width="9.140625" style="2"/>
    <col min="2" max="2" width="33" style="2" bestFit="1" customWidth="1"/>
    <col min="3" max="3" width="15.85546875" style="2" bestFit="1" customWidth="1"/>
    <col min="4" max="16384" width="9.140625" style="2"/>
  </cols>
  <sheetData>
    <row r="1" spans="1:3" x14ac:dyDescent="0.2">
      <c r="A1" s="1" t="s">
        <v>2</v>
      </c>
    </row>
    <row r="2" spans="1:3" x14ac:dyDescent="0.2">
      <c r="A2" s="1" t="s">
        <v>3</v>
      </c>
    </row>
    <row r="4" spans="1:3" x14ac:dyDescent="0.2">
      <c r="A4" s="48" t="s">
        <v>24</v>
      </c>
      <c r="B4" s="11" t="s">
        <v>25</v>
      </c>
      <c r="C4" s="12">
        <v>16291118379</v>
      </c>
    </row>
    <row r="5" spans="1:3" x14ac:dyDescent="0.2">
      <c r="A5" s="48"/>
      <c r="B5" s="11" t="s">
        <v>26</v>
      </c>
      <c r="C5" s="12">
        <v>1507698186726</v>
      </c>
    </row>
    <row r="6" spans="1:3" x14ac:dyDescent="0.2">
      <c r="A6" s="48"/>
      <c r="B6" s="11" t="s">
        <v>27</v>
      </c>
      <c r="C6" s="6">
        <v>164.2</v>
      </c>
    </row>
    <row r="7" spans="1:3" x14ac:dyDescent="0.2">
      <c r="A7" s="48"/>
      <c r="B7" s="11" t="s">
        <v>28</v>
      </c>
      <c r="C7" s="13">
        <v>166</v>
      </c>
    </row>
    <row r="8" spans="1:3" x14ac:dyDescent="0.2">
      <c r="A8" s="48"/>
      <c r="B8" s="11" t="s">
        <v>29</v>
      </c>
      <c r="C8" s="6">
        <v>99.9</v>
      </c>
    </row>
    <row r="9" spans="1:3" x14ac:dyDescent="0.2">
      <c r="A9" s="48"/>
      <c r="B9" s="11" t="s">
        <v>30</v>
      </c>
      <c r="C9" s="13">
        <v>97</v>
      </c>
    </row>
    <row r="10" spans="1:3" x14ac:dyDescent="0.2">
      <c r="A10" s="48"/>
      <c r="B10" s="11" t="s">
        <v>31</v>
      </c>
      <c r="C10" s="6">
        <v>94.4</v>
      </c>
    </row>
    <row r="11" spans="1:3" x14ac:dyDescent="0.2">
      <c r="A11" s="48"/>
      <c r="B11" s="11" t="s">
        <v>32</v>
      </c>
      <c r="C11" s="6">
        <v>90.9</v>
      </c>
    </row>
    <row r="12" spans="1:3" x14ac:dyDescent="0.2">
      <c r="A12" s="48"/>
      <c r="B12" s="11" t="s">
        <v>33</v>
      </c>
      <c r="C12" s="6">
        <v>86.7</v>
      </c>
    </row>
    <row r="13" spans="1:3" x14ac:dyDescent="0.2">
      <c r="A13" s="48"/>
      <c r="B13" s="11" t="s">
        <v>34</v>
      </c>
      <c r="C13" s="6">
        <v>61.8</v>
      </c>
    </row>
    <row r="14" spans="1:3" x14ac:dyDescent="0.2">
      <c r="A14" s="14"/>
      <c r="C14" s="15"/>
    </row>
    <row r="15" spans="1:3" x14ac:dyDescent="0.2">
      <c r="A15" s="14"/>
      <c r="C15" s="15"/>
    </row>
    <row r="16" spans="1:3" x14ac:dyDescent="0.2">
      <c r="A16" s="49" t="s">
        <v>35</v>
      </c>
      <c r="B16" s="11" t="s">
        <v>25</v>
      </c>
      <c r="C16" s="12">
        <v>14270579152</v>
      </c>
    </row>
    <row r="17" spans="1:3" x14ac:dyDescent="0.2">
      <c r="A17" s="49"/>
      <c r="B17" s="11" t="s">
        <v>26</v>
      </c>
      <c r="C17" s="12">
        <v>1303455245525</v>
      </c>
    </row>
    <row r="18" spans="1:3" x14ac:dyDescent="0.2">
      <c r="A18" s="49"/>
      <c r="B18" s="11" t="s">
        <v>36</v>
      </c>
      <c r="C18" s="13">
        <v>7.797301752196292</v>
      </c>
    </row>
    <row r="19" spans="1:3" x14ac:dyDescent="0.2">
      <c r="A19" s="49"/>
      <c r="B19" s="11" t="s">
        <v>37</v>
      </c>
      <c r="C19" s="6">
        <v>36.700000000000003</v>
      </c>
    </row>
    <row r="20" spans="1:3" x14ac:dyDescent="0.2">
      <c r="A20" s="49"/>
      <c r="B20" s="11" t="s">
        <v>28</v>
      </c>
      <c r="C20" s="6">
        <v>916</v>
      </c>
    </row>
    <row r="21" spans="1:3" x14ac:dyDescent="0.2">
      <c r="A21" s="49"/>
      <c r="B21" s="11" t="s">
        <v>29</v>
      </c>
      <c r="C21" s="6">
        <v>99.7</v>
      </c>
    </row>
    <row r="22" spans="1:3" x14ac:dyDescent="0.2">
      <c r="A22" s="49"/>
      <c r="B22" s="11" t="s">
        <v>38</v>
      </c>
      <c r="C22" s="6">
        <v>0.11700000000000001</v>
      </c>
    </row>
    <row r="23" spans="1:3" x14ac:dyDescent="0.2">
      <c r="A23" s="14"/>
      <c r="C23" s="15"/>
    </row>
    <row r="24" spans="1:3" x14ac:dyDescent="0.2">
      <c r="A24" s="48" t="s">
        <v>39</v>
      </c>
      <c r="B24" s="11" t="s">
        <v>40</v>
      </c>
      <c r="C24" s="12">
        <v>8852758992</v>
      </c>
    </row>
    <row r="25" spans="1:3" x14ac:dyDescent="0.2">
      <c r="A25" s="48"/>
      <c r="B25" s="11" t="s">
        <v>26</v>
      </c>
      <c r="C25" s="12">
        <v>628389503549</v>
      </c>
    </row>
    <row r="26" spans="1:3" x14ac:dyDescent="0.2">
      <c r="A26" s="48"/>
      <c r="B26" s="11" t="s">
        <v>28</v>
      </c>
      <c r="C26" s="6">
        <v>204</v>
      </c>
    </row>
    <row r="27" spans="1:3" x14ac:dyDescent="0.2">
      <c r="A27" s="48"/>
      <c r="B27" s="11" t="s">
        <v>41</v>
      </c>
      <c r="C27" s="6">
        <v>100</v>
      </c>
    </row>
    <row r="28" spans="1:3" x14ac:dyDescent="0.2">
      <c r="A28" s="48"/>
      <c r="B28" s="11" t="s">
        <v>42</v>
      </c>
      <c r="C28" s="6">
        <v>89.9</v>
      </c>
    </row>
    <row r="29" spans="1:3" x14ac:dyDescent="0.2">
      <c r="A29" s="48"/>
      <c r="B29" s="11" t="s">
        <v>43</v>
      </c>
      <c r="C29" s="6">
        <v>56.4</v>
      </c>
    </row>
    <row r="30" spans="1:3" x14ac:dyDescent="0.2">
      <c r="A30" s="48"/>
      <c r="B30" s="11" t="s">
        <v>44</v>
      </c>
      <c r="C30" s="6">
        <v>33.5</v>
      </c>
    </row>
    <row r="31" spans="1:3" x14ac:dyDescent="0.2">
      <c r="A31" s="48"/>
      <c r="B31" s="11" t="s">
        <v>45</v>
      </c>
      <c r="C31" s="6">
        <v>1.7</v>
      </c>
    </row>
    <row r="32" spans="1:3" x14ac:dyDescent="0.2">
      <c r="A32" s="48"/>
      <c r="B32" s="11" t="s">
        <v>46</v>
      </c>
      <c r="C32" s="6">
        <v>4.5</v>
      </c>
    </row>
    <row r="33" spans="1:3" x14ac:dyDescent="0.2">
      <c r="A33" s="48"/>
      <c r="B33" s="11" t="s">
        <v>47</v>
      </c>
      <c r="C33" s="13">
        <v>3.9</v>
      </c>
    </row>
  </sheetData>
  <mergeCells count="3">
    <mergeCell ref="A4:A13"/>
    <mergeCell ref="A16:A22"/>
    <mergeCell ref="A24:A3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27" sqref="A27"/>
    </sheetView>
  </sheetViews>
  <sheetFormatPr defaultRowHeight="12.75" x14ac:dyDescent="0.2"/>
  <cols>
    <col min="1" max="1" width="18.85546875" style="2" customWidth="1"/>
    <col min="2" max="2" width="15.42578125" style="2" customWidth="1"/>
    <col min="3" max="3" width="18.5703125" style="2" bestFit="1" customWidth="1"/>
    <col min="4" max="4" width="24.5703125" style="2" customWidth="1"/>
    <col min="5" max="16384" width="9.140625" style="2"/>
  </cols>
  <sheetData>
    <row r="1" spans="1:4" x14ac:dyDescent="0.2">
      <c r="A1" s="1" t="s">
        <v>4</v>
      </c>
    </row>
    <row r="2" spans="1:4" x14ac:dyDescent="0.2">
      <c r="A2" s="1" t="s">
        <v>11253</v>
      </c>
    </row>
    <row r="5" spans="1:4" s="43" customFormat="1" ht="38.25" x14ac:dyDescent="0.2">
      <c r="A5" s="42" t="s">
        <v>11266</v>
      </c>
      <c r="B5" s="42" t="s">
        <v>11267</v>
      </c>
      <c r="C5" s="42" t="s">
        <v>11268</v>
      </c>
      <c r="D5" s="42" t="s">
        <v>11269</v>
      </c>
    </row>
    <row r="6" spans="1:4" x14ac:dyDescent="0.2">
      <c r="A6" s="6" t="s">
        <v>11254</v>
      </c>
      <c r="B6" s="6">
        <v>0.65789473684210531</v>
      </c>
      <c r="C6" s="6">
        <v>0.98099789999999998</v>
      </c>
      <c r="D6" s="6" t="s">
        <v>11258</v>
      </c>
    </row>
    <row r="7" spans="1:4" x14ac:dyDescent="0.2">
      <c r="A7" s="6" t="s">
        <v>11257</v>
      </c>
      <c r="B7" s="6">
        <v>0.60526315789473684</v>
      </c>
      <c r="C7" s="6">
        <v>0.34551609999999999</v>
      </c>
      <c r="D7" s="6" t="s">
        <v>11255</v>
      </c>
    </row>
    <row r="8" spans="1:4" x14ac:dyDescent="0.2">
      <c r="A8" s="6" t="s">
        <v>11256</v>
      </c>
      <c r="B8" s="6">
        <v>0.44736842105263158</v>
      </c>
      <c r="C8" s="6">
        <v>0.36235849999999997</v>
      </c>
      <c r="D8" s="6" t="s">
        <v>11270</v>
      </c>
    </row>
    <row r="9" spans="1:4" x14ac:dyDescent="0.2">
      <c r="A9" s="6" t="s">
        <v>11264</v>
      </c>
      <c r="B9" s="6">
        <v>0.63157894736842102</v>
      </c>
      <c r="C9" s="6">
        <v>0.84555720000000001</v>
      </c>
      <c r="D9" s="6" t="s">
        <v>11262</v>
      </c>
    </row>
    <row r="10" spans="1:4" x14ac:dyDescent="0.2">
      <c r="A10" s="6" t="s">
        <v>11259</v>
      </c>
      <c r="B10" s="6">
        <v>0.57894736842105265</v>
      </c>
      <c r="C10" s="6">
        <v>0.402586</v>
      </c>
      <c r="D10" s="6" t="s">
        <v>11271</v>
      </c>
    </row>
    <row r="11" spans="1:4" x14ac:dyDescent="0.2">
      <c r="A11" s="6" t="s">
        <v>11261</v>
      </c>
      <c r="B11" s="6">
        <v>0.34210526315789475</v>
      </c>
      <c r="C11" s="6">
        <v>0.53857920000000004</v>
      </c>
      <c r="D11" s="6" t="s">
        <v>11272</v>
      </c>
    </row>
    <row r="12" spans="1:4" x14ac:dyDescent="0.2">
      <c r="A12" s="6" t="s">
        <v>11258</v>
      </c>
      <c r="B12" s="6">
        <v>0.60526315789473684</v>
      </c>
      <c r="C12" s="6">
        <v>0.7607199</v>
      </c>
      <c r="D12" s="6" t="s">
        <v>11260</v>
      </c>
    </row>
    <row r="13" spans="1:4" x14ac:dyDescent="0.2">
      <c r="A13" s="6" t="s">
        <v>11255</v>
      </c>
      <c r="B13" s="6">
        <v>0.63157894736842102</v>
      </c>
      <c r="C13" s="6">
        <v>0.60892990000000002</v>
      </c>
      <c r="D13" s="6" t="s">
        <v>11272</v>
      </c>
    </row>
    <row r="14" spans="1:4" x14ac:dyDescent="0.2">
      <c r="A14" s="6" t="s">
        <v>11263</v>
      </c>
      <c r="B14" s="6">
        <v>0.55263157894736847</v>
      </c>
      <c r="C14" s="6">
        <v>0.61857499999999999</v>
      </c>
      <c r="D14" s="6" t="s">
        <v>11272</v>
      </c>
    </row>
    <row r="15" spans="1:4" x14ac:dyDescent="0.2">
      <c r="A15" s="6" t="s">
        <v>11265</v>
      </c>
      <c r="B15" s="6">
        <v>0.44736842105263158</v>
      </c>
      <c r="C15" s="6">
        <v>0.71016493999999997</v>
      </c>
      <c r="D15" s="6" t="s">
        <v>11260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94"/>
  <sheetViews>
    <sheetView workbookViewId="0">
      <pane ySplit="4" topLeftCell="A1121" activePane="bottomLeft" state="frozen"/>
      <selection pane="bottomLeft" activeCell="H1159" sqref="H1159"/>
    </sheetView>
  </sheetViews>
  <sheetFormatPr defaultRowHeight="12.75" x14ac:dyDescent="0.2"/>
  <cols>
    <col min="1" max="1" width="9.140625" style="2"/>
    <col min="2" max="2" width="19.42578125" style="2" bestFit="1" customWidth="1"/>
    <col min="3" max="3" width="21.5703125" style="2" bestFit="1" customWidth="1"/>
    <col min="4" max="16384" width="9.140625" style="2"/>
  </cols>
  <sheetData>
    <row r="1" spans="1:5" x14ac:dyDescent="0.2">
      <c r="A1" s="1" t="s">
        <v>4</v>
      </c>
    </row>
    <row r="2" spans="1:5" x14ac:dyDescent="0.2">
      <c r="A2" s="1" t="s">
        <v>11027</v>
      </c>
    </row>
    <row r="4" spans="1:5" ht="114.75" x14ac:dyDescent="0.2">
      <c r="A4" s="24" t="s">
        <v>12</v>
      </c>
      <c r="B4" s="24" t="s">
        <v>10733</v>
      </c>
      <c r="C4" s="24" t="s">
        <v>10732</v>
      </c>
      <c r="D4" s="24" t="s">
        <v>274</v>
      </c>
      <c r="E4" s="26" t="s">
        <v>6051</v>
      </c>
    </row>
    <row r="5" spans="1:5" x14ac:dyDescent="0.2">
      <c r="A5" s="6">
        <v>1</v>
      </c>
      <c r="B5" s="6" t="s">
        <v>6052</v>
      </c>
      <c r="C5" s="6" t="s">
        <v>6053</v>
      </c>
      <c r="D5" s="13">
        <v>53</v>
      </c>
      <c r="E5" s="27">
        <v>0.23300000000000001</v>
      </c>
    </row>
    <row r="6" spans="1:5" x14ac:dyDescent="0.2">
      <c r="A6" s="6">
        <v>1</v>
      </c>
      <c r="B6" s="6" t="s">
        <v>6054</v>
      </c>
      <c r="C6" s="6" t="s">
        <v>6055</v>
      </c>
      <c r="D6" s="13">
        <v>46.6</v>
      </c>
      <c r="E6" s="27">
        <v>0.48099999999999998</v>
      </c>
    </row>
    <row r="7" spans="1:5" x14ac:dyDescent="0.2">
      <c r="A7" s="6">
        <v>1</v>
      </c>
      <c r="B7" s="6" t="s">
        <v>6056</v>
      </c>
      <c r="C7" s="6" t="s">
        <v>6057</v>
      </c>
      <c r="D7" s="13">
        <v>46.2</v>
      </c>
      <c r="E7" s="27">
        <v>0.28799999999999998</v>
      </c>
    </row>
    <row r="8" spans="1:5" x14ac:dyDescent="0.2">
      <c r="A8" s="6">
        <v>1</v>
      </c>
      <c r="B8" s="6" t="s">
        <v>6058</v>
      </c>
      <c r="C8" s="6" t="s">
        <v>6059</v>
      </c>
      <c r="D8" s="13">
        <v>45.6</v>
      </c>
      <c r="E8" s="27">
        <v>0.60699999999999998</v>
      </c>
    </row>
    <row r="9" spans="1:5" x14ac:dyDescent="0.2">
      <c r="A9" s="6">
        <v>1</v>
      </c>
      <c r="B9" s="6" t="s">
        <v>6060</v>
      </c>
      <c r="C9" s="6" t="s">
        <v>6061</v>
      </c>
      <c r="D9" s="13">
        <v>32.799999999999997</v>
      </c>
      <c r="E9" s="27">
        <v>6.7000000000000004E-2</v>
      </c>
    </row>
    <row r="10" spans="1:5" x14ac:dyDescent="0.2">
      <c r="A10" s="6">
        <v>1</v>
      </c>
      <c r="B10" s="6" t="s">
        <v>6062</v>
      </c>
      <c r="C10" s="6" t="s">
        <v>6063</v>
      </c>
      <c r="D10" s="13">
        <v>49.5</v>
      </c>
      <c r="E10" s="28">
        <v>0.28000000000000003</v>
      </c>
    </row>
    <row r="11" spans="1:5" x14ac:dyDescent="0.2">
      <c r="A11" s="6">
        <v>1</v>
      </c>
      <c r="B11" s="6" t="s">
        <v>6064</v>
      </c>
      <c r="C11" s="6" t="s">
        <v>6065</v>
      </c>
      <c r="D11" s="13">
        <v>51</v>
      </c>
      <c r="E11" s="27">
        <v>0.311</v>
      </c>
    </row>
    <row r="12" spans="1:5" x14ac:dyDescent="0.2">
      <c r="A12" s="6">
        <v>1</v>
      </c>
      <c r="B12" s="6" t="s">
        <v>6066</v>
      </c>
      <c r="C12" s="6" t="s">
        <v>6067</v>
      </c>
      <c r="D12" s="13">
        <v>41.9</v>
      </c>
      <c r="E12" s="27">
        <v>0.53100000000000003</v>
      </c>
    </row>
    <row r="13" spans="1:5" x14ac:dyDescent="0.2">
      <c r="A13" s="6">
        <v>1</v>
      </c>
      <c r="B13" s="6" t="s">
        <v>6068</v>
      </c>
      <c r="C13" s="6" t="s">
        <v>6069</v>
      </c>
      <c r="D13" s="13">
        <v>49</v>
      </c>
      <c r="E13" s="27">
        <v>0.96399999999999997</v>
      </c>
    </row>
    <row r="14" spans="1:5" x14ac:dyDescent="0.2">
      <c r="A14" s="6">
        <v>1</v>
      </c>
      <c r="B14" s="6" t="s">
        <v>6070</v>
      </c>
      <c r="C14" s="6" t="s">
        <v>6071</v>
      </c>
      <c r="D14" s="13">
        <v>47.7</v>
      </c>
      <c r="E14" s="27">
        <v>0.48099999999999998</v>
      </c>
    </row>
    <row r="15" spans="1:5" x14ac:dyDescent="0.2">
      <c r="A15" s="6">
        <v>1</v>
      </c>
      <c r="B15" s="6" t="s">
        <v>6072</v>
      </c>
      <c r="C15" s="6" t="s">
        <v>6073</v>
      </c>
      <c r="D15" s="13">
        <v>40.299999999999997</v>
      </c>
      <c r="E15" s="27">
        <v>0.433</v>
      </c>
    </row>
    <row r="16" spans="1:5" x14ac:dyDescent="0.2">
      <c r="A16" s="6">
        <v>1</v>
      </c>
      <c r="B16" s="6" t="s">
        <v>6074</v>
      </c>
      <c r="C16" s="6" t="s">
        <v>6075</v>
      </c>
      <c r="D16" s="13">
        <v>48.7</v>
      </c>
      <c r="E16" s="27">
        <v>0.51800000000000002</v>
      </c>
    </row>
    <row r="17" spans="1:5" x14ac:dyDescent="0.2">
      <c r="A17" s="6">
        <v>1</v>
      </c>
      <c r="B17" s="6" t="s">
        <v>6076</v>
      </c>
      <c r="C17" s="6" t="s">
        <v>6077</v>
      </c>
      <c r="D17" s="13">
        <v>51.6</v>
      </c>
      <c r="E17" s="27">
        <v>0.67500000000000004</v>
      </c>
    </row>
    <row r="18" spans="1:5" x14ac:dyDescent="0.2">
      <c r="A18" s="6">
        <v>1</v>
      </c>
      <c r="B18" s="6" t="s">
        <v>6078</v>
      </c>
      <c r="C18" s="6" t="s">
        <v>6079</v>
      </c>
      <c r="D18" s="13">
        <v>48.6</v>
      </c>
      <c r="E18" s="27">
        <v>0.44700000000000001</v>
      </c>
    </row>
    <row r="19" spans="1:5" x14ac:dyDescent="0.2">
      <c r="A19" s="6">
        <v>1</v>
      </c>
      <c r="B19" s="6" t="s">
        <v>6080</v>
      </c>
      <c r="C19" s="6" t="s">
        <v>6081</v>
      </c>
      <c r="D19" s="13">
        <v>46.4</v>
      </c>
      <c r="E19" s="27">
        <v>0.42199999999999999</v>
      </c>
    </row>
    <row r="20" spans="1:5" x14ac:dyDescent="0.2">
      <c r="A20" s="6">
        <v>1</v>
      </c>
      <c r="B20" s="6" t="s">
        <v>6082</v>
      </c>
      <c r="C20" s="6" t="s">
        <v>6083</v>
      </c>
      <c r="D20" s="13">
        <v>38.1</v>
      </c>
      <c r="E20" s="27">
        <v>0.623</v>
      </c>
    </row>
    <row r="21" spans="1:5" x14ac:dyDescent="0.2">
      <c r="A21" s="6">
        <v>1</v>
      </c>
      <c r="B21" s="6" t="s">
        <v>6084</v>
      </c>
      <c r="C21" s="6" t="s">
        <v>6085</v>
      </c>
      <c r="D21" s="13">
        <v>50.1</v>
      </c>
      <c r="E21" s="27">
        <v>0.51500000000000001</v>
      </c>
    </row>
    <row r="22" spans="1:5" x14ac:dyDescent="0.2">
      <c r="A22" s="6">
        <v>1</v>
      </c>
      <c r="B22" s="6" t="s">
        <v>6086</v>
      </c>
      <c r="C22" s="6" t="s">
        <v>6087</v>
      </c>
      <c r="D22" s="13">
        <v>50.3</v>
      </c>
      <c r="E22" s="27">
        <v>0.30599999999999999</v>
      </c>
    </row>
    <row r="23" spans="1:5" x14ac:dyDescent="0.2">
      <c r="A23" s="6">
        <v>1</v>
      </c>
      <c r="B23" s="6" t="s">
        <v>6088</v>
      </c>
      <c r="C23" s="6" t="s">
        <v>6089</v>
      </c>
      <c r="D23" s="13">
        <v>34.799999999999997</v>
      </c>
      <c r="E23" s="27">
        <v>0.32400000000000001</v>
      </c>
    </row>
    <row r="24" spans="1:5" x14ac:dyDescent="0.2">
      <c r="A24" s="6">
        <v>1</v>
      </c>
      <c r="B24" s="6" t="s">
        <v>6090</v>
      </c>
      <c r="C24" s="6" t="s">
        <v>6091</v>
      </c>
      <c r="D24" s="13">
        <v>52</v>
      </c>
      <c r="E24" s="27">
        <v>0.46400000000000002</v>
      </c>
    </row>
    <row r="25" spans="1:5" x14ac:dyDescent="0.2">
      <c r="A25" s="6">
        <v>1</v>
      </c>
      <c r="B25" s="6" t="s">
        <v>6092</v>
      </c>
      <c r="C25" s="6" t="s">
        <v>6093</v>
      </c>
      <c r="D25" s="13">
        <v>52.7</v>
      </c>
      <c r="E25" s="27">
        <v>0.155</v>
      </c>
    </row>
    <row r="26" spans="1:5" x14ac:dyDescent="0.2">
      <c r="A26" s="6">
        <v>1</v>
      </c>
      <c r="B26" s="6" t="s">
        <v>6094</v>
      </c>
      <c r="C26" s="6" t="s">
        <v>6095</v>
      </c>
      <c r="D26" s="13">
        <v>47.9</v>
      </c>
      <c r="E26" s="27">
        <v>0.21099999999999999</v>
      </c>
    </row>
    <row r="27" spans="1:5" x14ac:dyDescent="0.2">
      <c r="A27" s="6">
        <v>1</v>
      </c>
      <c r="B27" s="6" t="s">
        <v>6096</v>
      </c>
      <c r="C27" s="6" t="s">
        <v>6097</v>
      </c>
      <c r="D27" s="13">
        <v>46.6</v>
      </c>
      <c r="E27" s="27">
        <v>0.46700000000000003</v>
      </c>
    </row>
    <row r="28" spans="1:5" x14ac:dyDescent="0.2">
      <c r="A28" s="6">
        <v>1</v>
      </c>
      <c r="B28" s="6" t="s">
        <v>6098</v>
      </c>
      <c r="C28" s="6" t="s">
        <v>6099</v>
      </c>
      <c r="D28" s="13">
        <v>54.2</v>
      </c>
      <c r="E28" s="27">
        <v>0.23699999999999999</v>
      </c>
    </row>
    <row r="29" spans="1:5" x14ac:dyDescent="0.2">
      <c r="A29" s="6">
        <v>1</v>
      </c>
      <c r="B29" s="6" t="s">
        <v>6100</v>
      </c>
      <c r="C29" s="6" t="s">
        <v>6101</v>
      </c>
      <c r="D29" s="13">
        <v>48.1</v>
      </c>
      <c r="E29" s="27">
        <v>9.0999999999999998E-2</v>
      </c>
    </row>
    <row r="30" spans="1:5" x14ac:dyDescent="0.2">
      <c r="A30" s="6">
        <v>1</v>
      </c>
      <c r="B30" s="6" t="s">
        <v>6102</v>
      </c>
      <c r="C30" s="6" t="s">
        <v>6103</v>
      </c>
      <c r="D30" s="13">
        <v>37.1</v>
      </c>
      <c r="E30" s="28">
        <v>0.08</v>
      </c>
    </row>
    <row r="31" spans="1:5" x14ac:dyDescent="0.2">
      <c r="A31" s="6">
        <v>1</v>
      </c>
      <c r="B31" s="6" t="s">
        <v>6104</v>
      </c>
      <c r="C31" s="6" t="s">
        <v>6105</v>
      </c>
      <c r="D31" s="13">
        <v>49.2</v>
      </c>
      <c r="E31" s="27">
        <v>0.13600000000000001</v>
      </c>
    </row>
    <row r="32" spans="1:5" x14ac:dyDescent="0.2">
      <c r="A32" s="6">
        <v>1</v>
      </c>
      <c r="B32" s="6" t="s">
        <v>6106</v>
      </c>
      <c r="C32" s="6" t="s">
        <v>6107</v>
      </c>
      <c r="D32" s="13">
        <v>50.9</v>
      </c>
      <c r="E32" s="28">
        <v>0.51</v>
      </c>
    </row>
    <row r="33" spans="1:5" x14ac:dyDescent="0.2">
      <c r="A33" s="6">
        <v>1</v>
      </c>
      <c r="B33" s="6" t="s">
        <v>6108</v>
      </c>
      <c r="C33" s="6" t="s">
        <v>6109</v>
      </c>
      <c r="D33" s="13">
        <v>40.4</v>
      </c>
      <c r="E33" s="27">
        <v>5.6000000000000001E-2</v>
      </c>
    </row>
    <row r="34" spans="1:5" x14ac:dyDescent="0.2">
      <c r="A34" s="6">
        <v>1</v>
      </c>
      <c r="B34" s="6" t="s">
        <v>6110</v>
      </c>
      <c r="C34" s="6" t="s">
        <v>6111</v>
      </c>
      <c r="D34" s="13">
        <v>41.9</v>
      </c>
      <c r="E34" s="27">
        <v>0.42899999999999999</v>
      </c>
    </row>
    <row r="35" spans="1:5" x14ac:dyDescent="0.2">
      <c r="A35" s="6">
        <v>1</v>
      </c>
      <c r="B35" s="6" t="s">
        <v>6112</v>
      </c>
      <c r="C35" s="6" t="s">
        <v>6113</v>
      </c>
      <c r="D35" s="13">
        <v>46.1</v>
      </c>
      <c r="E35" s="27">
        <v>0.59099999999999997</v>
      </c>
    </row>
    <row r="36" spans="1:5" x14ac:dyDescent="0.2">
      <c r="A36" s="6">
        <v>1</v>
      </c>
      <c r="B36" s="6" t="s">
        <v>6114</v>
      </c>
      <c r="C36" s="6" t="s">
        <v>6115</v>
      </c>
      <c r="D36" s="13">
        <v>48</v>
      </c>
      <c r="E36" s="27">
        <v>0.35399999999999998</v>
      </c>
    </row>
    <row r="37" spans="1:5" x14ac:dyDescent="0.2">
      <c r="A37" s="6">
        <v>1</v>
      </c>
      <c r="B37" s="6" t="s">
        <v>6116</v>
      </c>
      <c r="C37" s="6" t="s">
        <v>6117</v>
      </c>
      <c r="D37" s="13">
        <v>49</v>
      </c>
      <c r="E37" s="28">
        <v>0.14000000000000001</v>
      </c>
    </row>
    <row r="38" spans="1:5" x14ac:dyDescent="0.2">
      <c r="A38" s="6">
        <v>1</v>
      </c>
      <c r="B38" s="6" t="s">
        <v>6118</v>
      </c>
      <c r="C38" s="6" t="s">
        <v>6119</v>
      </c>
      <c r="D38" s="13">
        <v>44.6</v>
      </c>
      <c r="E38" s="27">
        <v>0.27800000000000002</v>
      </c>
    </row>
    <row r="39" spans="1:5" x14ac:dyDescent="0.2">
      <c r="A39" s="6">
        <v>1</v>
      </c>
      <c r="B39" s="6" t="s">
        <v>6120</v>
      </c>
      <c r="C39" s="6" t="s">
        <v>6121</v>
      </c>
      <c r="D39" s="13">
        <v>42.2</v>
      </c>
      <c r="E39" s="27">
        <v>0.68400000000000005</v>
      </c>
    </row>
    <row r="40" spans="1:5" x14ac:dyDescent="0.2">
      <c r="A40" s="6">
        <v>1</v>
      </c>
      <c r="B40" s="6" t="s">
        <v>6122</v>
      </c>
      <c r="C40" s="6" t="s">
        <v>6123</v>
      </c>
      <c r="D40" s="13">
        <v>49.4</v>
      </c>
      <c r="E40" s="27">
        <v>0.187</v>
      </c>
    </row>
    <row r="41" spans="1:5" x14ac:dyDescent="0.2">
      <c r="A41" s="6">
        <v>1</v>
      </c>
      <c r="B41" s="6" t="s">
        <v>6124</v>
      </c>
      <c r="C41" s="6" t="s">
        <v>6125</v>
      </c>
      <c r="D41" s="13">
        <v>53.5</v>
      </c>
      <c r="E41" s="27">
        <v>0.23699999999999999</v>
      </c>
    </row>
    <row r="42" spans="1:5" x14ac:dyDescent="0.2">
      <c r="A42" s="6">
        <v>1</v>
      </c>
      <c r="B42" s="6" t="s">
        <v>6126</v>
      </c>
      <c r="C42" s="6" t="s">
        <v>6127</v>
      </c>
      <c r="D42" s="13">
        <v>48</v>
      </c>
      <c r="E42" s="27">
        <v>0.23100000000000001</v>
      </c>
    </row>
    <row r="43" spans="1:5" x14ac:dyDescent="0.2">
      <c r="A43" s="6">
        <v>1</v>
      </c>
      <c r="B43" s="6" t="s">
        <v>6128</v>
      </c>
      <c r="C43" s="6" t="s">
        <v>6129</v>
      </c>
      <c r="D43" s="13">
        <v>47.7</v>
      </c>
      <c r="E43" s="27">
        <v>0.253</v>
      </c>
    </row>
    <row r="44" spans="1:5" x14ac:dyDescent="0.2">
      <c r="A44" s="6">
        <v>1</v>
      </c>
      <c r="B44" s="6" t="s">
        <v>6130</v>
      </c>
      <c r="C44" s="6" t="s">
        <v>6131</v>
      </c>
      <c r="D44" s="13">
        <v>38.299999999999997</v>
      </c>
      <c r="E44" s="27">
        <v>0.20899999999999999</v>
      </c>
    </row>
    <row r="45" spans="1:5" x14ac:dyDescent="0.2">
      <c r="A45" s="6">
        <v>1</v>
      </c>
      <c r="B45" s="6" t="s">
        <v>6132</v>
      </c>
      <c r="C45" s="6" t="s">
        <v>6133</v>
      </c>
      <c r="D45" s="13">
        <v>51.6</v>
      </c>
      <c r="E45" s="27">
        <v>0.496</v>
      </c>
    </row>
    <row r="46" spans="1:5" x14ac:dyDescent="0.2">
      <c r="A46" s="6">
        <v>1</v>
      </c>
      <c r="B46" s="6" t="s">
        <v>6134</v>
      </c>
      <c r="C46" s="6" t="s">
        <v>6135</v>
      </c>
      <c r="D46" s="13">
        <v>45.1</v>
      </c>
      <c r="E46" s="27">
        <v>0.28699999999999998</v>
      </c>
    </row>
    <row r="47" spans="1:5" x14ac:dyDescent="0.2">
      <c r="A47" s="6">
        <v>1</v>
      </c>
      <c r="B47" s="6" t="s">
        <v>6136</v>
      </c>
      <c r="C47" s="6" t="s">
        <v>6137</v>
      </c>
      <c r="D47" s="13">
        <v>43.6</v>
      </c>
      <c r="E47" s="27">
        <v>0.436</v>
      </c>
    </row>
    <row r="48" spans="1:5" x14ac:dyDescent="0.2">
      <c r="A48" s="6">
        <v>1</v>
      </c>
      <c r="B48" s="6" t="s">
        <v>6138</v>
      </c>
      <c r="C48" s="6" t="s">
        <v>6139</v>
      </c>
      <c r="D48" s="13">
        <v>49.6</v>
      </c>
      <c r="E48" s="27">
        <v>0.39800000000000002</v>
      </c>
    </row>
    <row r="49" spans="1:5" x14ac:dyDescent="0.2">
      <c r="A49" s="6">
        <v>1</v>
      </c>
      <c r="B49" s="6" t="s">
        <v>6140</v>
      </c>
      <c r="C49" s="6" t="s">
        <v>6141</v>
      </c>
      <c r="D49" s="13">
        <v>51.8</v>
      </c>
      <c r="E49" s="27">
        <v>0.27800000000000002</v>
      </c>
    </row>
    <row r="50" spans="1:5" x14ac:dyDescent="0.2">
      <c r="A50" s="6">
        <v>1</v>
      </c>
      <c r="B50" s="6" t="s">
        <v>6142</v>
      </c>
      <c r="C50" s="6" t="s">
        <v>6143</v>
      </c>
      <c r="D50" s="13">
        <v>55.4</v>
      </c>
      <c r="E50" s="27">
        <v>0.34100000000000003</v>
      </c>
    </row>
    <row r="51" spans="1:5" x14ac:dyDescent="0.2">
      <c r="A51" s="6">
        <v>1</v>
      </c>
      <c r="B51" s="6" t="s">
        <v>6144</v>
      </c>
      <c r="C51" s="6" t="s">
        <v>6145</v>
      </c>
      <c r="D51" s="13">
        <v>54.3</v>
      </c>
      <c r="E51" s="27">
        <v>0.33300000000000002</v>
      </c>
    </row>
    <row r="52" spans="1:5" x14ac:dyDescent="0.2">
      <c r="A52" s="6">
        <v>1</v>
      </c>
      <c r="B52" s="6" t="s">
        <v>6146</v>
      </c>
      <c r="C52" s="6" t="s">
        <v>6147</v>
      </c>
      <c r="D52" s="13">
        <v>46.5</v>
      </c>
      <c r="E52" s="27">
        <v>0.22800000000000001</v>
      </c>
    </row>
    <row r="53" spans="1:5" x14ac:dyDescent="0.2">
      <c r="A53" s="6">
        <v>1</v>
      </c>
      <c r="B53" s="6" t="s">
        <v>6148</v>
      </c>
      <c r="C53" s="6" t="s">
        <v>6149</v>
      </c>
      <c r="D53" s="13">
        <v>50.9</v>
      </c>
      <c r="E53" s="27">
        <v>0.26700000000000002</v>
      </c>
    </row>
    <row r="54" spans="1:5" x14ac:dyDescent="0.2">
      <c r="A54" s="6">
        <v>1</v>
      </c>
      <c r="B54" s="6" t="s">
        <v>6150</v>
      </c>
      <c r="C54" s="6" t="s">
        <v>6151</v>
      </c>
      <c r="D54" s="13">
        <v>46.7</v>
      </c>
      <c r="E54" s="27">
        <v>0.23899999999999999</v>
      </c>
    </row>
    <row r="55" spans="1:5" x14ac:dyDescent="0.2">
      <c r="A55" s="6">
        <v>2</v>
      </c>
      <c r="B55" s="6" t="s">
        <v>6152</v>
      </c>
      <c r="C55" s="6" t="s">
        <v>6153</v>
      </c>
      <c r="D55" s="13">
        <v>37.6</v>
      </c>
      <c r="E55" s="27">
        <v>5.5E-2</v>
      </c>
    </row>
    <row r="56" spans="1:5" x14ac:dyDescent="0.2">
      <c r="A56" s="6">
        <v>2</v>
      </c>
      <c r="B56" s="6" t="s">
        <v>6154</v>
      </c>
      <c r="C56" s="6" t="s">
        <v>6155</v>
      </c>
      <c r="D56" s="13">
        <v>53.6</v>
      </c>
      <c r="E56" s="27">
        <v>0.313</v>
      </c>
    </row>
    <row r="57" spans="1:5" x14ac:dyDescent="0.2">
      <c r="A57" s="6">
        <v>2</v>
      </c>
      <c r="B57" s="6" t="s">
        <v>6156</v>
      </c>
      <c r="C57" s="6" t="s">
        <v>6157</v>
      </c>
      <c r="D57" s="13">
        <v>53.4</v>
      </c>
      <c r="E57" s="27">
        <v>0.184</v>
      </c>
    </row>
    <row r="58" spans="1:5" x14ac:dyDescent="0.2">
      <c r="A58" s="6">
        <v>2</v>
      </c>
      <c r="B58" s="6" t="s">
        <v>6158</v>
      </c>
      <c r="C58" s="6" t="s">
        <v>6159</v>
      </c>
      <c r="D58" s="13">
        <v>52.5</v>
      </c>
      <c r="E58" s="27">
        <v>0.104</v>
      </c>
    </row>
    <row r="59" spans="1:5" x14ac:dyDescent="0.2">
      <c r="A59" s="6">
        <v>2</v>
      </c>
      <c r="B59" s="6" t="s">
        <v>6160</v>
      </c>
      <c r="C59" s="6" t="s">
        <v>6161</v>
      </c>
      <c r="D59" s="13">
        <v>51.2</v>
      </c>
      <c r="E59" s="27">
        <v>0.26400000000000001</v>
      </c>
    </row>
    <row r="60" spans="1:5" x14ac:dyDescent="0.2">
      <c r="A60" s="6">
        <v>2</v>
      </c>
      <c r="B60" s="6" t="s">
        <v>6162</v>
      </c>
      <c r="C60" s="6" t="s">
        <v>6163</v>
      </c>
      <c r="D60" s="13">
        <v>48.1</v>
      </c>
      <c r="E60" s="27">
        <v>9.8000000000000004E-2</v>
      </c>
    </row>
    <row r="61" spans="1:5" x14ac:dyDescent="0.2">
      <c r="A61" s="6">
        <v>2</v>
      </c>
      <c r="B61" s="6" t="s">
        <v>6164</v>
      </c>
      <c r="C61" s="6" t="s">
        <v>6165</v>
      </c>
      <c r="D61" s="13">
        <v>45.9</v>
      </c>
      <c r="E61" s="27">
        <v>9.6000000000000002E-2</v>
      </c>
    </row>
    <row r="62" spans="1:5" x14ac:dyDescent="0.2">
      <c r="A62" s="6">
        <v>2</v>
      </c>
      <c r="B62" s="6" t="s">
        <v>6166</v>
      </c>
      <c r="C62" s="6" t="s">
        <v>6167</v>
      </c>
      <c r="D62" s="13">
        <v>50.8</v>
      </c>
      <c r="E62" s="27">
        <v>0.127</v>
      </c>
    </row>
    <row r="63" spans="1:5" x14ac:dyDescent="0.2">
      <c r="A63" s="6">
        <v>2</v>
      </c>
      <c r="B63" s="6" t="s">
        <v>6168</v>
      </c>
      <c r="C63" s="6" t="s">
        <v>6169</v>
      </c>
      <c r="D63" s="13">
        <v>52.8</v>
      </c>
      <c r="E63" s="27">
        <v>0.188</v>
      </c>
    </row>
    <row r="64" spans="1:5" x14ac:dyDescent="0.2">
      <c r="A64" s="6">
        <v>2</v>
      </c>
      <c r="B64" s="6" t="s">
        <v>6170</v>
      </c>
      <c r="C64" s="6" t="s">
        <v>6171</v>
      </c>
      <c r="D64" s="13">
        <v>53.3</v>
      </c>
      <c r="E64" s="27">
        <v>6.9000000000000006E-2</v>
      </c>
    </row>
    <row r="65" spans="1:5" x14ac:dyDescent="0.2">
      <c r="A65" s="6">
        <v>2</v>
      </c>
      <c r="B65" s="6" t="s">
        <v>6172</v>
      </c>
      <c r="C65" s="6" t="s">
        <v>6173</v>
      </c>
      <c r="D65" s="13">
        <v>52.7</v>
      </c>
      <c r="E65" s="27">
        <v>0.25900000000000001</v>
      </c>
    </row>
    <row r="66" spans="1:5" x14ac:dyDescent="0.2">
      <c r="A66" s="6">
        <v>2</v>
      </c>
      <c r="B66" s="6" t="s">
        <v>6174</v>
      </c>
      <c r="C66" s="6" t="s">
        <v>6175</v>
      </c>
      <c r="D66" s="13">
        <v>50</v>
      </c>
      <c r="E66" s="27">
        <v>0.111</v>
      </c>
    </row>
    <row r="67" spans="1:5" x14ac:dyDescent="0.2">
      <c r="A67" s="6">
        <v>2</v>
      </c>
      <c r="B67" s="6" t="s">
        <v>6176</v>
      </c>
      <c r="C67" s="6" t="s">
        <v>6177</v>
      </c>
      <c r="D67" s="13">
        <v>39.1</v>
      </c>
      <c r="E67" s="27">
        <v>9.0999999999999998E-2</v>
      </c>
    </row>
    <row r="68" spans="1:5" x14ac:dyDescent="0.2">
      <c r="A68" s="6">
        <v>2</v>
      </c>
      <c r="B68" s="6" t="s">
        <v>6178</v>
      </c>
      <c r="C68" s="6" t="s">
        <v>6179</v>
      </c>
      <c r="D68" s="13">
        <v>52</v>
      </c>
      <c r="E68" s="27">
        <v>9.1999999999999998E-2</v>
      </c>
    </row>
    <row r="69" spans="1:5" x14ac:dyDescent="0.2">
      <c r="A69" s="6">
        <v>2</v>
      </c>
      <c r="B69" s="6" t="s">
        <v>6180</v>
      </c>
      <c r="C69" s="6" t="s">
        <v>6181</v>
      </c>
      <c r="D69" s="13">
        <v>53.4</v>
      </c>
      <c r="E69" s="27">
        <v>5.8000000000000003E-2</v>
      </c>
    </row>
    <row r="70" spans="1:5" x14ac:dyDescent="0.2">
      <c r="A70" s="6">
        <v>2</v>
      </c>
      <c r="B70" s="6" t="s">
        <v>6182</v>
      </c>
      <c r="C70" s="6" t="s">
        <v>6183</v>
      </c>
      <c r="D70" s="13">
        <v>54.1</v>
      </c>
      <c r="E70" s="27">
        <v>0.16500000000000001</v>
      </c>
    </row>
    <row r="71" spans="1:5" x14ac:dyDescent="0.2">
      <c r="A71" s="6">
        <v>2</v>
      </c>
      <c r="B71" s="6" t="s">
        <v>6184</v>
      </c>
      <c r="C71" s="6" t="s">
        <v>6185</v>
      </c>
      <c r="D71" s="13">
        <v>53.6</v>
      </c>
      <c r="E71" s="27">
        <v>0.13800000000000001</v>
      </c>
    </row>
    <row r="72" spans="1:5" x14ac:dyDescent="0.2">
      <c r="A72" s="6">
        <v>2</v>
      </c>
      <c r="B72" s="6" t="s">
        <v>6186</v>
      </c>
      <c r="C72" s="6" t="s">
        <v>6187</v>
      </c>
      <c r="D72" s="13">
        <v>50.1</v>
      </c>
      <c r="E72" s="27">
        <v>9.4E-2</v>
      </c>
    </row>
    <row r="73" spans="1:5" x14ac:dyDescent="0.2">
      <c r="A73" s="6">
        <v>2</v>
      </c>
      <c r="B73" s="6" t="s">
        <v>6188</v>
      </c>
      <c r="C73" s="6" t="s">
        <v>6189</v>
      </c>
      <c r="D73" s="13">
        <v>53.6</v>
      </c>
      <c r="E73" s="27">
        <v>8.3000000000000004E-2</v>
      </c>
    </row>
    <row r="74" spans="1:5" x14ac:dyDescent="0.2">
      <c r="A74" s="6">
        <v>2</v>
      </c>
      <c r="B74" s="6" t="s">
        <v>6190</v>
      </c>
      <c r="C74" s="6" t="s">
        <v>6191</v>
      </c>
      <c r="D74" s="13">
        <v>50.4</v>
      </c>
      <c r="E74" s="28">
        <v>0.3</v>
      </c>
    </row>
    <row r="75" spans="1:5" x14ac:dyDescent="0.2">
      <c r="A75" s="6">
        <v>2</v>
      </c>
      <c r="B75" s="6" t="s">
        <v>6192</v>
      </c>
      <c r="C75" s="6" t="s">
        <v>6193</v>
      </c>
      <c r="D75" s="13">
        <v>51.4</v>
      </c>
      <c r="E75" s="27">
        <v>7.6999999999999999E-2</v>
      </c>
    </row>
    <row r="76" spans="1:5" x14ac:dyDescent="0.2">
      <c r="A76" s="6">
        <v>2</v>
      </c>
      <c r="B76" s="6" t="s">
        <v>6194</v>
      </c>
      <c r="C76" s="6" t="s">
        <v>6195</v>
      </c>
      <c r="D76" s="13">
        <v>28.8</v>
      </c>
      <c r="E76" s="28">
        <v>0.06</v>
      </c>
    </row>
    <row r="77" spans="1:5" x14ac:dyDescent="0.2">
      <c r="A77" s="6">
        <v>3</v>
      </c>
      <c r="B77" s="6" t="s">
        <v>6196</v>
      </c>
      <c r="C77" s="6" t="s">
        <v>6197</v>
      </c>
      <c r="D77" s="13">
        <v>39.4</v>
      </c>
      <c r="E77" s="6">
        <v>8.5999999999999993E-2</v>
      </c>
    </row>
    <row r="78" spans="1:5" x14ac:dyDescent="0.2">
      <c r="A78" s="6">
        <v>3</v>
      </c>
      <c r="B78" s="6" t="s">
        <v>6198</v>
      </c>
      <c r="C78" s="6" t="s">
        <v>6199</v>
      </c>
      <c r="D78" s="13">
        <v>49.1</v>
      </c>
      <c r="E78" s="6">
        <v>0.13200000000000001</v>
      </c>
    </row>
    <row r="79" spans="1:5" x14ac:dyDescent="0.2">
      <c r="A79" s="6">
        <v>3</v>
      </c>
      <c r="B79" s="6" t="s">
        <v>6200</v>
      </c>
      <c r="C79" s="6" t="s">
        <v>6201</v>
      </c>
      <c r="D79" s="13">
        <v>55.5</v>
      </c>
      <c r="E79" s="6">
        <v>0.128</v>
      </c>
    </row>
    <row r="80" spans="1:5" x14ac:dyDescent="0.2">
      <c r="A80" s="6">
        <v>3</v>
      </c>
      <c r="B80" s="6" t="s">
        <v>6202</v>
      </c>
      <c r="C80" s="6" t="s">
        <v>6203</v>
      </c>
      <c r="D80" s="13">
        <v>43</v>
      </c>
      <c r="E80" s="6">
        <v>0.113</v>
      </c>
    </row>
    <row r="81" spans="1:5" x14ac:dyDescent="0.2">
      <c r="A81" s="6">
        <v>3</v>
      </c>
      <c r="B81" s="6" t="s">
        <v>6204</v>
      </c>
      <c r="C81" s="6" t="s">
        <v>6205</v>
      </c>
      <c r="D81" s="13">
        <v>49.7</v>
      </c>
      <c r="E81" s="6">
        <v>0.151</v>
      </c>
    </row>
    <row r="82" spans="1:5" x14ac:dyDescent="0.2">
      <c r="A82" s="6">
        <v>3</v>
      </c>
      <c r="B82" s="6" t="s">
        <v>6206</v>
      </c>
      <c r="C82" s="6" t="s">
        <v>6207</v>
      </c>
      <c r="D82" s="13">
        <v>55</v>
      </c>
      <c r="E82" s="6">
        <v>0.13600000000000001</v>
      </c>
    </row>
    <row r="83" spans="1:5" x14ac:dyDescent="0.2">
      <c r="A83" s="6">
        <v>3</v>
      </c>
      <c r="B83" s="6" t="s">
        <v>6208</v>
      </c>
      <c r="C83" s="6" t="s">
        <v>6209</v>
      </c>
      <c r="D83" s="13">
        <v>21.8</v>
      </c>
      <c r="E83" s="6">
        <v>5.8000000000000003E-2</v>
      </c>
    </row>
    <row r="84" spans="1:5" x14ac:dyDescent="0.2">
      <c r="A84" s="6">
        <v>3</v>
      </c>
      <c r="B84" s="6" t="s">
        <v>6210</v>
      </c>
      <c r="C84" s="6" t="s">
        <v>6211</v>
      </c>
      <c r="D84" s="13">
        <v>51.3</v>
      </c>
      <c r="E84" s="28">
        <v>0.1</v>
      </c>
    </row>
    <row r="85" spans="1:5" x14ac:dyDescent="0.2">
      <c r="A85" s="6">
        <v>3</v>
      </c>
      <c r="B85" s="6" t="s">
        <v>6212</v>
      </c>
      <c r="C85" s="6" t="s">
        <v>6213</v>
      </c>
      <c r="D85" s="13">
        <v>34.799999999999997</v>
      </c>
      <c r="E85" s="6">
        <v>0.19900000000000001</v>
      </c>
    </row>
    <row r="86" spans="1:5" x14ac:dyDescent="0.2">
      <c r="A86" s="6">
        <v>3</v>
      </c>
      <c r="B86" s="6" t="s">
        <v>6214</v>
      </c>
      <c r="C86" s="6" t="s">
        <v>6215</v>
      </c>
      <c r="D86" s="13">
        <v>44.3</v>
      </c>
      <c r="E86" s="28">
        <v>0.2</v>
      </c>
    </row>
    <row r="87" spans="1:5" x14ac:dyDescent="0.2">
      <c r="A87" s="6">
        <v>3</v>
      </c>
      <c r="B87" s="6" t="s">
        <v>6216</v>
      </c>
      <c r="C87" s="6" t="s">
        <v>6217</v>
      </c>
      <c r="D87" s="13">
        <v>28</v>
      </c>
      <c r="E87" s="6">
        <v>5.5E-2</v>
      </c>
    </row>
    <row r="88" spans="1:5" x14ac:dyDescent="0.2">
      <c r="A88" s="6">
        <v>3</v>
      </c>
      <c r="B88" s="6" t="s">
        <v>6218</v>
      </c>
      <c r="C88" s="6" t="s">
        <v>6219</v>
      </c>
      <c r="D88" s="13">
        <v>42.2</v>
      </c>
      <c r="E88" s="6">
        <v>7.8E-2</v>
      </c>
    </row>
    <row r="89" spans="1:5" x14ac:dyDescent="0.2">
      <c r="A89" s="6">
        <v>3</v>
      </c>
      <c r="B89" s="6" t="s">
        <v>6220</v>
      </c>
      <c r="C89" s="6" t="s">
        <v>6221</v>
      </c>
      <c r="D89" s="13">
        <v>47</v>
      </c>
      <c r="E89" s="6">
        <v>0.13600000000000001</v>
      </c>
    </row>
    <row r="90" spans="1:5" x14ac:dyDescent="0.2">
      <c r="A90" s="6">
        <v>4</v>
      </c>
      <c r="B90" s="6" t="s">
        <v>6222</v>
      </c>
      <c r="C90" s="6" t="s">
        <v>6223</v>
      </c>
      <c r="D90" s="13">
        <v>55.7</v>
      </c>
      <c r="E90" s="6">
        <v>0.24199999999999999</v>
      </c>
    </row>
    <row r="91" spans="1:5" x14ac:dyDescent="0.2">
      <c r="A91" s="6">
        <v>4</v>
      </c>
      <c r="B91" s="6" t="s">
        <v>6224</v>
      </c>
      <c r="C91" s="6" t="s">
        <v>6225</v>
      </c>
      <c r="D91" s="13">
        <v>45.1</v>
      </c>
      <c r="E91" s="6">
        <v>0.20599999999999999</v>
      </c>
    </row>
    <row r="92" spans="1:5" x14ac:dyDescent="0.2">
      <c r="A92" s="6">
        <v>4</v>
      </c>
      <c r="B92" s="6" t="s">
        <v>6226</v>
      </c>
      <c r="C92" s="6" t="s">
        <v>6227</v>
      </c>
      <c r="D92" s="13">
        <v>52.2</v>
      </c>
      <c r="E92" s="6">
        <v>0.10199999999999999</v>
      </c>
    </row>
    <row r="93" spans="1:5" x14ac:dyDescent="0.2">
      <c r="A93" s="6">
        <v>4</v>
      </c>
      <c r="B93" s="6" t="s">
        <v>6228</v>
      </c>
      <c r="C93" s="6" t="s">
        <v>6229</v>
      </c>
      <c r="D93" s="13">
        <v>44.5</v>
      </c>
      <c r="E93" s="6">
        <v>9.6000000000000002E-2</v>
      </c>
    </row>
    <row r="94" spans="1:5" x14ac:dyDescent="0.2">
      <c r="A94" s="6">
        <v>4</v>
      </c>
      <c r="B94" s="6" t="s">
        <v>6230</v>
      </c>
      <c r="C94" s="6" t="s">
        <v>6231</v>
      </c>
      <c r="D94" s="13">
        <v>46.8</v>
      </c>
      <c r="E94" s="6">
        <v>0.193</v>
      </c>
    </row>
    <row r="95" spans="1:5" x14ac:dyDescent="0.2">
      <c r="A95" s="6">
        <v>4</v>
      </c>
      <c r="B95" s="6" t="s">
        <v>6232</v>
      </c>
      <c r="C95" s="6" t="s">
        <v>6233</v>
      </c>
      <c r="D95" s="13">
        <v>53.8</v>
      </c>
      <c r="E95" s="6">
        <v>0.11899999999999999</v>
      </c>
    </row>
    <row r="96" spans="1:5" x14ac:dyDescent="0.2">
      <c r="A96" s="6">
        <v>4</v>
      </c>
      <c r="B96" s="6" t="s">
        <v>6234</v>
      </c>
      <c r="C96" s="6" t="s">
        <v>6235</v>
      </c>
      <c r="D96" s="13">
        <v>53.5</v>
      </c>
      <c r="E96" s="6">
        <v>9.9000000000000005E-2</v>
      </c>
    </row>
    <row r="97" spans="1:5" x14ac:dyDescent="0.2">
      <c r="A97" s="6">
        <v>4</v>
      </c>
      <c r="B97" s="6" t="s">
        <v>6236</v>
      </c>
      <c r="C97" s="6" t="s">
        <v>6237</v>
      </c>
      <c r="D97" s="13">
        <v>49.7</v>
      </c>
      <c r="E97" s="6">
        <v>9.0999999999999998E-2</v>
      </c>
    </row>
    <row r="98" spans="1:5" x14ac:dyDescent="0.2">
      <c r="A98" s="6">
        <v>4</v>
      </c>
      <c r="B98" s="6" t="s">
        <v>6238</v>
      </c>
      <c r="C98" s="6" t="s">
        <v>6239</v>
      </c>
      <c r="D98" s="13">
        <v>49.5</v>
      </c>
      <c r="E98" s="6">
        <v>8.6999999999999994E-2</v>
      </c>
    </row>
    <row r="99" spans="1:5" x14ac:dyDescent="0.2">
      <c r="A99" s="6">
        <v>4</v>
      </c>
      <c r="B99" s="6" t="s">
        <v>6240</v>
      </c>
      <c r="C99" s="6" t="s">
        <v>6241</v>
      </c>
      <c r="D99" s="13">
        <v>53.3</v>
      </c>
      <c r="E99" s="6">
        <v>7.3999999999999996E-2</v>
      </c>
    </row>
    <row r="100" spans="1:5" x14ac:dyDescent="0.2">
      <c r="A100" s="6">
        <v>4</v>
      </c>
      <c r="B100" s="6" t="s">
        <v>6242</v>
      </c>
      <c r="C100" s="6" t="s">
        <v>6243</v>
      </c>
      <c r="D100" s="13">
        <v>43.1</v>
      </c>
      <c r="E100" s="6">
        <v>0.14699999999999999</v>
      </c>
    </row>
    <row r="101" spans="1:5" x14ac:dyDescent="0.2">
      <c r="A101" s="6">
        <v>4</v>
      </c>
      <c r="B101" s="6" t="s">
        <v>6244</v>
      </c>
      <c r="C101" s="6" t="s">
        <v>6245</v>
      </c>
      <c r="D101" s="13">
        <v>41.7</v>
      </c>
      <c r="E101" s="6">
        <v>8.7999999999999995E-2</v>
      </c>
    </row>
    <row r="102" spans="1:5" x14ac:dyDescent="0.2">
      <c r="A102" s="6">
        <v>4</v>
      </c>
      <c r="B102" s="6" t="s">
        <v>6246</v>
      </c>
      <c r="C102" s="6" t="s">
        <v>6247</v>
      </c>
      <c r="D102" s="13">
        <v>43</v>
      </c>
      <c r="E102" s="6">
        <v>0.14599999999999999</v>
      </c>
    </row>
    <row r="103" spans="1:5" x14ac:dyDescent="0.2">
      <c r="A103" s="6">
        <v>4</v>
      </c>
      <c r="B103" s="6" t="s">
        <v>6248</v>
      </c>
      <c r="C103" s="6" t="s">
        <v>6249</v>
      </c>
      <c r="D103" s="13">
        <v>54.1</v>
      </c>
      <c r="E103" s="6">
        <v>0.16900000000000001</v>
      </c>
    </row>
    <row r="104" spans="1:5" x14ac:dyDescent="0.2">
      <c r="A104" s="6">
        <v>4</v>
      </c>
      <c r="B104" s="6" t="s">
        <v>6250</v>
      </c>
      <c r="C104" s="6" t="s">
        <v>6251</v>
      </c>
      <c r="D104" s="13">
        <v>51.7</v>
      </c>
      <c r="E104" s="6">
        <v>7.2999999999999995E-2</v>
      </c>
    </row>
    <row r="105" spans="1:5" x14ac:dyDescent="0.2">
      <c r="A105" s="6">
        <v>4</v>
      </c>
      <c r="B105" s="6" t="s">
        <v>6252</v>
      </c>
      <c r="C105" s="6" t="s">
        <v>6253</v>
      </c>
      <c r="D105" s="13">
        <v>52.4</v>
      </c>
      <c r="E105" s="6">
        <v>9.7000000000000003E-2</v>
      </c>
    </row>
    <row r="106" spans="1:5" x14ac:dyDescent="0.2">
      <c r="A106" s="6">
        <v>4</v>
      </c>
      <c r="B106" s="6" t="s">
        <v>6254</v>
      </c>
      <c r="C106" s="6" t="s">
        <v>6255</v>
      </c>
      <c r="D106" s="13">
        <v>50.4</v>
      </c>
      <c r="E106" s="6">
        <v>0.34300000000000003</v>
      </c>
    </row>
    <row r="107" spans="1:5" x14ac:dyDescent="0.2">
      <c r="A107" s="6">
        <v>4</v>
      </c>
      <c r="B107" s="6" t="s">
        <v>6256</v>
      </c>
      <c r="C107" s="6" t="s">
        <v>6257</v>
      </c>
      <c r="D107" s="13">
        <v>49.2</v>
      </c>
      <c r="E107" s="6">
        <v>0.81799999999999995</v>
      </c>
    </row>
    <row r="108" spans="1:5" x14ac:dyDescent="0.2">
      <c r="A108" s="6">
        <v>4</v>
      </c>
      <c r="B108" s="6" t="s">
        <v>6258</v>
      </c>
      <c r="C108" s="6" t="s">
        <v>6259</v>
      </c>
      <c r="D108" s="13">
        <v>50.1</v>
      </c>
      <c r="E108" s="6">
        <v>0.17100000000000001</v>
      </c>
    </row>
    <row r="109" spans="1:5" x14ac:dyDescent="0.2">
      <c r="A109" s="6">
        <v>4</v>
      </c>
      <c r="B109" s="6" t="s">
        <v>6260</v>
      </c>
      <c r="C109" s="6" t="s">
        <v>6261</v>
      </c>
      <c r="D109" s="13">
        <v>44.7</v>
      </c>
      <c r="E109" s="6">
        <v>0.26600000000000001</v>
      </c>
    </row>
    <row r="110" spans="1:5" x14ac:dyDescent="0.2">
      <c r="A110" s="6">
        <v>4</v>
      </c>
      <c r="B110" s="6" t="s">
        <v>6262</v>
      </c>
      <c r="C110" s="6" t="s">
        <v>6263</v>
      </c>
      <c r="D110" s="13">
        <v>47.6</v>
      </c>
      <c r="E110" s="6">
        <v>7.0999999999999994E-2</v>
      </c>
    </row>
    <row r="111" spans="1:5" x14ac:dyDescent="0.2">
      <c r="A111" s="6">
        <v>4</v>
      </c>
      <c r="B111" s="6" t="s">
        <v>6264</v>
      </c>
      <c r="C111" s="6" t="s">
        <v>6265</v>
      </c>
      <c r="D111" s="13">
        <v>51.5</v>
      </c>
      <c r="E111" s="6">
        <v>0.13300000000000001</v>
      </c>
    </row>
    <row r="112" spans="1:5" x14ac:dyDescent="0.2">
      <c r="A112" s="6">
        <v>4</v>
      </c>
      <c r="B112" s="6" t="s">
        <v>6266</v>
      </c>
      <c r="C112" s="6" t="s">
        <v>6267</v>
      </c>
      <c r="D112" s="13">
        <v>44.9</v>
      </c>
      <c r="E112" s="6">
        <v>6.4000000000000001E-2</v>
      </c>
    </row>
    <row r="113" spans="1:5" x14ac:dyDescent="0.2">
      <c r="A113" s="6">
        <v>4</v>
      </c>
      <c r="B113" s="6" t="s">
        <v>6268</v>
      </c>
      <c r="C113" s="6" t="s">
        <v>6269</v>
      </c>
      <c r="D113" s="13">
        <v>53.5</v>
      </c>
      <c r="E113" s="6">
        <v>0.14099999999999999</v>
      </c>
    </row>
    <row r="114" spans="1:5" x14ac:dyDescent="0.2">
      <c r="A114" s="6">
        <v>4</v>
      </c>
      <c r="B114" s="6" t="s">
        <v>6270</v>
      </c>
      <c r="C114" s="6" t="s">
        <v>6271</v>
      </c>
      <c r="D114" s="13">
        <v>50.7</v>
      </c>
      <c r="E114" s="6">
        <v>0.13300000000000001</v>
      </c>
    </row>
    <row r="115" spans="1:5" x14ac:dyDescent="0.2">
      <c r="A115" s="6">
        <v>4</v>
      </c>
      <c r="B115" s="6" t="s">
        <v>6272</v>
      </c>
      <c r="C115" s="6" t="s">
        <v>6273</v>
      </c>
      <c r="D115" s="13">
        <v>48.5</v>
      </c>
      <c r="E115" s="6">
        <v>0.222</v>
      </c>
    </row>
    <row r="116" spans="1:5" x14ac:dyDescent="0.2">
      <c r="A116" s="6">
        <v>4</v>
      </c>
      <c r="B116" s="6" t="s">
        <v>6274</v>
      </c>
      <c r="C116" s="6" t="s">
        <v>6275</v>
      </c>
      <c r="D116" s="13">
        <v>50.7</v>
      </c>
      <c r="E116" s="6">
        <v>0.125</v>
      </c>
    </row>
    <row r="117" spans="1:5" x14ac:dyDescent="0.2">
      <c r="A117" s="6">
        <v>4</v>
      </c>
      <c r="B117" s="6" t="s">
        <v>6276</v>
      </c>
      <c r="C117" s="6" t="s">
        <v>6277</v>
      </c>
      <c r="D117" s="13">
        <v>41</v>
      </c>
      <c r="E117" s="6">
        <v>0.16300000000000001</v>
      </c>
    </row>
    <row r="118" spans="1:5" x14ac:dyDescent="0.2">
      <c r="A118" s="6">
        <v>4</v>
      </c>
      <c r="B118" s="6" t="s">
        <v>6278</v>
      </c>
      <c r="C118" s="6" t="s">
        <v>6279</v>
      </c>
      <c r="D118" s="13">
        <v>28.9</v>
      </c>
      <c r="E118" s="6">
        <v>0.44400000000000001</v>
      </c>
    </row>
    <row r="119" spans="1:5" x14ac:dyDescent="0.2">
      <c r="A119" s="6">
        <v>4</v>
      </c>
      <c r="B119" s="6" t="s">
        <v>6280</v>
      </c>
      <c r="C119" s="6" t="s">
        <v>6281</v>
      </c>
      <c r="D119" s="13">
        <v>44.3</v>
      </c>
      <c r="E119" s="6">
        <v>0.158</v>
      </c>
    </row>
    <row r="120" spans="1:5" x14ac:dyDescent="0.2">
      <c r="A120" s="6">
        <v>4</v>
      </c>
      <c r="B120" s="6" t="s">
        <v>6282</v>
      </c>
      <c r="C120" s="6" t="s">
        <v>6283</v>
      </c>
      <c r="D120" s="13">
        <v>43.1</v>
      </c>
      <c r="E120" s="6">
        <v>6.0999999999999999E-2</v>
      </c>
    </row>
    <row r="121" spans="1:5" x14ac:dyDescent="0.2">
      <c r="A121" s="6">
        <v>4</v>
      </c>
      <c r="B121" s="6" t="s">
        <v>6284</v>
      </c>
      <c r="C121" s="6" t="s">
        <v>6285</v>
      </c>
      <c r="D121" s="13">
        <v>53.8</v>
      </c>
      <c r="E121" s="6">
        <v>0.13400000000000001</v>
      </c>
    </row>
    <row r="122" spans="1:5" x14ac:dyDescent="0.2">
      <c r="A122" s="6">
        <v>4</v>
      </c>
      <c r="B122" s="6" t="s">
        <v>6286</v>
      </c>
      <c r="C122" s="6" t="s">
        <v>6287</v>
      </c>
      <c r="D122" s="13">
        <v>30.6</v>
      </c>
      <c r="E122" s="6">
        <v>5.1999999999999998E-2</v>
      </c>
    </row>
    <row r="123" spans="1:5" x14ac:dyDescent="0.2">
      <c r="A123" s="6">
        <v>4</v>
      </c>
      <c r="B123" s="6" t="s">
        <v>6288</v>
      </c>
      <c r="C123" s="6" t="s">
        <v>6289</v>
      </c>
      <c r="D123" s="13">
        <v>50.9</v>
      </c>
      <c r="E123" s="6">
        <v>0.16500000000000001</v>
      </c>
    </row>
    <row r="124" spans="1:5" x14ac:dyDescent="0.2">
      <c r="A124" s="6">
        <v>4</v>
      </c>
      <c r="B124" s="6" t="s">
        <v>6290</v>
      </c>
      <c r="C124" s="6" t="s">
        <v>6291</v>
      </c>
      <c r="D124" s="13">
        <v>50.6</v>
      </c>
      <c r="E124" s="6">
        <v>0.49399999999999999</v>
      </c>
    </row>
    <row r="125" spans="1:5" x14ac:dyDescent="0.2">
      <c r="A125" s="6">
        <v>4</v>
      </c>
      <c r="B125" s="6" t="s">
        <v>6292</v>
      </c>
      <c r="C125" s="6" t="s">
        <v>6293</v>
      </c>
      <c r="D125" s="13">
        <v>44.4</v>
      </c>
      <c r="E125" s="6">
        <v>0.122</v>
      </c>
    </row>
    <row r="126" spans="1:5" x14ac:dyDescent="0.2">
      <c r="A126" s="6">
        <v>4</v>
      </c>
      <c r="B126" s="6" t="s">
        <v>6294</v>
      </c>
      <c r="C126" s="6" t="s">
        <v>6295</v>
      </c>
      <c r="D126" s="13">
        <v>51.4</v>
      </c>
      <c r="E126" s="6">
        <v>0.14299999999999999</v>
      </c>
    </row>
    <row r="127" spans="1:5" x14ac:dyDescent="0.2">
      <c r="A127" s="6">
        <v>4</v>
      </c>
      <c r="B127" s="6" t="s">
        <v>6296</v>
      </c>
      <c r="C127" s="6" t="s">
        <v>6297</v>
      </c>
      <c r="D127" s="13">
        <v>51.9</v>
      </c>
      <c r="E127" s="6">
        <v>0.11799999999999999</v>
      </c>
    </row>
    <row r="128" spans="1:5" x14ac:dyDescent="0.2">
      <c r="A128" s="6">
        <v>4</v>
      </c>
      <c r="B128" s="6" t="s">
        <v>6298</v>
      </c>
      <c r="C128" s="6" t="s">
        <v>6299</v>
      </c>
      <c r="D128" s="13">
        <v>50.1</v>
      </c>
      <c r="E128" s="6">
        <v>7.1999999999999995E-2</v>
      </c>
    </row>
    <row r="129" spans="1:5" x14ac:dyDescent="0.2">
      <c r="A129" s="6">
        <v>4</v>
      </c>
      <c r="B129" s="6" t="s">
        <v>6300</v>
      </c>
      <c r="C129" s="6" t="s">
        <v>6301</v>
      </c>
      <c r="D129" s="13">
        <v>48.6</v>
      </c>
      <c r="E129" s="6">
        <v>0.17599999999999999</v>
      </c>
    </row>
    <row r="130" spans="1:5" x14ac:dyDescent="0.2">
      <c r="A130" s="6">
        <v>4</v>
      </c>
      <c r="B130" s="6" t="s">
        <v>6302</v>
      </c>
      <c r="C130" s="6" t="s">
        <v>6303</v>
      </c>
      <c r="D130" s="13">
        <v>41.9</v>
      </c>
      <c r="E130" s="6">
        <v>0.438</v>
      </c>
    </row>
    <row r="131" spans="1:5" x14ac:dyDescent="0.2">
      <c r="A131" s="6">
        <v>4</v>
      </c>
      <c r="B131" s="6" t="s">
        <v>6304</v>
      </c>
      <c r="C131" s="6" t="s">
        <v>6305</v>
      </c>
      <c r="D131" s="13">
        <v>51.8</v>
      </c>
      <c r="E131" s="6">
        <v>9.1999999999999998E-2</v>
      </c>
    </row>
    <row r="132" spans="1:5" x14ac:dyDescent="0.2">
      <c r="A132" s="6">
        <v>4</v>
      </c>
      <c r="B132" s="6" t="s">
        <v>6306</v>
      </c>
      <c r="C132" s="6" t="s">
        <v>6307</v>
      </c>
      <c r="D132" s="13">
        <v>55.4</v>
      </c>
      <c r="E132" s="6">
        <v>7.4999999999999997E-2</v>
      </c>
    </row>
    <row r="133" spans="1:5" x14ac:dyDescent="0.2">
      <c r="A133" s="6">
        <v>4</v>
      </c>
      <c r="B133" s="6" t="s">
        <v>6308</v>
      </c>
      <c r="C133" s="6" t="s">
        <v>6309</v>
      </c>
      <c r="D133" s="13">
        <v>50.6</v>
      </c>
      <c r="E133" s="6">
        <v>0.80600000000000005</v>
      </c>
    </row>
    <row r="134" spans="1:5" x14ac:dyDescent="0.2">
      <c r="A134" s="6">
        <v>4</v>
      </c>
      <c r="B134" s="6" t="s">
        <v>6310</v>
      </c>
      <c r="C134" s="6" t="s">
        <v>6311</v>
      </c>
      <c r="D134" s="13">
        <v>51.4</v>
      </c>
      <c r="E134" s="6">
        <v>0.115</v>
      </c>
    </row>
    <row r="135" spans="1:5" x14ac:dyDescent="0.2">
      <c r="A135" s="6">
        <v>4</v>
      </c>
      <c r="B135" s="6" t="s">
        <v>6312</v>
      </c>
      <c r="C135" s="6" t="s">
        <v>6313</v>
      </c>
      <c r="D135" s="13">
        <v>52.7</v>
      </c>
      <c r="E135" s="6">
        <v>7.6999999999999999E-2</v>
      </c>
    </row>
    <row r="136" spans="1:5" x14ac:dyDescent="0.2">
      <c r="A136" s="6">
        <v>4</v>
      </c>
      <c r="B136" s="6" t="s">
        <v>6314</v>
      </c>
      <c r="C136" s="6" t="s">
        <v>6315</v>
      </c>
      <c r="D136" s="13">
        <v>53.8</v>
      </c>
      <c r="E136" s="6">
        <v>0.129</v>
      </c>
    </row>
    <row r="137" spans="1:5" x14ac:dyDescent="0.2">
      <c r="A137" s="6">
        <v>4</v>
      </c>
      <c r="B137" s="6" t="s">
        <v>6316</v>
      </c>
      <c r="C137" s="6" t="s">
        <v>6317</v>
      </c>
      <c r="D137" s="13">
        <v>48.3</v>
      </c>
      <c r="E137" s="28">
        <v>0.12</v>
      </c>
    </row>
    <row r="138" spans="1:5" x14ac:dyDescent="0.2">
      <c r="A138" s="6">
        <v>4</v>
      </c>
      <c r="B138" s="6" t="s">
        <v>6318</v>
      </c>
      <c r="C138" s="6" t="s">
        <v>6319</v>
      </c>
      <c r="D138" s="13">
        <v>51</v>
      </c>
      <c r="E138" s="6">
        <v>0.16200000000000001</v>
      </c>
    </row>
    <row r="139" spans="1:5" x14ac:dyDescent="0.2">
      <c r="A139" s="6">
        <v>4</v>
      </c>
      <c r="B139" s="6" t="s">
        <v>6320</v>
      </c>
      <c r="C139" s="6" t="s">
        <v>6321</v>
      </c>
      <c r="D139" s="13">
        <v>54.3</v>
      </c>
      <c r="E139" s="6">
        <v>8.7999999999999995E-2</v>
      </c>
    </row>
    <row r="140" spans="1:5" x14ac:dyDescent="0.2">
      <c r="A140" s="6">
        <v>4</v>
      </c>
      <c r="B140" s="6" t="s">
        <v>6322</v>
      </c>
      <c r="C140" s="6" t="s">
        <v>6323</v>
      </c>
      <c r="D140" s="13">
        <v>52</v>
      </c>
      <c r="E140" s="6">
        <v>0.14199999999999999</v>
      </c>
    </row>
    <row r="141" spans="1:5" x14ac:dyDescent="0.2">
      <c r="A141" s="6">
        <v>4</v>
      </c>
      <c r="B141" s="6" t="s">
        <v>6324</v>
      </c>
      <c r="C141" s="6" t="s">
        <v>6325</v>
      </c>
      <c r="D141" s="13">
        <v>54.8</v>
      </c>
      <c r="E141" s="6">
        <v>5.6000000000000001E-2</v>
      </c>
    </row>
    <row r="142" spans="1:5" x14ac:dyDescent="0.2">
      <c r="A142" s="6">
        <v>4</v>
      </c>
      <c r="B142" s="6" t="s">
        <v>6326</v>
      </c>
      <c r="C142" s="6" t="s">
        <v>6327</v>
      </c>
      <c r="D142" s="13">
        <v>54.3</v>
      </c>
      <c r="E142" s="6">
        <v>8.5999999999999993E-2</v>
      </c>
    </row>
    <row r="143" spans="1:5" x14ac:dyDescent="0.2">
      <c r="A143" s="6">
        <v>4</v>
      </c>
      <c r="B143" s="6" t="s">
        <v>6328</v>
      </c>
      <c r="C143" s="6" t="s">
        <v>6329</v>
      </c>
      <c r="D143" s="13">
        <v>53</v>
      </c>
      <c r="E143" s="6">
        <v>0.112</v>
      </c>
    </row>
    <row r="144" spans="1:5" x14ac:dyDescent="0.2">
      <c r="A144" s="6">
        <v>4</v>
      </c>
      <c r="B144" s="6" t="s">
        <v>6330</v>
      </c>
      <c r="C144" s="6" t="s">
        <v>6331</v>
      </c>
      <c r="D144" s="13">
        <v>52</v>
      </c>
      <c r="E144" s="6">
        <v>0.23200000000000001</v>
      </c>
    </row>
    <row r="145" spans="1:5" x14ac:dyDescent="0.2">
      <c r="A145" s="6">
        <v>4</v>
      </c>
      <c r="B145" s="6" t="s">
        <v>6332</v>
      </c>
      <c r="C145" s="6" t="s">
        <v>6333</v>
      </c>
      <c r="D145" s="13">
        <v>22.4</v>
      </c>
      <c r="E145" s="6">
        <v>8.2000000000000003E-2</v>
      </c>
    </row>
    <row r="146" spans="1:5" x14ac:dyDescent="0.2">
      <c r="A146" s="6">
        <v>4</v>
      </c>
      <c r="B146" s="6" t="s">
        <v>6334</v>
      </c>
      <c r="C146" s="6" t="s">
        <v>6335</v>
      </c>
      <c r="D146" s="13">
        <v>40.6</v>
      </c>
      <c r="E146" s="6">
        <v>7.0000000000000007E-2</v>
      </c>
    </row>
    <row r="147" spans="1:5" x14ac:dyDescent="0.2">
      <c r="A147" s="6">
        <v>4</v>
      </c>
      <c r="B147" s="6" t="s">
        <v>6336</v>
      </c>
      <c r="C147" s="6" t="s">
        <v>6337</v>
      </c>
      <c r="D147" s="13">
        <v>50.4</v>
      </c>
      <c r="E147" s="6">
        <v>8.2000000000000003E-2</v>
      </c>
    </row>
    <row r="148" spans="1:5" x14ac:dyDescent="0.2">
      <c r="A148" s="6">
        <v>4</v>
      </c>
      <c r="B148" s="6" t="s">
        <v>6338</v>
      </c>
      <c r="C148" s="6" t="s">
        <v>6339</v>
      </c>
      <c r="D148" s="13">
        <v>46.9</v>
      </c>
      <c r="E148" s="6">
        <v>8.8999999999999996E-2</v>
      </c>
    </row>
    <row r="149" spans="1:5" x14ac:dyDescent="0.2">
      <c r="A149" s="6">
        <v>4</v>
      </c>
      <c r="B149" s="6" t="s">
        <v>6340</v>
      </c>
      <c r="C149" s="6" t="s">
        <v>6341</v>
      </c>
      <c r="D149" s="13">
        <v>53.2</v>
      </c>
      <c r="E149" s="6">
        <v>6.2E-2</v>
      </c>
    </row>
    <row r="150" spans="1:5" x14ac:dyDescent="0.2">
      <c r="A150" s="6">
        <v>4</v>
      </c>
      <c r="B150" s="6" t="s">
        <v>6342</v>
      </c>
      <c r="C150" s="6" t="s">
        <v>6343</v>
      </c>
      <c r="D150" s="13">
        <v>51.1</v>
      </c>
      <c r="E150" s="6">
        <v>0.153</v>
      </c>
    </row>
    <row r="151" spans="1:5" x14ac:dyDescent="0.2">
      <c r="A151" s="6">
        <v>4</v>
      </c>
      <c r="B151" s="6" t="s">
        <v>6344</v>
      </c>
      <c r="C151" s="6" t="s">
        <v>6345</v>
      </c>
      <c r="D151" s="13">
        <v>43.8</v>
      </c>
      <c r="E151" s="6">
        <v>5.3999999999999999E-2</v>
      </c>
    </row>
    <row r="152" spans="1:5" x14ac:dyDescent="0.2">
      <c r="A152" s="6">
        <v>4</v>
      </c>
      <c r="B152" s="6" t="s">
        <v>6346</v>
      </c>
      <c r="C152" s="6" t="s">
        <v>6347</v>
      </c>
      <c r="D152" s="13">
        <v>53.2</v>
      </c>
      <c r="E152" s="6">
        <v>0.41799999999999998</v>
      </c>
    </row>
    <row r="153" spans="1:5" x14ac:dyDescent="0.2">
      <c r="A153" s="6">
        <v>4</v>
      </c>
      <c r="B153" s="6" t="s">
        <v>6348</v>
      </c>
      <c r="C153" s="6" t="s">
        <v>6349</v>
      </c>
      <c r="D153" s="13">
        <v>50.6</v>
      </c>
      <c r="E153" s="6">
        <v>0.29199999999999998</v>
      </c>
    </row>
    <row r="154" spans="1:5" x14ac:dyDescent="0.2">
      <c r="A154" s="6">
        <v>4</v>
      </c>
      <c r="B154" s="6" t="s">
        <v>6350</v>
      </c>
      <c r="C154" s="6" t="s">
        <v>6351</v>
      </c>
      <c r="D154" s="13">
        <v>39</v>
      </c>
      <c r="E154" s="6">
        <v>0.19400000000000001</v>
      </c>
    </row>
    <row r="155" spans="1:5" x14ac:dyDescent="0.2">
      <c r="A155" s="6">
        <v>4</v>
      </c>
      <c r="B155" s="6" t="s">
        <v>6352</v>
      </c>
      <c r="C155" s="6" t="s">
        <v>6353</v>
      </c>
      <c r="D155" s="13">
        <v>51.4</v>
      </c>
      <c r="E155" s="6">
        <v>0.109</v>
      </c>
    </row>
    <row r="156" spans="1:5" x14ac:dyDescent="0.2">
      <c r="A156" s="6">
        <v>4</v>
      </c>
      <c r="B156" s="6" t="s">
        <v>6354</v>
      </c>
      <c r="C156" s="6" t="s">
        <v>6355</v>
      </c>
      <c r="D156" s="13">
        <v>37.4</v>
      </c>
      <c r="E156" s="6">
        <v>8.2000000000000003E-2</v>
      </c>
    </row>
    <row r="157" spans="1:5" x14ac:dyDescent="0.2">
      <c r="A157" s="6">
        <v>4</v>
      </c>
      <c r="B157" s="6" t="s">
        <v>6356</v>
      </c>
      <c r="C157" s="6" t="s">
        <v>6357</v>
      </c>
      <c r="D157" s="13">
        <v>52.1</v>
      </c>
      <c r="E157" s="6">
        <v>6.9000000000000006E-2</v>
      </c>
    </row>
    <row r="158" spans="1:5" x14ac:dyDescent="0.2">
      <c r="A158" s="6">
        <v>4</v>
      </c>
      <c r="B158" s="6" t="s">
        <v>6358</v>
      </c>
      <c r="C158" s="6" t="s">
        <v>6359</v>
      </c>
      <c r="D158" s="13">
        <v>55.4</v>
      </c>
      <c r="E158" s="6">
        <v>5.6000000000000001E-2</v>
      </c>
    </row>
    <row r="159" spans="1:5" x14ac:dyDescent="0.2">
      <c r="A159" s="6">
        <v>4</v>
      </c>
      <c r="B159" s="6" t="s">
        <v>6360</v>
      </c>
      <c r="C159" s="6" t="s">
        <v>6361</v>
      </c>
      <c r="D159" s="13">
        <v>55.2</v>
      </c>
      <c r="E159" s="6">
        <v>5.1999999999999998E-2</v>
      </c>
    </row>
    <row r="160" spans="1:5" x14ac:dyDescent="0.2">
      <c r="A160" s="6">
        <v>4</v>
      </c>
      <c r="B160" s="6" t="s">
        <v>6362</v>
      </c>
      <c r="C160" s="6" t="s">
        <v>6363</v>
      </c>
      <c r="D160" s="13">
        <v>21.1</v>
      </c>
      <c r="E160" s="6">
        <v>5.5E-2</v>
      </c>
    </row>
    <row r="161" spans="1:5" x14ac:dyDescent="0.2">
      <c r="A161" s="6">
        <v>4</v>
      </c>
      <c r="B161" s="6" t="s">
        <v>6364</v>
      </c>
      <c r="C161" s="6" t="s">
        <v>6365</v>
      </c>
      <c r="D161" s="13">
        <v>51.7</v>
      </c>
      <c r="E161" s="6">
        <v>0.107</v>
      </c>
    </row>
    <row r="162" spans="1:5" x14ac:dyDescent="0.2">
      <c r="A162" s="6">
        <v>5</v>
      </c>
      <c r="B162" s="6" t="s">
        <v>6366</v>
      </c>
      <c r="C162" s="6" t="s">
        <v>6367</v>
      </c>
      <c r="D162" s="13">
        <v>26.6</v>
      </c>
      <c r="E162" s="6">
        <v>0.60199999999999998</v>
      </c>
    </row>
    <row r="163" spans="1:5" x14ac:dyDescent="0.2">
      <c r="A163" s="6">
        <v>5</v>
      </c>
      <c r="B163" s="6" t="s">
        <v>6368</v>
      </c>
      <c r="C163" s="6" t="s">
        <v>6369</v>
      </c>
      <c r="D163" s="13">
        <v>39</v>
      </c>
      <c r="E163" s="6">
        <v>0.60299999999999998</v>
      </c>
    </row>
    <row r="164" spans="1:5" x14ac:dyDescent="0.2">
      <c r="A164" s="6">
        <v>5</v>
      </c>
      <c r="B164" s="6" t="s">
        <v>6370</v>
      </c>
      <c r="C164" s="6" t="s">
        <v>6371</v>
      </c>
      <c r="D164" s="13">
        <v>49.2</v>
      </c>
      <c r="E164" s="6">
        <v>0.84699999999999998</v>
      </c>
    </row>
    <row r="165" spans="1:5" x14ac:dyDescent="0.2">
      <c r="A165" s="6">
        <v>5</v>
      </c>
      <c r="B165" s="6" t="s">
        <v>6372</v>
      </c>
      <c r="C165" s="6" t="s">
        <v>6373</v>
      </c>
      <c r="D165" s="13">
        <v>47.2</v>
      </c>
      <c r="E165" s="28">
        <v>0.52</v>
      </c>
    </row>
    <row r="166" spans="1:5" x14ac:dyDescent="0.2">
      <c r="A166" s="6">
        <v>5</v>
      </c>
      <c r="B166" s="6" t="s">
        <v>6374</v>
      </c>
      <c r="C166" s="6" t="s">
        <v>6375</v>
      </c>
      <c r="D166" s="13">
        <v>50.1</v>
      </c>
      <c r="E166" s="6">
        <v>0.29099999999999998</v>
      </c>
    </row>
    <row r="167" spans="1:5" x14ac:dyDescent="0.2">
      <c r="A167" s="6">
        <v>5</v>
      </c>
      <c r="B167" s="6" t="s">
        <v>6376</v>
      </c>
      <c r="C167" s="6" t="s">
        <v>6377</v>
      </c>
      <c r="D167" s="13">
        <v>45</v>
      </c>
      <c r="E167" s="28">
        <v>0.2</v>
      </c>
    </row>
    <row r="168" spans="1:5" x14ac:dyDescent="0.2">
      <c r="A168" s="6">
        <v>5</v>
      </c>
      <c r="B168" s="6" t="s">
        <v>6378</v>
      </c>
      <c r="C168" s="6" t="s">
        <v>6379</v>
      </c>
      <c r="D168" s="13">
        <v>51.3</v>
      </c>
      <c r="E168" s="6">
        <v>0.41899999999999998</v>
      </c>
    </row>
    <row r="169" spans="1:5" x14ac:dyDescent="0.2">
      <c r="A169" s="6">
        <v>5</v>
      </c>
      <c r="B169" s="6" t="s">
        <v>6380</v>
      </c>
      <c r="C169" s="6" t="s">
        <v>6381</v>
      </c>
      <c r="D169" s="13">
        <v>52.3</v>
      </c>
      <c r="E169" s="6">
        <v>0.41099999999999998</v>
      </c>
    </row>
    <row r="170" spans="1:5" x14ac:dyDescent="0.2">
      <c r="A170" s="6">
        <v>5</v>
      </c>
      <c r="B170" s="6" t="s">
        <v>6382</v>
      </c>
      <c r="C170" s="6" t="s">
        <v>6383</v>
      </c>
      <c r="D170" s="13">
        <v>52.4</v>
      </c>
      <c r="E170" s="28">
        <v>0.41</v>
      </c>
    </row>
    <row r="171" spans="1:5" x14ac:dyDescent="0.2">
      <c r="A171" s="6">
        <v>5</v>
      </c>
      <c r="B171" s="6" t="s">
        <v>6384</v>
      </c>
      <c r="C171" s="6" t="s">
        <v>6385</v>
      </c>
      <c r="D171" s="13">
        <v>52.3</v>
      </c>
      <c r="E171" s="28">
        <v>7.0000000000000007E-2</v>
      </c>
    </row>
    <row r="172" spans="1:5" x14ac:dyDescent="0.2">
      <c r="A172" s="6">
        <v>5</v>
      </c>
      <c r="B172" s="6" t="s">
        <v>6386</v>
      </c>
      <c r="C172" s="6" t="s">
        <v>6387</v>
      </c>
      <c r="D172" s="13">
        <v>51.7</v>
      </c>
      <c r="E172" s="28">
        <v>0.28999999999999998</v>
      </c>
    </row>
    <row r="173" spans="1:5" x14ac:dyDescent="0.2">
      <c r="A173" s="6">
        <v>5</v>
      </c>
      <c r="B173" s="6" t="s">
        <v>6388</v>
      </c>
      <c r="C173" s="6" t="s">
        <v>6389</v>
      </c>
      <c r="D173" s="13">
        <v>49.1</v>
      </c>
      <c r="E173" s="6">
        <v>0.94899999999999995</v>
      </c>
    </row>
    <row r="174" spans="1:5" x14ac:dyDescent="0.2">
      <c r="A174" s="6">
        <v>5</v>
      </c>
      <c r="B174" s="6" t="s">
        <v>6390</v>
      </c>
      <c r="C174" s="6" t="s">
        <v>6391</v>
      </c>
      <c r="D174" s="13">
        <v>48.7</v>
      </c>
      <c r="E174" s="6">
        <v>0.42099999999999999</v>
      </c>
    </row>
    <row r="175" spans="1:5" x14ac:dyDescent="0.2">
      <c r="A175" s="6">
        <v>5</v>
      </c>
      <c r="B175" s="6" t="s">
        <v>6392</v>
      </c>
      <c r="C175" s="6" t="s">
        <v>6393</v>
      </c>
      <c r="D175" s="13">
        <v>47.3</v>
      </c>
      <c r="E175" s="6">
        <v>0.45900000000000002</v>
      </c>
    </row>
    <row r="176" spans="1:5" x14ac:dyDescent="0.2">
      <c r="A176" s="6">
        <v>5</v>
      </c>
      <c r="B176" s="6" t="s">
        <v>6394</v>
      </c>
      <c r="C176" s="6" t="s">
        <v>6395</v>
      </c>
      <c r="D176" s="13">
        <v>51.9</v>
      </c>
      <c r="E176" s="6">
        <v>0.35699999999999998</v>
      </c>
    </row>
    <row r="177" spans="1:5" x14ac:dyDescent="0.2">
      <c r="A177" s="6">
        <v>5</v>
      </c>
      <c r="B177" s="6" t="s">
        <v>6396</v>
      </c>
      <c r="C177" s="6" t="s">
        <v>6397</v>
      </c>
      <c r="D177" s="13">
        <v>48.2</v>
      </c>
      <c r="E177" s="6">
        <v>0.34899999999999998</v>
      </c>
    </row>
    <row r="178" spans="1:5" x14ac:dyDescent="0.2">
      <c r="A178" s="6">
        <v>5</v>
      </c>
      <c r="B178" s="6" t="s">
        <v>6398</v>
      </c>
      <c r="C178" s="6" t="s">
        <v>6399</v>
      </c>
      <c r="D178" s="13">
        <v>50.2</v>
      </c>
      <c r="E178" s="6">
        <v>0.22700000000000001</v>
      </c>
    </row>
    <row r="179" spans="1:5" x14ac:dyDescent="0.2">
      <c r="A179" s="6">
        <v>5</v>
      </c>
      <c r="B179" s="6" t="s">
        <v>6400</v>
      </c>
      <c r="C179" s="6" t="s">
        <v>6401</v>
      </c>
      <c r="D179" s="13">
        <v>51.5</v>
      </c>
      <c r="E179" s="6">
        <v>0.41799999999999998</v>
      </c>
    </row>
    <row r="180" spans="1:5" x14ac:dyDescent="0.2">
      <c r="A180" s="6">
        <v>5</v>
      </c>
      <c r="B180" s="6" t="s">
        <v>6402</v>
      </c>
      <c r="C180" s="6" t="s">
        <v>6403</v>
      </c>
      <c r="D180" s="13">
        <v>47.1</v>
      </c>
      <c r="E180" s="6">
        <v>0.245</v>
      </c>
    </row>
    <row r="181" spans="1:5" x14ac:dyDescent="0.2">
      <c r="A181" s="6">
        <v>5</v>
      </c>
      <c r="B181" s="6" t="s">
        <v>6404</v>
      </c>
      <c r="C181" s="6" t="s">
        <v>6405</v>
      </c>
      <c r="D181" s="13">
        <v>36.299999999999997</v>
      </c>
      <c r="E181" s="28">
        <v>0.23</v>
      </c>
    </row>
    <row r="182" spans="1:5" x14ac:dyDescent="0.2">
      <c r="A182" s="6">
        <v>5</v>
      </c>
      <c r="B182" s="6" t="s">
        <v>6406</v>
      </c>
      <c r="C182" s="6" t="s">
        <v>6407</v>
      </c>
      <c r="D182" s="13">
        <v>48.3</v>
      </c>
      <c r="E182" s="6">
        <v>0.32700000000000001</v>
      </c>
    </row>
    <row r="183" spans="1:5" x14ac:dyDescent="0.2">
      <c r="A183" s="6">
        <v>5</v>
      </c>
      <c r="B183" s="6" t="s">
        <v>6408</v>
      </c>
      <c r="C183" s="6" t="s">
        <v>6409</v>
      </c>
      <c r="D183" s="13">
        <v>52.4</v>
      </c>
      <c r="E183" s="6">
        <v>0.68700000000000006</v>
      </c>
    </row>
    <row r="184" spans="1:5" x14ac:dyDescent="0.2">
      <c r="A184" s="6">
        <v>5</v>
      </c>
      <c r="B184" s="6" t="s">
        <v>6410</v>
      </c>
      <c r="C184" s="6" t="s">
        <v>6411</v>
      </c>
      <c r="D184" s="13">
        <v>50.9</v>
      </c>
      <c r="E184" s="6">
        <v>0.371</v>
      </c>
    </row>
    <row r="185" spans="1:5" x14ac:dyDescent="0.2">
      <c r="A185" s="6">
        <v>5</v>
      </c>
      <c r="B185" s="6" t="s">
        <v>6412</v>
      </c>
      <c r="C185" s="6" t="s">
        <v>6413</v>
      </c>
      <c r="D185" s="13">
        <v>41.2</v>
      </c>
      <c r="E185" s="6">
        <v>0.316</v>
      </c>
    </row>
    <row r="186" spans="1:5" x14ac:dyDescent="0.2">
      <c r="A186" s="6">
        <v>5</v>
      </c>
      <c r="B186" s="6" t="s">
        <v>6414</v>
      </c>
      <c r="C186" s="6" t="s">
        <v>6415</v>
      </c>
      <c r="D186" s="13">
        <v>46.6</v>
      </c>
      <c r="E186" s="6">
        <v>0.47699999999999998</v>
      </c>
    </row>
    <row r="187" spans="1:5" x14ac:dyDescent="0.2">
      <c r="A187" s="6">
        <v>5</v>
      </c>
      <c r="B187" s="6" t="s">
        <v>6416</v>
      </c>
      <c r="C187" s="6" t="s">
        <v>6417</v>
      </c>
      <c r="D187" s="13">
        <v>46.8</v>
      </c>
      <c r="E187" s="6">
        <v>0.47699999999999998</v>
      </c>
    </row>
    <row r="188" spans="1:5" x14ac:dyDescent="0.2">
      <c r="A188" s="6">
        <v>5</v>
      </c>
      <c r="B188" s="6" t="s">
        <v>6418</v>
      </c>
      <c r="C188" s="6" t="s">
        <v>6419</v>
      </c>
      <c r="D188" s="13">
        <v>43</v>
      </c>
      <c r="E188" s="6">
        <v>8.4000000000000005E-2</v>
      </c>
    </row>
    <row r="189" spans="1:5" x14ac:dyDescent="0.2">
      <c r="A189" s="6">
        <v>5</v>
      </c>
      <c r="B189" s="6" t="s">
        <v>6420</v>
      </c>
      <c r="C189" s="6" t="s">
        <v>6421</v>
      </c>
      <c r="D189" s="13">
        <v>53.7</v>
      </c>
      <c r="E189" s="6">
        <v>0.309</v>
      </c>
    </row>
    <row r="190" spans="1:5" x14ac:dyDescent="0.2">
      <c r="A190" s="6">
        <v>5</v>
      </c>
      <c r="B190" s="6" t="s">
        <v>6422</v>
      </c>
      <c r="C190" s="6" t="s">
        <v>6423</v>
      </c>
      <c r="D190" s="13">
        <v>52.4</v>
      </c>
      <c r="E190" s="6">
        <v>0.40400000000000003</v>
      </c>
    </row>
    <row r="191" spans="1:5" x14ac:dyDescent="0.2">
      <c r="A191" s="6">
        <v>5</v>
      </c>
      <c r="B191" s="6" t="s">
        <v>6424</v>
      </c>
      <c r="C191" s="6" t="s">
        <v>6425</v>
      </c>
      <c r="D191" s="13">
        <v>43.1</v>
      </c>
      <c r="E191" s="6">
        <v>0.90900000000000003</v>
      </c>
    </row>
    <row r="192" spans="1:5" x14ac:dyDescent="0.2">
      <c r="A192" s="6">
        <v>5</v>
      </c>
      <c r="B192" s="6" t="s">
        <v>6426</v>
      </c>
      <c r="C192" s="6" t="s">
        <v>6427</v>
      </c>
      <c r="D192" s="13">
        <v>52</v>
      </c>
      <c r="E192" s="6">
        <v>0.51100000000000001</v>
      </c>
    </row>
    <row r="193" spans="1:5" x14ac:dyDescent="0.2">
      <c r="A193" s="6">
        <v>5</v>
      </c>
      <c r="B193" s="6" t="s">
        <v>6428</v>
      </c>
      <c r="C193" s="6" t="s">
        <v>6429</v>
      </c>
      <c r="D193" s="13">
        <v>51.6</v>
      </c>
      <c r="E193" s="6">
        <v>0.60699999999999998</v>
      </c>
    </row>
    <row r="194" spans="1:5" x14ac:dyDescent="0.2">
      <c r="A194" s="6">
        <v>5</v>
      </c>
      <c r="B194" s="6" t="s">
        <v>6430</v>
      </c>
      <c r="C194" s="6" t="s">
        <v>6431</v>
      </c>
      <c r="D194" s="13">
        <v>43.4</v>
      </c>
      <c r="E194" s="6">
        <v>0.55600000000000005</v>
      </c>
    </row>
    <row r="195" spans="1:5" x14ac:dyDescent="0.2">
      <c r="A195" s="6">
        <v>5</v>
      </c>
      <c r="B195" s="6" t="s">
        <v>6432</v>
      </c>
      <c r="C195" s="6" t="s">
        <v>6433</v>
      </c>
      <c r="D195" s="13">
        <v>51.6</v>
      </c>
      <c r="E195" s="6">
        <v>0.504</v>
      </c>
    </row>
    <row r="196" spans="1:5" x14ac:dyDescent="0.2">
      <c r="A196" s="6">
        <v>5</v>
      </c>
      <c r="B196" s="6" t="s">
        <v>6434</v>
      </c>
      <c r="C196" s="6" t="s">
        <v>6435</v>
      </c>
      <c r="D196" s="13">
        <v>51.4</v>
      </c>
      <c r="E196" s="6">
        <v>0.63300000000000001</v>
      </c>
    </row>
    <row r="197" spans="1:5" x14ac:dyDescent="0.2">
      <c r="A197" s="6">
        <v>5</v>
      </c>
      <c r="B197" s="6" t="s">
        <v>6436</v>
      </c>
      <c r="C197" s="6" t="s">
        <v>6437</v>
      </c>
      <c r="D197" s="13">
        <v>42</v>
      </c>
      <c r="E197" s="6">
        <v>0.90400000000000003</v>
      </c>
    </row>
    <row r="198" spans="1:5" x14ac:dyDescent="0.2">
      <c r="A198" s="6">
        <v>5</v>
      </c>
      <c r="B198" s="6" t="s">
        <v>6438</v>
      </c>
      <c r="C198" s="6" t="s">
        <v>6439</v>
      </c>
      <c r="D198" s="13">
        <v>49.3</v>
      </c>
      <c r="E198" s="6">
        <v>0.32100000000000001</v>
      </c>
    </row>
    <row r="199" spans="1:5" x14ac:dyDescent="0.2">
      <c r="A199" s="6">
        <v>5</v>
      </c>
      <c r="B199" s="6" t="s">
        <v>6440</v>
      </c>
      <c r="C199" s="6" t="s">
        <v>6441</v>
      </c>
      <c r="D199" s="13">
        <v>52.3</v>
      </c>
      <c r="E199" s="6">
        <v>0.311</v>
      </c>
    </row>
    <row r="200" spans="1:5" x14ac:dyDescent="0.2">
      <c r="A200" s="6">
        <v>5</v>
      </c>
      <c r="B200" s="6" t="s">
        <v>6442</v>
      </c>
      <c r="C200" s="6" t="s">
        <v>6443</v>
      </c>
      <c r="D200" s="13">
        <v>49.2</v>
      </c>
      <c r="E200" s="6">
        <v>0.29799999999999999</v>
      </c>
    </row>
    <row r="201" spans="1:5" x14ac:dyDescent="0.2">
      <c r="A201" s="6">
        <v>5</v>
      </c>
      <c r="B201" s="6" t="s">
        <v>6444</v>
      </c>
      <c r="C201" s="6" t="s">
        <v>6445</v>
      </c>
      <c r="D201" s="13">
        <v>51.4</v>
      </c>
      <c r="E201" s="6">
        <v>0.76500000000000001</v>
      </c>
    </row>
    <row r="202" spans="1:5" x14ac:dyDescent="0.2">
      <c r="A202" s="6">
        <v>5</v>
      </c>
      <c r="B202" s="6" t="s">
        <v>6446</v>
      </c>
      <c r="C202" s="6" t="s">
        <v>6447</v>
      </c>
      <c r="D202" s="13">
        <v>52.6</v>
      </c>
      <c r="E202" s="6">
        <v>0.45</v>
      </c>
    </row>
    <row r="203" spans="1:5" x14ac:dyDescent="0.2">
      <c r="A203" s="6">
        <v>5</v>
      </c>
      <c r="B203" s="6" t="s">
        <v>6448</v>
      </c>
      <c r="C203" s="6" t="s">
        <v>6449</v>
      </c>
      <c r="D203" s="13">
        <v>52.3</v>
      </c>
      <c r="E203" s="6">
        <v>0.34100000000000003</v>
      </c>
    </row>
    <row r="204" spans="1:5" x14ac:dyDescent="0.2">
      <c r="A204" s="6">
        <v>5</v>
      </c>
      <c r="B204" s="6" t="s">
        <v>6450</v>
      </c>
      <c r="C204" s="6" t="s">
        <v>6451</v>
      </c>
      <c r="D204" s="13">
        <v>47.4</v>
      </c>
      <c r="E204" s="10">
        <v>1</v>
      </c>
    </row>
    <row r="205" spans="1:5" x14ac:dyDescent="0.2">
      <c r="A205" s="6">
        <v>5</v>
      </c>
      <c r="B205" s="6" t="s">
        <v>6452</v>
      </c>
      <c r="C205" s="6" t="s">
        <v>6453</v>
      </c>
      <c r="D205" s="13">
        <v>50.6</v>
      </c>
      <c r="E205" s="6">
        <v>0.41699999999999998</v>
      </c>
    </row>
    <row r="206" spans="1:5" x14ac:dyDescent="0.2">
      <c r="A206" s="6">
        <v>5</v>
      </c>
      <c r="B206" s="6" t="s">
        <v>6454</v>
      </c>
      <c r="C206" s="6" t="s">
        <v>6455</v>
      </c>
      <c r="D206" s="13">
        <v>49.8</v>
      </c>
      <c r="E206" s="6">
        <v>0.45100000000000001</v>
      </c>
    </row>
    <row r="207" spans="1:5" x14ac:dyDescent="0.2">
      <c r="A207" s="6">
        <v>5</v>
      </c>
      <c r="B207" s="6" t="s">
        <v>6456</v>
      </c>
      <c r="C207" s="6" t="s">
        <v>6457</v>
      </c>
      <c r="D207" s="13">
        <v>52.2</v>
      </c>
      <c r="E207" s="6">
        <v>0.45600000000000002</v>
      </c>
    </row>
    <row r="208" spans="1:5" x14ac:dyDescent="0.2">
      <c r="A208" s="6">
        <v>5</v>
      </c>
      <c r="B208" s="6" t="s">
        <v>6458</v>
      </c>
      <c r="C208" s="6" t="s">
        <v>6459</v>
      </c>
      <c r="D208" s="13">
        <v>47.3</v>
      </c>
      <c r="E208" s="6">
        <v>0.433</v>
      </c>
    </row>
    <row r="209" spans="1:5" x14ac:dyDescent="0.2">
      <c r="A209" s="6">
        <v>5</v>
      </c>
      <c r="B209" s="6" t="s">
        <v>6460</v>
      </c>
      <c r="C209" s="6" t="s">
        <v>6461</v>
      </c>
      <c r="D209" s="13">
        <v>45.3</v>
      </c>
      <c r="E209" s="6">
        <v>0.88200000000000001</v>
      </c>
    </row>
    <row r="210" spans="1:5" x14ac:dyDescent="0.2">
      <c r="A210" s="6">
        <v>5</v>
      </c>
      <c r="B210" s="6" t="s">
        <v>6462</v>
      </c>
      <c r="C210" s="6" t="s">
        <v>6463</v>
      </c>
      <c r="D210" s="13">
        <v>38.9</v>
      </c>
      <c r="E210" s="6">
        <v>0.40400000000000003</v>
      </c>
    </row>
    <row r="211" spans="1:5" x14ac:dyDescent="0.2">
      <c r="A211" s="6">
        <v>5</v>
      </c>
      <c r="B211" s="6" t="s">
        <v>6464</v>
      </c>
      <c r="C211" s="6" t="s">
        <v>6465</v>
      </c>
      <c r="D211" s="13">
        <v>49.3</v>
      </c>
      <c r="E211" s="6">
        <v>0.42399999999999999</v>
      </c>
    </row>
    <row r="212" spans="1:5" x14ac:dyDescent="0.2">
      <c r="A212" s="6">
        <v>5</v>
      </c>
      <c r="B212" s="6" t="s">
        <v>6466</v>
      </c>
      <c r="C212" s="6" t="s">
        <v>6467</v>
      </c>
      <c r="D212" s="13">
        <v>52.4</v>
      </c>
      <c r="E212" s="6">
        <v>0.46700000000000003</v>
      </c>
    </row>
    <row r="213" spans="1:5" x14ac:dyDescent="0.2">
      <c r="A213" s="6">
        <v>5</v>
      </c>
      <c r="B213" s="6" t="s">
        <v>6468</v>
      </c>
      <c r="C213" s="6" t="s">
        <v>6469</v>
      </c>
      <c r="D213" s="13">
        <v>49.7</v>
      </c>
      <c r="E213" s="6">
        <v>0.23899999999999999</v>
      </c>
    </row>
    <row r="214" spans="1:5" x14ac:dyDescent="0.2">
      <c r="A214" s="6">
        <v>5</v>
      </c>
      <c r="B214" s="6" t="s">
        <v>6470</v>
      </c>
      <c r="C214" s="6" t="s">
        <v>6471</v>
      </c>
      <c r="D214" s="13">
        <v>50.9</v>
      </c>
      <c r="E214" s="6">
        <v>0.38800000000000001</v>
      </c>
    </row>
    <row r="215" spans="1:5" x14ac:dyDescent="0.2">
      <c r="A215" s="6">
        <v>5</v>
      </c>
      <c r="B215" s="6" t="s">
        <v>6472</v>
      </c>
      <c r="C215" s="6" t="s">
        <v>6473</v>
      </c>
      <c r="D215" s="13">
        <v>50.4</v>
      </c>
      <c r="E215" s="6">
        <v>0.41599999999999998</v>
      </c>
    </row>
    <row r="216" spans="1:5" x14ac:dyDescent="0.2">
      <c r="A216" s="6">
        <v>5</v>
      </c>
      <c r="B216" s="6" t="s">
        <v>6474</v>
      </c>
      <c r="C216" s="6" t="s">
        <v>6475</v>
      </c>
      <c r="D216" s="13">
        <v>50.3</v>
      </c>
      <c r="E216" s="6">
        <v>0.30499999999999999</v>
      </c>
    </row>
    <row r="217" spans="1:5" x14ac:dyDescent="0.2">
      <c r="A217" s="6">
        <v>5</v>
      </c>
      <c r="B217" s="6" t="s">
        <v>6476</v>
      </c>
      <c r="C217" s="6" t="s">
        <v>6477</v>
      </c>
      <c r="D217" s="13">
        <v>46.3</v>
      </c>
      <c r="E217" s="6">
        <v>0.29499999999999998</v>
      </c>
    </row>
    <row r="218" spans="1:5" x14ac:dyDescent="0.2">
      <c r="A218" s="6">
        <v>5</v>
      </c>
      <c r="B218" s="6" t="s">
        <v>6478</v>
      </c>
      <c r="C218" s="6" t="s">
        <v>6479</v>
      </c>
      <c r="D218" s="13">
        <v>44</v>
      </c>
      <c r="E218" s="6">
        <v>0.82799999999999996</v>
      </c>
    </row>
    <row r="219" spans="1:5" x14ac:dyDescent="0.2">
      <c r="A219" s="6">
        <v>5</v>
      </c>
      <c r="B219" s="6" t="s">
        <v>6480</v>
      </c>
      <c r="C219" s="6" t="s">
        <v>6481</v>
      </c>
      <c r="D219" s="13">
        <v>49.4</v>
      </c>
      <c r="E219" s="6">
        <v>8.1000000000000003E-2</v>
      </c>
    </row>
    <row r="220" spans="1:5" x14ac:dyDescent="0.2">
      <c r="A220" s="6">
        <v>5</v>
      </c>
      <c r="B220" s="6" t="s">
        <v>6482</v>
      </c>
      <c r="C220" s="6" t="s">
        <v>6483</v>
      </c>
      <c r="D220" s="13">
        <v>50.3</v>
      </c>
      <c r="E220" s="6">
        <v>0.81100000000000005</v>
      </c>
    </row>
    <row r="221" spans="1:5" x14ac:dyDescent="0.2">
      <c r="A221" s="6">
        <v>5</v>
      </c>
      <c r="B221" s="6" t="s">
        <v>6484</v>
      </c>
      <c r="C221" s="6" t="s">
        <v>6485</v>
      </c>
      <c r="D221" s="13">
        <v>42.2</v>
      </c>
      <c r="E221" s="6">
        <v>0.34699999999999998</v>
      </c>
    </row>
    <row r="222" spans="1:5" x14ac:dyDescent="0.2">
      <c r="A222" s="6">
        <v>5</v>
      </c>
      <c r="B222" s="6" t="s">
        <v>6486</v>
      </c>
      <c r="C222" s="6" t="s">
        <v>6487</v>
      </c>
      <c r="D222" s="13">
        <v>47.1</v>
      </c>
      <c r="E222" s="6">
        <v>0.46200000000000002</v>
      </c>
    </row>
    <row r="223" spans="1:5" x14ac:dyDescent="0.2">
      <c r="A223" s="6">
        <v>5</v>
      </c>
      <c r="B223" s="6" t="s">
        <v>6488</v>
      </c>
      <c r="C223" s="6" t="s">
        <v>6489</v>
      </c>
      <c r="D223" s="13">
        <v>53.3</v>
      </c>
      <c r="E223" s="6">
        <v>0.84299999999999997</v>
      </c>
    </row>
    <row r="224" spans="1:5" x14ac:dyDescent="0.2">
      <c r="A224" s="6">
        <v>5</v>
      </c>
      <c r="B224" s="6" t="s">
        <v>6490</v>
      </c>
      <c r="C224" s="6" t="s">
        <v>6491</v>
      </c>
      <c r="D224" s="13">
        <v>51.4</v>
      </c>
      <c r="E224" s="6">
        <v>0.45800000000000002</v>
      </c>
    </row>
    <row r="225" spans="1:5" x14ac:dyDescent="0.2">
      <c r="A225" s="6">
        <v>5</v>
      </c>
      <c r="B225" s="6" t="s">
        <v>6492</v>
      </c>
      <c r="C225" s="6" t="s">
        <v>6493</v>
      </c>
      <c r="D225" s="13">
        <v>51.1</v>
      </c>
      <c r="E225" s="6">
        <v>0.28299999999999997</v>
      </c>
    </row>
    <row r="226" spans="1:5" x14ac:dyDescent="0.2">
      <c r="A226" s="6">
        <v>5</v>
      </c>
      <c r="B226" s="6" t="s">
        <v>6494</v>
      </c>
      <c r="C226" s="6" t="s">
        <v>6495</v>
      </c>
      <c r="D226" s="13">
        <v>53.7</v>
      </c>
      <c r="E226" s="6">
        <v>0.158</v>
      </c>
    </row>
    <row r="227" spans="1:5" x14ac:dyDescent="0.2">
      <c r="A227" s="6">
        <v>5</v>
      </c>
      <c r="B227" s="6" t="s">
        <v>6496</v>
      </c>
      <c r="C227" s="6" t="s">
        <v>6497</v>
      </c>
      <c r="D227" s="13">
        <v>24.4</v>
      </c>
      <c r="E227" s="6">
        <v>0.94799999999999995</v>
      </c>
    </row>
    <row r="228" spans="1:5" x14ac:dyDescent="0.2">
      <c r="A228" s="6">
        <v>5</v>
      </c>
      <c r="B228" s="6" t="s">
        <v>6498</v>
      </c>
      <c r="C228" s="6" t="s">
        <v>6499</v>
      </c>
      <c r="D228" s="13">
        <v>46.5</v>
      </c>
      <c r="E228" s="6">
        <v>0.45400000000000001</v>
      </c>
    </row>
    <row r="229" spans="1:5" x14ac:dyDescent="0.2">
      <c r="A229" s="6">
        <v>5</v>
      </c>
      <c r="B229" s="6" t="s">
        <v>6500</v>
      </c>
      <c r="C229" s="6" t="s">
        <v>6501</v>
      </c>
      <c r="D229" s="13">
        <v>46.4</v>
      </c>
      <c r="E229" s="6">
        <v>0.68200000000000005</v>
      </c>
    </row>
    <row r="230" spans="1:5" x14ac:dyDescent="0.2">
      <c r="A230" s="6">
        <v>5</v>
      </c>
      <c r="B230" s="6" t="s">
        <v>6502</v>
      </c>
      <c r="C230" s="6" t="s">
        <v>6503</v>
      </c>
      <c r="D230" s="13">
        <v>49.1</v>
      </c>
      <c r="E230" s="6">
        <v>0.50800000000000001</v>
      </c>
    </row>
    <row r="231" spans="1:5" x14ac:dyDescent="0.2">
      <c r="A231" s="6">
        <v>5</v>
      </c>
      <c r="B231" s="6" t="s">
        <v>6504</v>
      </c>
      <c r="C231" s="6" t="s">
        <v>6505</v>
      </c>
      <c r="D231" s="13">
        <v>50.9</v>
      </c>
      <c r="E231" s="6">
        <v>0.39300000000000002</v>
      </c>
    </row>
    <row r="232" spans="1:5" x14ac:dyDescent="0.2">
      <c r="A232" s="6">
        <v>5</v>
      </c>
      <c r="B232" s="6" t="s">
        <v>6506</v>
      </c>
      <c r="C232" s="6" t="s">
        <v>6507</v>
      </c>
      <c r="D232" s="13">
        <v>51.6</v>
      </c>
      <c r="E232" s="6">
        <v>0.47599999999999998</v>
      </c>
    </row>
    <row r="233" spans="1:5" x14ac:dyDescent="0.2">
      <c r="A233" s="6">
        <v>5</v>
      </c>
      <c r="B233" s="6" t="s">
        <v>6508</v>
      </c>
      <c r="C233" s="6" t="s">
        <v>6509</v>
      </c>
      <c r="D233" s="13">
        <v>51.5</v>
      </c>
      <c r="E233" s="28">
        <v>0.49</v>
      </c>
    </row>
    <row r="234" spans="1:5" x14ac:dyDescent="0.2">
      <c r="A234" s="6">
        <v>5</v>
      </c>
      <c r="B234" s="6" t="s">
        <v>6510</v>
      </c>
      <c r="C234" s="6" t="s">
        <v>6511</v>
      </c>
      <c r="D234" s="13">
        <v>43.2</v>
      </c>
      <c r="E234" s="6">
        <v>0.31900000000000001</v>
      </c>
    </row>
    <row r="235" spans="1:5" x14ac:dyDescent="0.2">
      <c r="A235" s="6">
        <v>5</v>
      </c>
      <c r="B235" s="6" t="s">
        <v>6512</v>
      </c>
      <c r="C235" s="6" t="s">
        <v>6513</v>
      </c>
      <c r="D235" s="13">
        <v>51.5</v>
      </c>
      <c r="E235" s="6">
        <v>0.314</v>
      </c>
    </row>
    <row r="236" spans="1:5" x14ac:dyDescent="0.2">
      <c r="A236" s="6">
        <v>5</v>
      </c>
      <c r="B236" s="6" t="s">
        <v>6514</v>
      </c>
      <c r="C236" s="6" t="s">
        <v>6515</v>
      </c>
      <c r="D236" s="13">
        <v>50.6</v>
      </c>
      <c r="E236" s="6">
        <v>0.36299999999999999</v>
      </c>
    </row>
    <row r="237" spans="1:5" x14ac:dyDescent="0.2">
      <c r="A237" s="6">
        <v>5</v>
      </c>
      <c r="B237" s="6" t="s">
        <v>6516</v>
      </c>
      <c r="C237" s="6" t="s">
        <v>6517</v>
      </c>
      <c r="D237" s="13">
        <v>51.5</v>
      </c>
      <c r="E237" s="6">
        <v>0.83899999999999997</v>
      </c>
    </row>
    <row r="238" spans="1:5" x14ac:dyDescent="0.2">
      <c r="A238" s="6">
        <v>5</v>
      </c>
      <c r="B238" s="6" t="s">
        <v>6518</v>
      </c>
      <c r="C238" s="6" t="s">
        <v>6519</v>
      </c>
      <c r="D238" s="13">
        <v>49.1</v>
      </c>
      <c r="E238" s="6">
        <v>0.41199999999999998</v>
      </c>
    </row>
    <row r="239" spans="1:5" x14ac:dyDescent="0.2">
      <c r="A239" s="6">
        <v>5</v>
      </c>
      <c r="B239" s="6" t="s">
        <v>6520</v>
      </c>
      <c r="C239" s="6" t="s">
        <v>6521</v>
      </c>
      <c r="D239" s="13">
        <v>53.5</v>
      </c>
      <c r="E239" s="6">
        <v>0.46800000000000003</v>
      </c>
    </row>
    <row r="240" spans="1:5" x14ac:dyDescent="0.2">
      <c r="A240" s="6">
        <v>5</v>
      </c>
      <c r="B240" s="6" t="s">
        <v>6522</v>
      </c>
      <c r="C240" s="6" t="s">
        <v>6523</v>
      </c>
      <c r="D240" s="13">
        <v>46.1</v>
      </c>
      <c r="E240" s="6">
        <v>0.42899999999999999</v>
      </c>
    </row>
    <row r="241" spans="1:5" x14ac:dyDescent="0.2">
      <c r="A241" s="6">
        <v>5</v>
      </c>
      <c r="B241" s="6" t="s">
        <v>6524</v>
      </c>
      <c r="C241" s="6" t="s">
        <v>6525</v>
      </c>
      <c r="D241" s="13">
        <v>52</v>
      </c>
      <c r="E241" s="28">
        <v>0.21</v>
      </c>
    </row>
    <row r="242" spans="1:5" x14ac:dyDescent="0.2">
      <c r="A242" s="6">
        <v>5</v>
      </c>
      <c r="B242" s="6" t="s">
        <v>6526</v>
      </c>
      <c r="C242" s="6" t="s">
        <v>6527</v>
      </c>
      <c r="D242" s="13">
        <v>41.2</v>
      </c>
      <c r="E242" s="6">
        <v>0.42399999999999999</v>
      </c>
    </row>
    <row r="243" spans="1:5" x14ac:dyDescent="0.2">
      <c r="A243" s="6">
        <v>5</v>
      </c>
      <c r="B243" s="6" t="s">
        <v>6528</v>
      </c>
      <c r="C243" s="6" t="s">
        <v>6529</v>
      </c>
      <c r="D243" s="13">
        <v>45.1</v>
      </c>
      <c r="E243" s="28">
        <v>0.28999999999999998</v>
      </c>
    </row>
    <row r="244" spans="1:5" x14ac:dyDescent="0.2">
      <c r="A244" s="6">
        <v>5</v>
      </c>
      <c r="B244" s="6" t="s">
        <v>6530</v>
      </c>
      <c r="C244" s="6" t="s">
        <v>6531</v>
      </c>
      <c r="D244" s="13">
        <v>52.5</v>
      </c>
      <c r="E244" s="28">
        <v>0.35</v>
      </c>
    </row>
    <row r="245" spans="1:5" x14ac:dyDescent="0.2">
      <c r="A245" s="6">
        <v>5</v>
      </c>
      <c r="B245" s="6" t="s">
        <v>6532</v>
      </c>
      <c r="C245" s="6" t="s">
        <v>6533</v>
      </c>
      <c r="D245" s="13">
        <v>50.2</v>
      </c>
      <c r="E245" s="6">
        <v>9.7000000000000003E-2</v>
      </c>
    </row>
    <row r="246" spans="1:5" x14ac:dyDescent="0.2">
      <c r="A246" s="6">
        <v>5</v>
      </c>
      <c r="B246" s="6" t="s">
        <v>6534</v>
      </c>
      <c r="C246" s="6" t="s">
        <v>6535</v>
      </c>
      <c r="D246" s="13">
        <v>51.5</v>
      </c>
      <c r="E246" s="6">
        <v>0.45100000000000001</v>
      </c>
    </row>
    <row r="247" spans="1:5" x14ac:dyDescent="0.2">
      <c r="A247" s="6">
        <v>5</v>
      </c>
      <c r="B247" s="6" t="s">
        <v>6536</v>
      </c>
      <c r="C247" s="6" t="s">
        <v>6537</v>
      </c>
      <c r="D247" s="13">
        <v>45.8</v>
      </c>
      <c r="E247" s="6">
        <v>0.55600000000000005</v>
      </c>
    </row>
    <row r="248" spans="1:5" x14ac:dyDescent="0.2">
      <c r="A248" s="6">
        <v>5</v>
      </c>
      <c r="B248" s="6" t="s">
        <v>6538</v>
      </c>
      <c r="C248" s="6" t="s">
        <v>6539</v>
      </c>
      <c r="D248" s="13">
        <v>49.7</v>
      </c>
      <c r="E248" s="6">
        <v>0.438</v>
      </c>
    </row>
    <row r="249" spans="1:5" x14ac:dyDescent="0.2">
      <c r="A249" s="6">
        <v>5</v>
      </c>
      <c r="B249" s="6" t="s">
        <v>6540</v>
      </c>
      <c r="C249" s="6" t="s">
        <v>6541</v>
      </c>
      <c r="D249" s="13">
        <v>51.8</v>
      </c>
      <c r="E249" s="6">
        <v>0.44800000000000001</v>
      </c>
    </row>
    <row r="250" spans="1:5" x14ac:dyDescent="0.2">
      <c r="A250" s="6">
        <v>5</v>
      </c>
      <c r="B250" s="6" t="s">
        <v>6542</v>
      </c>
      <c r="C250" s="6" t="s">
        <v>6543</v>
      </c>
      <c r="D250" s="13">
        <v>54.4</v>
      </c>
      <c r="E250" s="6">
        <v>0.46700000000000003</v>
      </c>
    </row>
    <row r="251" spans="1:5" x14ac:dyDescent="0.2">
      <c r="A251" s="6">
        <v>5</v>
      </c>
      <c r="B251" s="6" t="s">
        <v>6544</v>
      </c>
      <c r="C251" s="6" t="s">
        <v>6545</v>
      </c>
      <c r="D251" s="13">
        <v>42</v>
      </c>
      <c r="E251" s="6">
        <v>0.24299999999999999</v>
      </c>
    </row>
    <row r="252" spans="1:5" x14ac:dyDescent="0.2">
      <c r="A252" s="6">
        <v>5</v>
      </c>
      <c r="B252" s="6" t="s">
        <v>6546</v>
      </c>
      <c r="C252" s="6" t="s">
        <v>6547</v>
      </c>
      <c r="D252" s="13">
        <v>42.5</v>
      </c>
      <c r="E252" s="6">
        <v>0.29099999999999998</v>
      </c>
    </row>
    <row r="253" spans="1:5" x14ac:dyDescent="0.2">
      <c r="A253" s="6">
        <v>5</v>
      </c>
      <c r="B253" s="6" t="s">
        <v>6548</v>
      </c>
      <c r="C253" s="6" t="s">
        <v>6549</v>
      </c>
      <c r="D253" s="13">
        <v>52.5</v>
      </c>
      <c r="E253" s="28">
        <v>0.78</v>
      </c>
    </row>
    <row r="254" spans="1:5" x14ac:dyDescent="0.2">
      <c r="A254" s="6">
        <v>5</v>
      </c>
      <c r="B254" s="6" t="s">
        <v>6550</v>
      </c>
      <c r="C254" s="6" t="s">
        <v>6551</v>
      </c>
      <c r="D254" s="13">
        <v>51</v>
      </c>
      <c r="E254" s="6">
        <v>0.42599999999999999</v>
      </c>
    </row>
    <row r="255" spans="1:5" x14ac:dyDescent="0.2">
      <c r="A255" s="6">
        <v>5</v>
      </c>
      <c r="B255" s="6" t="s">
        <v>6552</v>
      </c>
      <c r="C255" s="6" t="s">
        <v>6553</v>
      </c>
      <c r="D255" s="13">
        <v>46.2</v>
      </c>
      <c r="E255" s="6">
        <v>0.378</v>
      </c>
    </row>
    <row r="256" spans="1:5" x14ac:dyDescent="0.2">
      <c r="A256" s="6">
        <v>5</v>
      </c>
      <c r="B256" s="6" t="s">
        <v>6554</v>
      </c>
      <c r="C256" s="6" t="s">
        <v>6555</v>
      </c>
      <c r="D256" s="13">
        <v>52</v>
      </c>
      <c r="E256" s="6">
        <v>0.377</v>
      </c>
    </row>
    <row r="257" spans="1:5" x14ac:dyDescent="0.2">
      <c r="A257" s="6">
        <v>5</v>
      </c>
      <c r="B257" s="6" t="s">
        <v>6556</v>
      </c>
      <c r="C257" s="6" t="s">
        <v>6557</v>
      </c>
      <c r="D257" s="13">
        <v>40.700000000000003</v>
      </c>
      <c r="E257" s="6">
        <v>0.34200000000000003</v>
      </c>
    </row>
    <row r="258" spans="1:5" x14ac:dyDescent="0.2">
      <c r="A258" s="6">
        <v>5</v>
      </c>
      <c r="B258" s="6" t="s">
        <v>6558</v>
      </c>
      <c r="C258" s="6" t="s">
        <v>6559</v>
      </c>
      <c r="D258" s="13">
        <v>48.8</v>
      </c>
      <c r="E258" s="6">
        <v>0.34300000000000003</v>
      </c>
    </row>
    <row r="259" spans="1:5" x14ac:dyDescent="0.2">
      <c r="A259" s="6">
        <v>5</v>
      </c>
      <c r="B259" s="6" t="s">
        <v>6560</v>
      </c>
      <c r="C259" s="6" t="s">
        <v>6561</v>
      </c>
      <c r="D259" s="13">
        <v>52.1</v>
      </c>
      <c r="E259" s="6">
        <v>0.24399999999999999</v>
      </c>
    </row>
    <row r="260" spans="1:5" x14ac:dyDescent="0.2">
      <c r="A260" s="6">
        <v>5</v>
      </c>
      <c r="B260" s="6" t="s">
        <v>6562</v>
      </c>
      <c r="C260" s="6" t="s">
        <v>6563</v>
      </c>
      <c r="D260" s="13">
        <v>50.7</v>
      </c>
      <c r="E260" s="6">
        <v>0.48599999999999999</v>
      </c>
    </row>
    <row r="261" spans="1:5" x14ac:dyDescent="0.2">
      <c r="A261" s="6">
        <v>5</v>
      </c>
      <c r="B261" s="6" t="s">
        <v>6564</v>
      </c>
      <c r="C261" s="6" t="s">
        <v>6565</v>
      </c>
      <c r="D261" s="13">
        <v>45</v>
      </c>
      <c r="E261" s="6">
        <v>0.44700000000000001</v>
      </c>
    </row>
    <row r="262" spans="1:5" x14ac:dyDescent="0.2">
      <c r="A262" s="6">
        <v>5</v>
      </c>
      <c r="B262" s="6" t="s">
        <v>6566</v>
      </c>
      <c r="C262" s="6" t="s">
        <v>6567</v>
      </c>
      <c r="D262" s="13">
        <v>48.3</v>
      </c>
      <c r="E262" s="28">
        <v>0.43</v>
      </c>
    </row>
    <row r="263" spans="1:5" x14ac:dyDescent="0.2">
      <c r="A263" s="6">
        <v>5</v>
      </c>
      <c r="B263" s="6" t="s">
        <v>6568</v>
      </c>
      <c r="C263" s="6" t="s">
        <v>6569</v>
      </c>
      <c r="D263" s="13">
        <v>52.6</v>
      </c>
      <c r="E263" s="6">
        <v>0.34699999999999998</v>
      </c>
    </row>
    <row r="264" spans="1:5" x14ac:dyDescent="0.2">
      <c r="A264" s="6">
        <v>5</v>
      </c>
      <c r="B264" s="6" t="s">
        <v>6570</v>
      </c>
      <c r="C264" s="6" t="s">
        <v>6571</v>
      </c>
      <c r="D264" s="13">
        <v>48</v>
      </c>
      <c r="E264" s="6">
        <v>0.21099999999999999</v>
      </c>
    </row>
    <row r="265" spans="1:5" x14ac:dyDescent="0.2">
      <c r="A265" s="6">
        <v>5</v>
      </c>
      <c r="B265" s="6" t="s">
        <v>6572</v>
      </c>
      <c r="C265" s="6" t="s">
        <v>6573</v>
      </c>
      <c r="D265" s="13">
        <v>51.8</v>
      </c>
      <c r="E265" s="6">
        <v>0.439</v>
      </c>
    </row>
    <row r="266" spans="1:5" x14ac:dyDescent="0.2">
      <c r="A266" s="6">
        <v>5</v>
      </c>
      <c r="B266" s="6" t="s">
        <v>6574</v>
      </c>
      <c r="C266" s="6" t="s">
        <v>6575</v>
      </c>
      <c r="D266" s="13">
        <v>52</v>
      </c>
      <c r="E266" s="6">
        <v>0.53800000000000003</v>
      </c>
    </row>
    <row r="267" spans="1:5" x14ac:dyDescent="0.2">
      <c r="A267" s="6">
        <v>5</v>
      </c>
      <c r="B267" s="6" t="s">
        <v>6576</v>
      </c>
      <c r="C267" s="6" t="s">
        <v>6577</v>
      </c>
      <c r="D267" s="13">
        <v>38.9</v>
      </c>
      <c r="E267" s="6">
        <v>0.51700000000000002</v>
      </c>
    </row>
    <row r="268" spans="1:5" x14ac:dyDescent="0.2">
      <c r="A268" s="6">
        <v>5</v>
      </c>
      <c r="B268" s="6" t="s">
        <v>6578</v>
      </c>
      <c r="C268" s="6" t="s">
        <v>6579</v>
      </c>
      <c r="D268" s="13">
        <v>52.7</v>
      </c>
      <c r="E268" s="6">
        <v>0.40600000000000003</v>
      </c>
    </row>
    <row r="269" spans="1:5" x14ac:dyDescent="0.2">
      <c r="A269" s="6">
        <v>5</v>
      </c>
      <c r="B269" s="6" t="s">
        <v>6580</v>
      </c>
      <c r="C269" s="6" t="s">
        <v>6581</v>
      </c>
      <c r="D269" s="13">
        <v>50.8</v>
      </c>
      <c r="E269" s="6">
        <v>0.437</v>
      </c>
    </row>
    <row r="270" spans="1:5" x14ac:dyDescent="0.2">
      <c r="A270" s="6">
        <v>5</v>
      </c>
      <c r="B270" s="6" t="s">
        <v>6582</v>
      </c>
      <c r="C270" s="6" t="s">
        <v>6583</v>
      </c>
      <c r="D270" s="13">
        <v>45.3</v>
      </c>
      <c r="E270" s="6">
        <v>0.70499999999999996</v>
      </c>
    </row>
    <row r="271" spans="1:5" x14ac:dyDescent="0.2">
      <c r="A271" s="6">
        <v>5</v>
      </c>
      <c r="B271" s="6" t="s">
        <v>6584</v>
      </c>
      <c r="C271" s="6" t="s">
        <v>6585</v>
      </c>
      <c r="D271" s="13">
        <v>43.8</v>
      </c>
      <c r="E271" s="6">
        <v>0.43099999999999999</v>
      </c>
    </row>
    <row r="272" spans="1:5" x14ac:dyDescent="0.2">
      <c r="A272" s="6">
        <v>5</v>
      </c>
      <c r="B272" s="6" t="s">
        <v>6586</v>
      </c>
      <c r="C272" s="6" t="s">
        <v>6587</v>
      </c>
      <c r="D272" s="13">
        <v>49.9</v>
      </c>
      <c r="E272" s="6">
        <v>0.46100000000000002</v>
      </c>
    </row>
    <row r="273" spans="1:5" x14ac:dyDescent="0.2">
      <c r="A273" s="6">
        <v>5</v>
      </c>
      <c r="B273" s="6" t="s">
        <v>6588</v>
      </c>
      <c r="C273" s="6" t="s">
        <v>6589</v>
      </c>
      <c r="D273" s="13">
        <v>49.3</v>
      </c>
      <c r="E273" s="6">
        <v>0.38700000000000001</v>
      </c>
    </row>
    <row r="274" spans="1:5" x14ac:dyDescent="0.2">
      <c r="A274" s="6">
        <v>5</v>
      </c>
      <c r="B274" s="6" t="s">
        <v>6590</v>
      </c>
      <c r="C274" s="6" t="s">
        <v>6591</v>
      </c>
      <c r="D274" s="13">
        <v>49</v>
      </c>
      <c r="E274" s="28">
        <v>0.39</v>
      </c>
    </row>
    <row r="275" spans="1:5" x14ac:dyDescent="0.2">
      <c r="A275" s="6">
        <v>5</v>
      </c>
      <c r="B275" s="6" t="s">
        <v>6592</v>
      </c>
      <c r="C275" s="6" t="s">
        <v>6593</v>
      </c>
      <c r="D275" s="13">
        <v>52.3</v>
      </c>
      <c r="E275" s="6">
        <v>0.35099999999999998</v>
      </c>
    </row>
    <row r="276" spans="1:5" x14ac:dyDescent="0.2">
      <c r="A276" s="6">
        <v>5</v>
      </c>
      <c r="B276" s="6" t="s">
        <v>6594</v>
      </c>
      <c r="C276" s="6" t="s">
        <v>6595</v>
      </c>
      <c r="D276" s="13">
        <v>36.700000000000003</v>
      </c>
      <c r="E276" s="6">
        <v>0.45200000000000001</v>
      </c>
    </row>
    <row r="277" spans="1:5" x14ac:dyDescent="0.2">
      <c r="A277" s="6">
        <v>5</v>
      </c>
      <c r="B277" s="6" t="s">
        <v>6596</v>
      </c>
      <c r="C277" s="6" t="s">
        <v>6597</v>
      </c>
      <c r="D277" s="13">
        <v>51.6</v>
      </c>
      <c r="E277" s="6">
        <v>0.441</v>
      </c>
    </row>
    <row r="278" spans="1:5" x14ac:dyDescent="0.2">
      <c r="A278" s="6">
        <v>5</v>
      </c>
      <c r="B278" s="6" t="s">
        <v>6598</v>
      </c>
      <c r="C278" s="6" t="s">
        <v>6599</v>
      </c>
      <c r="D278" s="13">
        <v>53.1</v>
      </c>
      <c r="E278" s="6">
        <v>0.42699999999999999</v>
      </c>
    </row>
    <row r="279" spans="1:5" x14ac:dyDescent="0.2">
      <c r="A279" s="6">
        <v>5</v>
      </c>
      <c r="B279" s="6" t="s">
        <v>6600</v>
      </c>
      <c r="C279" s="6" t="s">
        <v>6601</v>
      </c>
      <c r="D279" s="13">
        <v>39.299999999999997</v>
      </c>
      <c r="E279" s="6">
        <v>7.8E-2</v>
      </c>
    </row>
    <row r="280" spans="1:5" x14ac:dyDescent="0.2">
      <c r="A280" s="6">
        <v>5</v>
      </c>
      <c r="B280" s="6" t="s">
        <v>6602</v>
      </c>
      <c r="C280" s="6" t="s">
        <v>6603</v>
      </c>
      <c r="D280" s="13">
        <v>50.7</v>
      </c>
      <c r="E280" s="6">
        <v>0.88500000000000001</v>
      </c>
    </row>
    <row r="281" spans="1:5" x14ac:dyDescent="0.2">
      <c r="A281" s="6">
        <v>5</v>
      </c>
      <c r="B281" s="6" t="s">
        <v>6604</v>
      </c>
      <c r="C281" s="6" t="s">
        <v>6605</v>
      </c>
      <c r="D281" s="13">
        <v>51.4</v>
      </c>
      <c r="E281" s="28">
        <v>0.36</v>
      </c>
    </row>
    <row r="282" spans="1:5" x14ac:dyDescent="0.2">
      <c r="A282" s="6">
        <v>5</v>
      </c>
      <c r="B282" s="6" t="s">
        <v>6606</v>
      </c>
      <c r="C282" s="6" t="s">
        <v>6607</v>
      </c>
      <c r="D282" s="13">
        <v>46.9</v>
      </c>
      <c r="E282" s="6">
        <v>0.375</v>
      </c>
    </row>
    <row r="283" spans="1:5" x14ac:dyDescent="0.2">
      <c r="A283" s="6">
        <v>5</v>
      </c>
      <c r="B283" s="6" t="s">
        <v>6608</v>
      </c>
      <c r="C283" s="6" t="s">
        <v>6609</v>
      </c>
      <c r="D283" s="13">
        <v>49.5</v>
      </c>
      <c r="E283" s="28">
        <v>0.48</v>
      </c>
    </row>
    <row r="284" spans="1:5" x14ac:dyDescent="0.2">
      <c r="A284" s="6">
        <v>5</v>
      </c>
      <c r="B284" s="6" t="s">
        <v>6610</v>
      </c>
      <c r="C284" s="6" t="s">
        <v>6611</v>
      </c>
      <c r="D284" s="13">
        <v>55</v>
      </c>
      <c r="E284" s="6">
        <v>0.19600000000000001</v>
      </c>
    </row>
    <row r="285" spans="1:5" x14ac:dyDescent="0.2">
      <c r="A285" s="6">
        <v>5</v>
      </c>
      <c r="B285" s="6" t="s">
        <v>6612</v>
      </c>
      <c r="C285" s="6" t="s">
        <v>6613</v>
      </c>
      <c r="D285" s="13">
        <v>53.9</v>
      </c>
      <c r="E285" s="6">
        <v>0.432</v>
      </c>
    </row>
    <row r="286" spans="1:5" x14ac:dyDescent="0.2">
      <c r="A286" s="6">
        <v>5</v>
      </c>
      <c r="B286" s="6" t="s">
        <v>6614</v>
      </c>
      <c r="C286" s="6" t="s">
        <v>6615</v>
      </c>
      <c r="D286" s="13">
        <v>40.9</v>
      </c>
      <c r="E286" s="6">
        <v>0.53100000000000003</v>
      </c>
    </row>
    <row r="287" spans="1:5" x14ac:dyDescent="0.2">
      <c r="A287" s="6">
        <v>5</v>
      </c>
      <c r="B287" s="6" t="s">
        <v>6616</v>
      </c>
      <c r="C287" s="6" t="s">
        <v>6617</v>
      </c>
      <c r="D287" s="13">
        <v>50.8</v>
      </c>
      <c r="E287" s="6">
        <v>0.45800000000000002</v>
      </c>
    </row>
    <row r="288" spans="1:5" x14ac:dyDescent="0.2">
      <c r="A288" s="6">
        <v>5</v>
      </c>
      <c r="B288" s="6" t="s">
        <v>6618</v>
      </c>
      <c r="C288" s="6" t="s">
        <v>6619</v>
      </c>
      <c r="D288" s="13">
        <v>47.1</v>
      </c>
      <c r="E288" s="6">
        <v>0.36799999999999999</v>
      </c>
    </row>
    <row r="289" spans="1:5" x14ac:dyDescent="0.2">
      <c r="A289" s="6">
        <v>5</v>
      </c>
      <c r="B289" s="6" t="s">
        <v>6620</v>
      </c>
      <c r="C289" s="6" t="s">
        <v>6621</v>
      </c>
      <c r="D289" s="13">
        <v>53.8</v>
      </c>
      <c r="E289" s="28">
        <v>0.39</v>
      </c>
    </row>
    <row r="290" spans="1:5" x14ac:dyDescent="0.2">
      <c r="A290" s="6">
        <v>5</v>
      </c>
      <c r="B290" s="6" t="s">
        <v>6622</v>
      </c>
      <c r="C290" s="6" t="s">
        <v>6623</v>
      </c>
      <c r="D290" s="13">
        <v>43.7</v>
      </c>
      <c r="E290" s="6">
        <v>0.47099999999999997</v>
      </c>
    </row>
    <row r="291" spans="1:5" x14ac:dyDescent="0.2">
      <c r="A291" s="6">
        <v>5</v>
      </c>
      <c r="B291" s="6" t="s">
        <v>6624</v>
      </c>
      <c r="C291" s="6" t="s">
        <v>6625</v>
      </c>
      <c r="D291" s="13">
        <v>50.9</v>
      </c>
      <c r="E291" s="6">
        <v>0.48699999999999999</v>
      </c>
    </row>
    <row r="292" spans="1:5" x14ac:dyDescent="0.2">
      <c r="A292" s="6">
        <v>5</v>
      </c>
      <c r="B292" s="6" t="s">
        <v>6626</v>
      </c>
      <c r="C292" s="6" t="s">
        <v>6627</v>
      </c>
      <c r="D292" s="13">
        <v>53.2</v>
      </c>
      <c r="E292" s="28">
        <v>0.41</v>
      </c>
    </row>
    <row r="293" spans="1:5" x14ac:dyDescent="0.2">
      <c r="A293" s="6">
        <v>5</v>
      </c>
      <c r="B293" s="6" t="s">
        <v>6628</v>
      </c>
      <c r="C293" s="6" t="s">
        <v>6629</v>
      </c>
      <c r="D293" s="13">
        <v>51.6</v>
      </c>
      <c r="E293" s="6">
        <v>0.59899999999999998</v>
      </c>
    </row>
    <row r="294" spans="1:5" x14ac:dyDescent="0.2">
      <c r="A294" s="6">
        <v>5</v>
      </c>
      <c r="B294" s="6" t="s">
        <v>6630</v>
      </c>
      <c r="C294" s="6" t="s">
        <v>6631</v>
      </c>
      <c r="D294" s="13">
        <v>48.6</v>
      </c>
      <c r="E294" s="6">
        <v>0.46600000000000003</v>
      </c>
    </row>
    <row r="295" spans="1:5" x14ac:dyDescent="0.2">
      <c r="A295" s="6">
        <v>5</v>
      </c>
      <c r="B295" s="6" t="s">
        <v>6632</v>
      </c>
      <c r="C295" s="6" t="s">
        <v>6633</v>
      </c>
      <c r="D295" s="13">
        <v>51.6</v>
      </c>
      <c r="E295" s="6">
        <v>0.46300000000000002</v>
      </c>
    </row>
    <row r="296" spans="1:5" x14ac:dyDescent="0.2">
      <c r="A296" s="6">
        <v>5</v>
      </c>
      <c r="B296" s="6" t="s">
        <v>6634</v>
      </c>
      <c r="C296" s="6" t="s">
        <v>6635</v>
      </c>
      <c r="D296" s="13">
        <v>50.4</v>
      </c>
      <c r="E296" s="28">
        <v>0.88</v>
      </c>
    </row>
    <row r="297" spans="1:5" x14ac:dyDescent="0.2">
      <c r="A297" s="6">
        <v>5</v>
      </c>
      <c r="B297" s="6" t="s">
        <v>6636</v>
      </c>
      <c r="C297" s="6" t="s">
        <v>6637</v>
      </c>
      <c r="D297" s="13">
        <v>48.9</v>
      </c>
      <c r="E297" s="6">
        <v>0.377</v>
      </c>
    </row>
    <row r="298" spans="1:5" x14ac:dyDescent="0.2">
      <c r="A298" s="6">
        <v>5</v>
      </c>
      <c r="B298" s="6" t="s">
        <v>6638</v>
      </c>
      <c r="C298" s="6" t="s">
        <v>6639</v>
      </c>
      <c r="D298" s="13">
        <v>50.8</v>
      </c>
      <c r="E298" s="6">
        <v>0.33600000000000002</v>
      </c>
    </row>
    <row r="299" spans="1:5" x14ac:dyDescent="0.2">
      <c r="A299" s="6">
        <v>5</v>
      </c>
      <c r="B299" s="6" t="s">
        <v>6640</v>
      </c>
      <c r="C299" s="6" t="s">
        <v>6641</v>
      </c>
      <c r="D299" s="13">
        <v>50.8</v>
      </c>
      <c r="E299" s="6">
        <v>0.32700000000000001</v>
      </c>
    </row>
    <row r="300" spans="1:5" x14ac:dyDescent="0.2">
      <c r="A300" s="6">
        <v>5</v>
      </c>
      <c r="B300" s="6" t="s">
        <v>6642</v>
      </c>
      <c r="C300" s="6" t="s">
        <v>6643</v>
      </c>
      <c r="D300" s="13">
        <v>47.3</v>
      </c>
      <c r="E300" s="6">
        <v>0.53800000000000003</v>
      </c>
    </row>
    <row r="301" spans="1:5" x14ac:dyDescent="0.2">
      <c r="A301" s="6">
        <v>5</v>
      </c>
      <c r="B301" s="6" t="s">
        <v>6644</v>
      </c>
      <c r="C301" s="6" t="s">
        <v>6645</v>
      </c>
      <c r="D301" s="13">
        <v>21.1</v>
      </c>
      <c r="E301" s="6">
        <v>8.5999999999999993E-2</v>
      </c>
    </row>
    <row r="302" spans="1:5" x14ac:dyDescent="0.2">
      <c r="A302" s="6">
        <v>6</v>
      </c>
      <c r="B302" s="6" t="s">
        <v>6646</v>
      </c>
      <c r="C302" s="6" t="s">
        <v>6647</v>
      </c>
      <c r="D302" s="13">
        <v>45.4</v>
      </c>
      <c r="E302" s="6">
        <v>0.13500000000000001</v>
      </c>
    </row>
    <row r="303" spans="1:5" x14ac:dyDescent="0.2">
      <c r="A303" s="6">
        <v>6</v>
      </c>
      <c r="B303" s="6" t="s">
        <v>6648</v>
      </c>
      <c r="C303" s="6" t="s">
        <v>6649</v>
      </c>
      <c r="D303" s="13">
        <v>38.6</v>
      </c>
      <c r="E303" s="6">
        <v>0.187</v>
      </c>
    </row>
    <row r="304" spans="1:5" x14ac:dyDescent="0.2">
      <c r="A304" s="6">
        <v>6</v>
      </c>
      <c r="B304" s="6" t="s">
        <v>6650</v>
      </c>
      <c r="C304" s="6" t="s">
        <v>6651</v>
      </c>
      <c r="D304" s="13">
        <v>23.4</v>
      </c>
      <c r="E304" s="6">
        <v>6.2E-2</v>
      </c>
    </row>
    <row r="305" spans="1:5" x14ac:dyDescent="0.2">
      <c r="A305" s="6">
        <v>6</v>
      </c>
      <c r="B305" s="6" t="s">
        <v>6652</v>
      </c>
      <c r="C305" s="6" t="s">
        <v>6653</v>
      </c>
      <c r="D305" s="13">
        <v>42.4</v>
      </c>
      <c r="E305" s="6">
        <v>5.8000000000000003E-2</v>
      </c>
    </row>
    <row r="306" spans="1:5" x14ac:dyDescent="0.2">
      <c r="A306" s="6">
        <v>7</v>
      </c>
      <c r="B306" s="6" t="s">
        <v>6654</v>
      </c>
      <c r="C306" s="6" t="s">
        <v>6655</v>
      </c>
      <c r="D306" s="13">
        <v>47.7</v>
      </c>
      <c r="E306" s="28">
        <v>0.1</v>
      </c>
    </row>
    <row r="307" spans="1:5" x14ac:dyDescent="0.2">
      <c r="A307" s="6">
        <v>7</v>
      </c>
      <c r="B307" s="6" t="s">
        <v>6656</v>
      </c>
      <c r="C307" s="6" t="s">
        <v>6657</v>
      </c>
      <c r="D307" s="13">
        <v>52.3</v>
      </c>
      <c r="E307" s="27">
        <v>5.8000000000000003E-2</v>
      </c>
    </row>
    <row r="308" spans="1:5" x14ac:dyDescent="0.2">
      <c r="A308" s="6">
        <v>7</v>
      </c>
      <c r="B308" s="6" t="s">
        <v>6658</v>
      </c>
      <c r="C308" s="6" t="s">
        <v>6659</v>
      </c>
      <c r="D308" s="13">
        <v>38.6</v>
      </c>
      <c r="E308" s="27">
        <v>7.1999999999999995E-2</v>
      </c>
    </row>
    <row r="309" spans="1:5" x14ac:dyDescent="0.2">
      <c r="A309" s="6">
        <v>7</v>
      </c>
      <c r="B309" s="6" t="s">
        <v>6660</v>
      </c>
      <c r="C309" s="6" t="s">
        <v>6661</v>
      </c>
      <c r="D309" s="13">
        <v>49.4</v>
      </c>
      <c r="E309" s="28">
        <v>0.14000000000000001</v>
      </c>
    </row>
    <row r="310" spans="1:5" x14ac:dyDescent="0.2">
      <c r="A310" s="6">
        <v>7</v>
      </c>
      <c r="B310" s="6" t="s">
        <v>6662</v>
      </c>
      <c r="C310" s="6" t="s">
        <v>6663</v>
      </c>
      <c r="D310" s="13">
        <v>44.1</v>
      </c>
      <c r="E310" s="27">
        <v>0.127</v>
      </c>
    </row>
    <row r="311" spans="1:5" x14ac:dyDescent="0.2">
      <c r="A311" s="6">
        <v>7</v>
      </c>
      <c r="B311" s="6" t="s">
        <v>6664</v>
      </c>
      <c r="C311" s="6" t="s">
        <v>6665</v>
      </c>
      <c r="D311" s="13">
        <v>41.7</v>
      </c>
      <c r="E311" s="27">
        <v>8.4000000000000005E-2</v>
      </c>
    </row>
    <row r="312" spans="1:5" x14ac:dyDescent="0.2">
      <c r="A312" s="6">
        <v>7</v>
      </c>
      <c r="B312" s="6" t="s">
        <v>6666</v>
      </c>
      <c r="C312" s="6" t="s">
        <v>6667</v>
      </c>
      <c r="D312" s="13">
        <v>53.4</v>
      </c>
      <c r="E312" s="27">
        <v>6.0999999999999999E-2</v>
      </c>
    </row>
    <row r="313" spans="1:5" x14ac:dyDescent="0.2">
      <c r="A313" s="6">
        <v>7</v>
      </c>
      <c r="B313" s="6" t="s">
        <v>6668</v>
      </c>
      <c r="C313" s="6" t="s">
        <v>6669</v>
      </c>
      <c r="D313" s="13">
        <v>48.1</v>
      </c>
      <c r="E313" s="27">
        <v>0.11899999999999999</v>
      </c>
    </row>
    <row r="314" spans="1:5" x14ac:dyDescent="0.2">
      <c r="A314" s="6">
        <v>7</v>
      </c>
      <c r="B314" s="6" t="s">
        <v>6670</v>
      </c>
      <c r="C314" s="6" t="s">
        <v>6671</v>
      </c>
      <c r="D314" s="13">
        <v>52.3</v>
      </c>
      <c r="E314" s="27">
        <v>0.16800000000000001</v>
      </c>
    </row>
    <row r="315" spans="1:5" x14ac:dyDescent="0.2">
      <c r="A315" s="6">
        <v>7</v>
      </c>
      <c r="B315" s="6" t="s">
        <v>6672</v>
      </c>
      <c r="C315" s="6" t="s">
        <v>6673</v>
      </c>
      <c r="D315" s="13">
        <v>40.5</v>
      </c>
      <c r="E315" s="28">
        <v>0.13</v>
      </c>
    </row>
    <row r="316" spans="1:5" x14ac:dyDescent="0.2">
      <c r="A316" s="6">
        <v>7</v>
      </c>
      <c r="B316" s="6" t="s">
        <v>6674</v>
      </c>
      <c r="C316" s="6" t="s">
        <v>6675</v>
      </c>
      <c r="D316" s="13">
        <v>41</v>
      </c>
      <c r="E316" s="27">
        <v>0.109</v>
      </c>
    </row>
    <row r="317" spans="1:5" x14ac:dyDescent="0.2">
      <c r="A317" s="6">
        <v>7</v>
      </c>
      <c r="B317" s="6" t="s">
        <v>6676</v>
      </c>
      <c r="C317" s="6" t="s">
        <v>6677</v>
      </c>
      <c r="D317" s="13">
        <v>37.5</v>
      </c>
      <c r="E317" s="27">
        <v>5.1999999999999998E-2</v>
      </c>
    </row>
    <row r="318" spans="1:5" x14ac:dyDescent="0.2">
      <c r="A318" s="6">
        <v>7</v>
      </c>
      <c r="B318" s="6" t="s">
        <v>6678</v>
      </c>
      <c r="C318" s="6" t="s">
        <v>6679</v>
      </c>
      <c r="D318" s="13">
        <v>30.7</v>
      </c>
      <c r="E318" s="27">
        <v>8.1000000000000003E-2</v>
      </c>
    </row>
    <row r="319" spans="1:5" x14ac:dyDescent="0.2">
      <c r="A319" s="6">
        <v>7</v>
      </c>
      <c r="B319" s="6" t="s">
        <v>6680</v>
      </c>
      <c r="C319" s="6" t="s">
        <v>6681</v>
      </c>
      <c r="D319" s="13">
        <v>41.7</v>
      </c>
      <c r="E319" s="27">
        <v>0.21299999999999999</v>
      </c>
    </row>
    <row r="320" spans="1:5" x14ac:dyDescent="0.2">
      <c r="A320" s="6">
        <v>7</v>
      </c>
      <c r="B320" s="6" t="s">
        <v>6682</v>
      </c>
      <c r="C320" s="6" t="s">
        <v>6683</v>
      </c>
      <c r="D320" s="13">
        <v>35.9</v>
      </c>
      <c r="E320" s="27">
        <v>6.6000000000000003E-2</v>
      </c>
    </row>
    <row r="321" spans="1:5" x14ac:dyDescent="0.2">
      <c r="A321" s="6">
        <v>7</v>
      </c>
      <c r="B321" s="6" t="s">
        <v>6684</v>
      </c>
      <c r="C321" s="6" t="s">
        <v>6685</v>
      </c>
      <c r="D321" s="13">
        <v>46.7</v>
      </c>
      <c r="E321" s="27">
        <v>0.156</v>
      </c>
    </row>
    <row r="322" spans="1:5" x14ac:dyDescent="0.2">
      <c r="A322" s="6">
        <v>7</v>
      </c>
      <c r="B322" s="6" t="s">
        <v>6686</v>
      </c>
      <c r="C322" s="6" t="s">
        <v>6687</v>
      </c>
      <c r="D322" s="13">
        <v>51.9</v>
      </c>
      <c r="E322" s="27">
        <v>0.80900000000000005</v>
      </c>
    </row>
    <row r="323" spans="1:5" x14ac:dyDescent="0.2">
      <c r="A323" s="6">
        <v>7</v>
      </c>
      <c r="B323" s="6" t="s">
        <v>6688</v>
      </c>
      <c r="C323" s="6" t="s">
        <v>6689</v>
      </c>
      <c r="D323" s="13">
        <v>50.1</v>
      </c>
      <c r="E323" s="27">
        <v>9.9000000000000005E-2</v>
      </c>
    </row>
    <row r="324" spans="1:5" x14ac:dyDescent="0.2">
      <c r="A324" s="6">
        <v>7</v>
      </c>
      <c r="B324" s="6" t="s">
        <v>6690</v>
      </c>
      <c r="C324" s="6" t="s">
        <v>6691</v>
      </c>
      <c r="D324" s="13">
        <v>53.8</v>
      </c>
      <c r="E324" s="27">
        <v>5.8000000000000003E-2</v>
      </c>
    </row>
    <row r="325" spans="1:5" x14ac:dyDescent="0.2">
      <c r="A325" s="6">
        <v>7</v>
      </c>
      <c r="B325" s="6" t="s">
        <v>6692</v>
      </c>
      <c r="C325" s="6" t="s">
        <v>6693</v>
      </c>
      <c r="D325" s="13">
        <v>52.5</v>
      </c>
      <c r="E325" s="27">
        <v>0.10100000000000001</v>
      </c>
    </row>
    <row r="326" spans="1:5" x14ac:dyDescent="0.2">
      <c r="A326" s="6">
        <v>7</v>
      </c>
      <c r="B326" s="6" t="s">
        <v>6694</v>
      </c>
      <c r="C326" s="6" t="s">
        <v>6695</v>
      </c>
      <c r="D326" s="13">
        <v>54.8</v>
      </c>
      <c r="E326" s="27">
        <v>5.8999999999999997E-2</v>
      </c>
    </row>
    <row r="327" spans="1:5" x14ac:dyDescent="0.2">
      <c r="A327" s="6">
        <v>7</v>
      </c>
      <c r="B327" s="6" t="s">
        <v>6696</v>
      </c>
      <c r="C327" s="6" t="s">
        <v>6697</v>
      </c>
      <c r="D327" s="13">
        <v>45.2</v>
      </c>
      <c r="E327" s="27">
        <v>9.6000000000000002E-2</v>
      </c>
    </row>
    <row r="328" spans="1:5" x14ac:dyDescent="0.2">
      <c r="A328" s="6">
        <v>7</v>
      </c>
      <c r="B328" s="6" t="s">
        <v>6698</v>
      </c>
      <c r="C328" s="6" t="s">
        <v>6699</v>
      </c>
      <c r="D328" s="13">
        <v>43.6</v>
      </c>
      <c r="E328" s="27">
        <v>6.6000000000000003E-2</v>
      </c>
    </row>
    <row r="329" spans="1:5" x14ac:dyDescent="0.2">
      <c r="A329" s="6">
        <v>7</v>
      </c>
      <c r="B329" s="6" t="s">
        <v>6700</v>
      </c>
      <c r="C329" s="6" t="s">
        <v>6701</v>
      </c>
      <c r="D329" s="13">
        <v>50.6</v>
      </c>
      <c r="E329" s="27">
        <v>0.376</v>
      </c>
    </row>
    <row r="330" spans="1:5" x14ac:dyDescent="0.2">
      <c r="A330" s="6">
        <v>7</v>
      </c>
      <c r="B330" s="6" t="s">
        <v>6702</v>
      </c>
      <c r="C330" s="6" t="s">
        <v>6703</v>
      </c>
      <c r="D330" s="13">
        <v>20.5</v>
      </c>
      <c r="E330" s="27">
        <v>7.2999999999999995E-2</v>
      </c>
    </row>
    <row r="331" spans="1:5" x14ac:dyDescent="0.2">
      <c r="A331" s="6">
        <v>7</v>
      </c>
      <c r="B331" s="6" t="s">
        <v>6704</v>
      </c>
      <c r="C331" s="6" t="s">
        <v>6705</v>
      </c>
      <c r="D331" s="13">
        <v>47.2</v>
      </c>
      <c r="E331" s="27">
        <v>0.113</v>
      </c>
    </row>
    <row r="332" spans="1:5" x14ac:dyDescent="0.2">
      <c r="A332" s="6">
        <v>7</v>
      </c>
      <c r="B332" s="6" t="s">
        <v>6706</v>
      </c>
      <c r="C332" s="6" t="s">
        <v>6707</v>
      </c>
      <c r="D332" s="13">
        <v>51.8</v>
      </c>
      <c r="E332" s="27">
        <v>0.23300000000000001</v>
      </c>
    </row>
    <row r="333" spans="1:5" x14ac:dyDescent="0.2">
      <c r="A333" s="6">
        <v>7</v>
      </c>
      <c r="B333" s="6" t="s">
        <v>6708</v>
      </c>
      <c r="C333" s="6" t="s">
        <v>6709</v>
      </c>
      <c r="D333" s="13">
        <v>28.2</v>
      </c>
      <c r="E333" s="27">
        <v>7.5999999999999998E-2</v>
      </c>
    </row>
    <row r="334" spans="1:5" x14ac:dyDescent="0.2">
      <c r="A334" s="6">
        <v>7</v>
      </c>
      <c r="B334" s="6" t="s">
        <v>6710</v>
      </c>
      <c r="C334" s="6" t="s">
        <v>6711</v>
      </c>
      <c r="D334" s="13">
        <v>16.100000000000001</v>
      </c>
      <c r="E334" s="27">
        <v>6.4000000000000001E-2</v>
      </c>
    </row>
    <row r="335" spans="1:5" x14ac:dyDescent="0.2">
      <c r="A335" s="6">
        <v>7</v>
      </c>
      <c r="B335" s="6" t="s">
        <v>6712</v>
      </c>
      <c r="C335" s="6" t="s">
        <v>6713</v>
      </c>
      <c r="D335" s="13">
        <v>52.1</v>
      </c>
      <c r="E335" s="27">
        <v>0.14699999999999999</v>
      </c>
    </row>
    <row r="336" spans="1:5" x14ac:dyDescent="0.2">
      <c r="A336" s="6">
        <v>7</v>
      </c>
      <c r="B336" s="6" t="s">
        <v>6714</v>
      </c>
      <c r="C336" s="6" t="s">
        <v>6715</v>
      </c>
      <c r="D336" s="13">
        <v>49.2</v>
      </c>
      <c r="E336" s="27">
        <v>0.105</v>
      </c>
    </row>
    <row r="337" spans="1:5" x14ac:dyDescent="0.2">
      <c r="A337" s="6">
        <v>7</v>
      </c>
      <c r="B337" s="6" t="s">
        <v>6716</v>
      </c>
      <c r="C337" s="6" t="s">
        <v>6717</v>
      </c>
      <c r="D337" s="13">
        <v>39.5</v>
      </c>
      <c r="E337" s="27">
        <v>8.4000000000000005E-2</v>
      </c>
    </row>
    <row r="338" spans="1:5" x14ac:dyDescent="0.2">
      <c r="A338" s="6">
        <v>7</v>
      </c>
      <c r="B338" s="6" t="s">
        <v>6718</v>
      </c>
      <c r="C338" s="6" t="s">
        <v>6719</v>
      </c>
      <c r="D338" s="13">
        <v>51.7</v>
      </c>
      <c r="E338" s="27">
        <v>0.11799999999999999</v>
      </c>
    </row>
    <row r="339" spans="1:5" x14ac:dyDescent="0.2">
      <c r="A339" s="6">
        <v>7</v>
      </c>
      <c r="B339" s="6" t="s">
        <v>6720</v>
      </c>
      <c r="C339" s="6" t="s">
        <v>6721</v>
      </c>
      <c r="D339" s="13">
        <v>51.1</v>
      </c>
      <c r="E339" s="27">
        <v>0.10199999999999999</v>
      </c>
    </row>
    <row r="340" spans="1:5" x14ac:dyDescent="0.2">
      <c r="A340" s="6">
        <v>7</v>
      </c>
      <c r="B340" s="6" t="s">
        <v>6722</v>
      </c>
      <c r="C340" s="6" t="s">
        <v>6723</v>
      </c>
      <c r="D340" s="13">
        <v>21.6</v>
      </c>
      <c r="E340" s="27">
        <v>5.7000000000000002E-2</v>
      </c>
    </row>
    <row r="341" spans="1:5" x14ac:dyDescent="0.2">
      <c r="A341" s="6">
        <v>7</v>
      </c>
      <c r="B341" s="6" t="s">
        <v>6724</v>
      </c>
      <c r="C341" s="6" t="s">
        <v>6725</v>
      </c>
      <c r="D341" s="13">
        <v>51.4</v>
      </c>
      <c r="E341" s="27">
        <v>0.13700000000000001</v>
      </c>
    </row>
    <row r="342" spans="1:5" x14ac:dyDescent="0.2">
      <c r="A342" s="6">
        <v>7</v>
      </c>
      <c r="B342" s="6" t="s">
        <v>6726</v>
      </c>
      <c r="C342" s="6" t="s">
        <v>6727</v>
      </c>
      <c r="D342" s="13">
        <v>48.2</v>
      </c>
      <c r="E342" s="28">
        <v>0.13</v>
      </c>
    </row>
    <row r="343" spans="1:5" x14ac:dyDescent="0.2">
      <c r="A343" s="6">
        <v>7</v>
      </c>
      <c r="B343" s="6" t="s">
        <v>6728</v>
      </c>
      <c r="C343" s="6" t="s">
        <v>6729</v>
      </c>
      <c r="D343" s="13">
        <v>50.3</v>
      </c>
      <c r="E343" s="27">
        <v>0.24399999999999999</v>
      </c>
    </row>
    <row r="344" spans="1:5" x14ac:dyDescent="0.2">
      <c r="A344" s="6">
        <v>7</v>
      </c>
      <c r="B344" s="6" t="s">
        <v>6730</v>
      </c>
      <c r="C344" s="6" t="s">
        <v>6731</v>
      </c>
      <c r="D344" s="13">
        <v>51.9</v>
      </c>
      <c r="E344" s="27">
        <v>0.109</v>
      </c>
    </row>
    <row r="345" spans="1:5" x14ac:dyDescent="0.2">
      <c r="A345" s="6">
        <v>7</v>
      </c>
      <c r="B345" s="6" t="s">
        <v>6732</v>
      </c>
      <c r="C345" s="6" t="s">
        <v>6733</v>
      </c>
      <c r="D345" s="13">
        <v>47.9</v>
      </c>
      <c r="E345" s="28">
        <v>0.14000000000000001</v>
      </c>
    </row>
    <row r="346" spans="1:5" x14ac:dyDescent="0.2">
      <c r="A346" s="6">
        <v>7</v>
      </c>
      <c r="B346" s="6" t="s">
        <v>6734</v>
      </c>
      <c r="C346" s="6" t="s">
        <v>6735</v>
      </c>
      <c r="D346" s="13">
        <v>23.4</v>
      </c>
      <c r="E346" s="27">
        <v>6.7000000000000004E-2</v>
      </c>
    </row>
    <row r="347" spans="1:5" x14ac:dyDescent="0.2">
      <c r="A347" s="6">
        <v>7</v>
      </c>
      <c r="B347" s="6" t="s">
        <v>6736</v>
      </c>
      <c r="C347" s="6" t="s">
        <v>6737</v>
      </c>
      <c r="D347" s="13">
        <v>54</v>
      </c>
      <c r="E347" s="27">
        <v>0.10199999999999999</v>
      </c>
    </row>
    <row r="348" spans="1:5" x14ac:dyDescent="0.2">
      <c r="A348" s="6">
        <v>7</v>
      </c>
      <c r="B348" s="6" t="s">
        <v>6738</v>
      </c>
      <c r="C348" s="6" t="s">
        <v>6739</v>
      </c>
      <c r="D348" s="13">
        <v>50.5</v>
      </c>
      <c r="E348" s="27">
        <v>9.9000000000000005E-2</v>
      </c>
    </row>
    <row r="349" spans="1:5" x14ac:dyDescent="0.2">
      <c r="A349" s="6">
        <v>7</v>
      </c>
      <c r="B349" s="6" t="s">
        <v>6740</v>
      </c>
      <c r="C349" s="6" t="s">
        <v>6741</v>
      </c>
      <c r="D349" s="13">
        <v>53.7</v>
      </c>
      <c r="E349" s="27">
        <v>0.10100000000000001</v>
      </c>
    </row>
    <row r="350" spans="1:5" x14ac:dyDescent="0.2">
      <c r="A350" s="6">
        <v>7</v>
      </c>
      <c r="B350" s="6" t="s">
        <v>6742</v>
      </c>
      <c r="C350" s="6" t="s">
        <v>6743</v>
      </c>
      <c r="D350" s="13">
        <v>52.9</v>
      </c>
      <c r="E350" s="27">
        <v>0.25700000000000001</v>
      </c>
    </row>
    <row r="351" spans="1:5" x14ac:dyDescent="0.2">
      <c r="A351" s="6">
        <v>7</v>
      </c>
      <c r="B351" s="6" t="s">
        <v>6744</v>
      </c>
      <c r="C351" s="6" t="s">
        <v>6745</v>
      </c>
      <c r="D351" s="13">
        <v>54.2</v>
      </c>
      <c r="E351" s="27">
        <v>0.16300000000000001</v>
      </c>
    </row>
    <row r="352" spans="1:5" x14ac:dyDescent="0.2">
      <c r="A352" s="6">
        <v>7</v>
      </c>
      <c r="B352" s="6" t="s">
        <v>6746</v>
      </c>
      <c r="C352" s="6" t="s">
        <v>6747</v>
      </c>
      <c r="D352" s="13">
        <v>20</v>
      </c>
      <c r="E352" s="28">
        <v>0.09</v>
      </c>
    </row>
    <row r="353" spans="1:5" x14ac:dyDescent="0.2">
      <c r="A353" s="6">
        <v>7</v>
      </c>
      <c r="B353" s="6" t="s">
        <v>6748</v>
      </c>
      <c r="C353" s="6" t="s">
        <v>6749</v>
      </c>
      <c r="D353" s="13">
        <v>51.8</v>
      </c>
      <c r="E353" s="27">
        <v>9.5000000000000001E-2</v>
      </c>
    </row>
    <row r="354" spans="1:5" x14ac:dyDescent="0.2">
      <c r="A354" s="6">
        <v>7</v>
      </c>
      <c r="B354" s="6" t="s">
        <v>6750</v>
      </c>
      <c r="C354" s="6" t="s">
        <v>6751</v>
      </c>
      <c r="D354" s="13">
        <v>47.6</v>
      </c>
      <c r="E354" s="27">
        <v>0.125</v>
      </c>
    </row>
    <row r="355" spans="1:5" x14ac:dyDescent="0.2">
      <c r="A355" s="6">
        <v>7</v>
      </c>
      <c r="B355" s="6" t="s">
        <v>6752</v>
      </c>
      <c r="C355" s="6" t="s">
        <v>6753</v>
      </c>
      <c r="D355" s="13">
        <v>44.9</v>
      </c>
      <c r="E355" s="27">
        <v>8.5999999999999993E-2</v>
      </c>
    </row>
    <row r="356" spans="1:5" x14ac:dyDescent="0.2">
      <c r="A356" s="6">
        <v>7</v>
      </c>
      <c r="B356" s="6" t="s">
        <v>6754</v>
      </c>
      <c r="C356" s="6" t="s">
        <v>6755</v>
      </c>
      <c r="D356" s="13">
        <v>21.7</v>
      </c>
      <c r="E356" s="28">
        <v>0.2</v>
      </c>
    </row>
    <row r="357" spans="1:5" x14ac:dyDescent="0.2">
      <c r="A357" s="6">
        <v>7</v>
      </c>
      <c r="B357" s="6" t="s">
        <v>6756</v>
      </c>
      <c r="C357" s="6" t="s">
        <v>6757</v>
      </c>
      <c r="D357" s="13">
        <v>50.5</v>
      </c>
      <c r="E357" s="28">
        <v>6.3E-2</v>
      </c>
    </row>
    <row r="358" spans="1:5" x14ac:dyDescent="0.2">
      <c r="A358" s="6">
        <v>7</v>
      </c>
      <c r="B358" s="6" t="s">
        <v>6758</v>
      </c>
      <c r="C358" s="6" t="s">
        <v>6759</v>
      </c>
      <c r="D358" s="13">
        <v>53.4</v>
      </c>
      <c r="E358" s="28">
        <v>0.3</v>
      </c>
    </row>
    <row r="359" spans="1:5" x14ac:dyDescent="0.2">
      <c r="A359" s="6">
        <v>7</v>
      </c>
      <c r="B359" s="6" t="s">
        <v>6760</v>
      </c>
      <c r="C359" s="6" t="s">
        <v>6761</v>
      </c>
      <c r="D359" s="13">
        <v>45</v>
      </c>
      <c r="E359" s="28">
        <v>0.11799999999999999</v>
      </c>
    </row>
    <row r="360" spans="1:5" x14ac:dyDescent="0.2">
      <c r="A360" s="6">
        <v>7</v>
      </c>
      <c r="B360" s="6" t="s">
        <v>6762</v>
      </c>
      <c r="C360" s="6" t="s">
        <v>6763</v>
      </c>
      <c r="D360" s="13">
        <v>46.5</v>
      </c>
      <c r="E360" s="28">
        <v>0.14699999999999999</v>
      </c>
    </row>
    <row r="361" spans="1:5" x14ac:dyDescent="0.2">
      <c r="A361" s="6">
        <v>7</v>
      </c>
      <c r="B361" s="6" t="s">
        <v>6764</v>
      </c>
      <c r="C361" s="6" t="s">
        <v>6765</v>
      </c>
      <c r="D361" s="13">
        <v>52.4</v>
      </c>
      <c r="E361" s="28">
        <v>5.3999999999999999E-2</v>
      </c>
    </row>
    <row r="362" spans="1:5" x14ac:dyDescent="0.2">
      <c r="A362" s="6">
        <v>7</v>
      </c>
      <c r="B362" s="6" t="s">
        <v>6766</v>
      </c>
      <c r="C362" s="6" t="s">
        <v>6767</v>
      </c>
      <c r="D362" s="13">
        <v>49.5</v>
      </c>
      <c r="E362" s="28">
        <v>0.19400000000000001</v>
      </c>
    </row>
    <row r="363" spans="1:5" x14ac:dyDescent="0.2">
      <c r="A363" s="6">
        <v>7</v>
      </c>
      <c r="B363" s="6" t="s">
        <v>6768</v>
      </c>
      <c r="C363" s="6" t="s">
        <v>6769</v>
      </c>
      <c r="D363" s="13">
        <v>51.1</v>
      </c>
      <c r="E363" s="28">
        <v>0.125</v>
      </c>
    </row>
    <row r="364" spans="1:5" x14ac:dyDescent="0.2">
      <c r="A364" s="6">
        <v>7</v>
      </c>
      <c r="B364" s="6" t="s">
        <v>6770</v>
      </c>
      <c r="C364" s="6" t="s">
        <v>6771</v>
      </c>
      <c r="D364" s="13">
        <v>50.6</v>
      </c>
      <c r="E364" s="28">
        <v>0.14499999999999999</v>
      </c>
    </row>
    <row r="365" spans="1:5" x14ac:dyDescent="0.2">
      <c r="A365" s="6">
        <v>7</v>
      </c>
      <c r="B365" s="6" t="s">
        <v>6772</v>
      </c>
      <c r="C365" s="6" t="s">
        <v>6773</v>
      </c>
      <c r="D365" s="13">
        <v>43.9</v>
      </c>
      <c r="E365" s="28">
        <v>0.16700000000000001</v>
      </c>
    </row>
    <row r="366" spans="1:5" x14ac:dyDescent="0.2">
      <c r="A366" s="6">
        <v>7</v>
      </c>
      <c r="B366" s="6" t="s">
        <v>6774</v>
      </c>
      <c r="C366" s="6" t="s">
        <v>6775</v>
      </c>
      <c r="D366" s="13">
        <v>52</v>
      </c>
      <c r="E366" s="28">
        <v>0.28100000000000003</v>
      </c>
    </row>
    <row r="367" spans="1:5" x14ac:dyDescent="0.2">
      <c r="A367" s="6">
        <v>7</v>
      </c>
      <c r="B367" s="6" t="s">
        <v>6776</v>
      </c>
      <c r="C367" s="6" t="s">
        <v>6777</v>
      </c>
      <c r="D367" s="13">
        <v>37.200000000000003</v>
      </c>
      <c r="E367" s="28">
        <v>0.33900000000000002</v>
      </c>
    </row>
    <row r="368" spans="1:5" x14ac:dyDescent="0.2">
      <c r="A368" s="6">
        <v>7</v>
      </c>
      <c r="B368" s="6" t="s">
        <v>6778</v>
      </c>
      <c r="C368" s="6" t="s">
        <v>6779</v>
      </c>
      <c r="D368" s="13">
        <v>50.8</v>
      </c>
      <c r="E368" s="28">
        <v>0.16400000000000001</v>
      </c>
    </row>
    <row r="369" spans="1:5" x14ac:dyDescent="0.2">
      <c r="A369" s="6">
        <v>7</v>
      </c>
      <c r="B369" s="6" t="s">
        <v>6780</v>
      </c>
      <c r="C369" s="6" t="s">
        <v>6781</v>
      </c>
      <c r="D369" s="13">
        <v>52.4</v>
      </c>
      <c r="E369" s="28">
        <v>6.6000000000000003E-2</v>
      </c>
    </row>
    <row r="370" spans="1:5" x14ac:dyDescent="0.2">
      <c r="A370" s="6">
        <v>7</v>
      </c>
      <c r="B370" s="6" t="s">
        <v>6782</v>
      </c>
      <c r="C370" s="6" t="s">
        <v>6783</v>
      </c>
      <c r="D370" s="13">
        <v>28</v>
      </c>
      <c r="E370" s="28">
        <v>5.0999999999999997E-2</v>
      </c>
    </row>
    <row r="371" spans="1:5" x14ac:dyDescent="0.2">
      <c r="A371" s="6">
        <v>7</v>
      </c>
      <c r="B371" s="6" t="s">
        <v>6784</v>
      </c>
      <c r="C371" s="6" t="s">
        <v>6785</v>
      </c>
      <c r="D371" s="13">
        <v>54</v>
      </c>
      <c r="E371" s="28">
        <v>8.1000000000000003E-2</v>
      </c>
    </row>
    <row r="372" spans="1:5" x14ac:dyDescent="0.2">
      <c r="A372" s="6">
        <v>7</v>
      </c>
      <c r="B372" s="6" t="s">
        <v>6786</v>
      </c>
      <c r="C372" s="6" t="s">
        <v>6787</v>
      </c>
      <c r="D372" s="13">
        <v>49.3</v>
      </c>
      <c r="E372" s="28">
        <v>0.28000000000000003</v>
      </c>
    </row>
    <row r="373" spans="1:5" x14ac:dyDescent="0.2">
      <c r="A373" s="6">
        <v>7</v>
      </c>
      <c r="B373" s="6" t="s">
        <v>6788</v>
      </c>
      <c r="C373" s="6" t="s">
        <v>6789</v>
      </c>
      <c r="D373" s="13">
        <v>53.3</v>
      </c>
      <c r="E373" s="28">
        <v>0.13500000000000001</v>
      </c>
    </row>
    <row r="374" spans="1:5" x14ac:dyDescent="0.2">
      <c r="A374" s="6">
        <v>7</v>
      </c>
      <c r="B374" s="6" t="s">
        <v>6790</v>
      </c>
      <c r="C374" s="6" t="s">
        <v>6791</v>
      </c>
      <c r="D374" s="13">
        <v>20.100000000000001</v>
      </c>
      <c r="E374" s="28">
        <v>6.0999999999999999E-2</v>
      </c>
    </row>
    <row r="375" spans="1:5" x14ac:dyDescent="0.2">
      <c r="A375" s="6">
        <v>7</v>
      </c>
      <c r="B375" s="6" t="s">
        <v>6792</v>
      </c>
      <c r="C375" s="6" t="s">
        <v>6793</v>
      </c>
      <c r="D375" s="13">
        <v>40.4</v>
      </c>
      <c r="E375" s="28">
        <v>0.11</v>
      </c>
    </row>
    <row r="376" spans="1:5" x14ac:dyDescent="0.2">
      <c r="A376" s="6">
        <v>7</v>
      </c>
      <c r="B376" s="6" t="s">
        <v>6794</v>
      </c>
      <c r="C376" s="6" t="s">
        <v>6795</v>
      </c>
      <c r="D376" s="13">
        <v>54.3</v>
      </c>
      <c r="E376" s="28">
        <v>0.126</v>
      </c>
    </row>
    <row r="377" spans="1:5" x14ac:dyDescent="0.2">
      <c r="A377" s="6">
        <v>7</v>
      </c>
      <c r="B377" s="6" t="s">
        <v>6796</v>
      </c>
      <c r="C377" s="6" t="s">
        <v>6797</v>
      </c>
      <c r="D377" s="13">
        <v>47.3</v>
      </c>
      <c r="E377" s="28">
        <v>7.6999999999999999E-2</v>
      </c>
    </row>
    <row r="378" spans="1:5" x14ac:dyDescent="0.2">
      <c r="A378" s="6">
        <v>7</v>
      </c>
      <c r="B378" s="6" t="s">
        <v>6798</v>
      </c>
      <c r="C378" s="6" t="s">
        <v>6799</v>
      </c>
      <c r="D378" s="13">
        <v>49.3</v>
      </c>
      <c r="E378" s="28">
        <v>0.124</v>
      </c>
    </row>
    <row r="379" spans="1:5" x14ac:dyDescent="0.2">
      <c r="A379" s="6">
        <v>7</v>
      </c>
      <c r="B379" s="6" t="s">
        <v>6800</v>
      </c>
      <c r="C379" s="6" t="s">
        <v>6801</v>
      </c>
      <c r="D379" s="13">
        <v>41.4</v>
      </c>
      <c r="E379" s="28">
        <v>7.2999999999999995E-2</v>
      </c>
    </row>
    <row r="380" spans="1:5" x14ac:dyDescent="0.2">
      <c r="A380" s="6">
        <v>7</v>
      </c>
      <c r="B380" s="6" t="s">
        <v>6802</v>
      </c>
      <c r="C380" s="6" t="s">
        <v>6803</v>
      </c>
      <c r="D380" s="13">
        <v>22.4</v>
      </c>
      <c r="E380" s="28">
        <v>6.8000000000000005E-2</v>
      </c>
    </row>
    <row r="381" spans="1:5" x14ac:dyDescent="0.2">
      <c r="A381" s="6">
        <v>7</v>
      </c>
      <c r="B381" s="6" t="s">
        <v>6804</v>
      </c>
      <c r="C381" s="6" t="s">
        <v>6805</v>
      </c>
      <c r="D381" s="13">
        <v>43.1</v>
      </c>
      <c r="E381" s="28">
        <v>6.3E-2</v>
      </c>
    </row>
    <row r="382" spans="1:5" x14ac:dyDescent="0.2">
      <c r="A382" s="6">
        <v>7</v>
      </c>
      <c r="B382" s="6" t="s">
        <v>6806</v>
      </c>
      <c r="C382" s="6" t="s">
        <v>6807</v>
      </c>
      <c r="D382" s="13">
        <v>53.6</v>
      </c>
      <c r="E382" s="28">
        <v>7.9000000000000001E-2</v>
      </c>
    </row>
    <row r="383" spans="1:5" x14ac:dyDescent="0.2">
      <c r="A383" s="6">
        <v>7</v>
      </c>
      <c r="B383" s="6" t="s">
        <v>6808</v>
      </c>
      <c r="C383" s="6" t="s">
        <v>6809</v>
      </c>
      <c r="D383" s="13">
        <v>47.6</v>
      </c>
      <c r="E383" s="28">
        <v>6.2E-2</v>
      </c>
    </row>
    <row r="384" spans="1:5" x14ac:dyDescent="0.2">
      <c r="A384" s="6">
        <v>7</v>
      </c>
      <c r="B384" s="6" t="s">
        <v>6810</v>
      </c>
      <c r="C384" s="6" t="s">
        <v>6811</v>
      </c>
      <c r="D384" s="13">
        <v>51.4</v>
      </c>
      <c r="E384" s="28">
        <v>8.5000000000000006E-2</v>
      </c>
    </row>
    <row r="385" spans="1:5" x14ac:dyDescent="0.2">
      <c r="A385" s="6">
        <v>7</v>
      </c>
      <c r="B385" s="6" t="s">
        <v>6812</v>
      </c>
      <c r="C385" s="6" t="s">
        <v>6813</v>
      </c>
      <c r="D385" s="13">
        <v>48.7</v>
      </c>
      <c r="E385" s="28">
        <v>8.6999999999999994E-2</v>
      </c>
    </row>
    <row r="386" spans="1:5" x14ac:dyDescent="0.2">
      <c r="A386" s="6">
        <v>7</v>
      </c>
      <c r="B386" s="6" t="s">
        <v>6814</v>
      </c>
      <c r="C386" s="6" t="s">
        <v>6815</v>
      </c>
      <c r="D386" s="13">
        <v>45.2</v>
      </c>
      <c r="E386" s="28">
        <v>9.1999999999999998E-2</v>
      </c>
    </row>
    <row r="387" spans="1:5" x14ac:dyDescent="0.2">
      <c r="A387" s="6">
        <v>7</v>
      </c>
      <c r="B387" s="6" t="s">
        <v>6816</v>
      </c>
      <c r="C387" s="6" t="s">
        <v>6817</v>
      </c>
      <c r="D387" s="13">
        <v>50</v>
      </c>
      <c r="E387" s="28">
        <v>0.13200000000000001</v>
      </c>
    </row>
    <row r="388" spans="1:5" x14ac:dyDescent="0.2">
      <c r="A388" s="6">
        <v>7</v>
      </c>
      <c r="B388" s="6" t="s">
        <v>6818</v>
      </c>
      <c r="C388" s="6" t="s">
        <v>6819</v>
      </c>
      <c r="D388" s="13">
        <v>25.6</v>
      </c>
      <c r="E388" s="28">
        <v>0.13700000000000001</v>
      </c>
    </row>
    <row r="389" spans="1:5" x14ac:dyDescent="0.2">
      <c r="A389" s="6">
        <v>7</v>
      </c>
      <c r="B389" s="6" t="s">
        <v>6820</v>
      </c>
      <c r="C389" s="6" t="s">
        <v>6821</v>
      </c>
      <c r="D389" s="13">
        <v>51.7</v>
      </c>
      <c r="E389" s="28">
        <v>0.28199999999999997</v>
      </c>
    </row>
    <row r="390" spans="1:5" x14ac:dyDescent="0.2">
      <c r="A390" s="6">
        <v>7</v>
      </c>
      <c r="B390" s="6" t="s">
        <v>6822</v>
      </c>
      <c r="C390" s="6" t="s">
        <v>6823</v>
      </c>
      <c r="D390" s="13">
        <v>31.8</v>
      </c>
      <c r="E390" s="28">
        <v>0.1</v>
      </c>
    </row>
    <row r="391" spans="1:5" x14ac:dyDescent="0.2">
      <c r="A391" s="6">
        <v>7</v>
      </c>
      <c r="B391" s="6" t="s">
        <v>6824</v>
      </c>
      <c r="C391" s="6" t="s">
        <v>6825</v>
      </c>
      <c r="D391" s="13">
        <v>51.8</v>
      </c>
      <c r="E391" s="28">
        <v>0.11700000000000001</v>
      </c>
    </row>
    <row r="392" spans="1:5" x14ac:dyDescent="0.2">
      <c r="A392" s="6">
        <v>7</v>
      </c>
      <c r="B392" s="6" t="s">
        <v>6826</v>
      </c>
      <c r="C392" s="6" t="s">
        <v>6827</v>
      </c>
      <c r="D392" s="13">
        <v>15.2</v>
      </c>
      <c r="E392" s="28">
        <v>7.2999999999999995E-2</v>
      </c>
    </row>
    <row r="393" spans="1:5" x14ac:dyDescent="0.2">
      <c r="A393" s="6">
        <v>7</v>
      </c>
      <c r="B393" s="6" t="s">
        <v>6828</v>
      </c>
      <c r="C393" s="6" t="s">
        <v>6829</v>
      </c>
      <c r="D393" s="13">
        <v>35.799999999999997</v>
      </c>
      <c r="E393" s="28">
        <v>0.13600000000000001</v>
      </c>
    </row>
    <row r="394" spans="1:5" x14ac:dyDescent="0.2">
      <c r="A394" s="6">
        <v>7</v>
      </c>
      <c r="B394" s="6" t="s">
        <v>6830</v>
      </c>
      <c r="C394" s="6" t="s">
        <v>6831</v>
      </c>
      <c r="D394" s="13">
        <v>46.8</v>
      </c>
      <c r="E394" s="28">
        <v>0.13600000000000001</v>
      </c>
    </row>
    <row r="395" spans="1:5" x14ac:dyDescent="0.2">
      <c r="A395" s="6">
        <v>7</v>
      </c>
      <c r="B395" s="6" t="s">
        <v>6832</v>
      </c>
      <c r="C395" s="6" t="s">
        <v>6833</v>
      </c>
      <c r="D395" s="13">
        <v>41.7</v>
      </c>
      <c r="E395" s="28">
        <v>9.8000000000000004E-2</v>
      </c>
    </row>
    <row r="396" spans="1:5" x14ac:dyDescent="0.2">
      <c r="A396" s="6">
        <v>7</v>
      </c>
      <c r="B396" s="6" t="s">
        <v>6834</v>
      </c>
      <c r="C396" s="6" t="s">
        <v>6835</v>
      </c>
      <c r="D396" s="13">
        <v>53.2</v>
      </c>
      <c r="E396" s="28">
        <v>0.06</v>
      </c>
    </row>
    <row r="397" spans="1:5" x14ac:dyDescent="0.2">
      <c r="A397" s="6">
        <v>7</v>
      </c>
      <c r="B397" s="6" t="s">
        <v>6836</v>
      </c>
      <c r="C397" s="6" t="s">
        <v>6837</v>
      </c>
      <c r="D397" s="13">
        <v>50</v>
      </c>
      <c r="E397" s="28">
        <v>0.122</v>
      </c>
    </row>
    <row r="398" spans="1:5" x14ac:dyDescent="0.2">
      <c r="A398" s="6">
        <v>7</v>
      </c>
      <c r="B398" s="6" t="s">
        <v>6838</v>
      </c>
      <c r="C398" s="6" t="s">
        <v>6839</v>
      </c>
      <c r="D398" s="13">
        <v>47.6</v>
      </c>
      <c r="E398" s="28">
        <v>9.1999999999999998E-2</v>
      </c>
    </row>
    <row r="399" spans="1:5" x14ac:dyDescent="0.2">
      <c r="A399" s="6">
        <v>7</v>
      </c>
      <c r="B399" s="6" t="s">
        <v>6840</v>
      </c>
      <c r="C399" s="6" t="s">
        <v>6841</v>
      </c>
      <c r="D399" s="13">
        <v>52.2</v>
      </c>
      <c r="E399" s="28">
        <v>0.125</v>
      </c>
    </row>
    <row r="400" spans="1:5" x14ac:dyDescent="0.2">
      <c r="A400" s="6">
        <v>7</v>
      </c>
      <c r="B400" s="6" t="s">
        <v>6842</v>
      </c>
      <c r="C400" s="6" t="s">
        <v>6843</v>
      </c>
      <c r="D400" s="13">
        <v>52.8</v>
      </c>
      <c r="E400" s="28">
        <v>0.11600000000000001</v>
      </c>
    </row>
    <row r="401" spans="1:5" x14ac:dyDescent="0.2">
      <c r="A401" s="6">
        <v>7</v>
      </c>
      <c r="B401" s="6" t="s">
        <v>6844</v>
      </c>
      <c r="C401" s="6" t="s">
        <v>6845</v>
      </c>
      <c r="D401" s="13">
        <v>52.3</v>
      </c>
      <c r="E401" s="28">
        <v>0.107</v>
      </c>
    </row>
    <row r="402" spans="1:5" x14ac:dyDescent="0.2">
      <c r="A402" s="6">
        <v>7</v>
      </c>
      <c r="B402" s="6" t="s">
        <v>6846</v>
      </c>
      <c r="C402" s="6" t="s">
        <v>6847</v>
      </c>
      <c r="D402" s="13">
        <v>52.4</v>
      </c>
      <c r="E402" s="28">
        <v>0.153</v>
      </c>
    </row>
    <row r="403" spans="1:5" x14ac:dyDescent="0.2">
      <c r="A403" s="6">
        <v>7</v>
      </c>
      <c r="B403" s="6" t="s">
        <v>6848</v>
      </c>
      <c r="C403" s="6" t="s">
        <v>6849</v>
      </c>
      <c r="D403" s="13">
        <v>54.4</v>
      </c>
      <c r="E403" s="28">
        <v>5.2999999999999999E-2</v>
      </c>
    </row>
    <row r="404" spans="1:5" x14ac:dyDescent="0.2">
      <c r="A404" s="6">
        <v>7</v>
      </c>
      <c r="B404" s="6" t="s">
        <v>6850</v>
      </c>
      <c r="C404" s="6" t="s">
        <v>6851</v>
      </c>
      <c r="D404" s="13">
        <v>53.8</v>
      </c>
      <c r="E404" s="28">
        <v>0.10199999999999999</v>
      </c>
    </row>
    <row r="405" spans="1:5" x14ac:dyDescent="0.2">
      <c r="A405" s="6">
        <v>7</v>
      </c>
      <c r="B405" s="6" t="s">
        <v>6852</v>
      </c>
      <c r="C405" s="6" t="s">
        <v>6853</v>
      </c>
      <c r="D405" s="13">
        <v>51</v>
      </c>
      <c r="E405" s="28">
        <v>0.14799999999999999</v>
      </c>
    </row>
    <row r="406" spans="1:5" x14ac:dyDescent="0.2">
      <c r="A406" s="6">
        <v>7</v>
      </c>
      <c r="B406" s="6" t="s">
        <v>6854</v>
      </c>
      <c r="C406" s="6" t="s">
        <v>6855</v>
      </c>
      <c r="D406" s="13">
        <v>53.1</v>
      </c>
      <c r="E406" s="28">
        <v>0.11</v>
      </c>
    </row>
    <row r="407" spans="1:5" x14ac:dyDescent="0.2">
      <c r="A407" s="6">
        <v>7</v>
      </c>
      <c r="B407" s="6" t="s">
        <v>6856</v>
      </c>
      <c r="C407" s="6" t="s">
        <v>6857</v>
      </c>
      <c r="D407" s="13">
        <v>41.7</v>
      </c>
      <c r="E407" s="28">
        <v>9.6000000000000002E-2</v>
      </c>
    </row>
    <row r="408" spans="1:5" x14ac:dyDescent="0.2">
      <c r="A408" s="6">
        <v>7</v>
      </c>
      <c r="B408" s="6" t="s">
        <v>6858</v>
      </c>
      <c r="C408" s="6" t="s">
        <v>6859</v>
      </c>
      <c r="D408" s="13">
        <v>31.3</v>
      </c>
      <c r="E408" s="28">
        <v>0.154</v>
      </c>
    </row>
    <row r="409" spans="1:5" x14ac:dyDescent="0.2">
      <c r="A409" s="6">
        <v>7</v>
      </c>
      <c r="B409" s="6" t="s">
        <v>6860</v>
      </c>
      <c r="C409" s="6" t="s">
        <v>6861</v>
      </c>
      <c r="D409" s="13">
        <v>54.2</v>
      </c>
      <c r="E409" s="28">
        <v>8.5999999999999993E-2</v>
      </c>
    </row>
    <row r="410" spans="1:5" x14ac:dyDescent="0.2">
      <c r="A410" s="6">
        <v>7</v>
      </c>
      <c r="B410" s="6" t="s">
        <v>6862</v>
      </c>
      <c r="C410" s="6" t="s">
        <v>6863</v>
      </c>
      <c r="D410" s="13">
        <v>20.100000000000001</v>
      </c>
      <c r="E410" s="28">
        <v>0.06</v>
      </c>
    </row>
    <row r="411" spans="1:5" x14ac:dyDescent="0.2">
      <c r="A411" s="6">
        <v>7</v>
      </c>
      <c r="B411" s="6" t="s">
        <v>6864</v>
      </c>
      <c r="C411" s="6" t="s">
        <v>6865</v>
      </c>
      <c r="D411" s="13">
        <v>51.9</v>
      </c>
      <c r="E411" s="28">
        <v>6.8000000000000005E-2</v>
      </c>
    </row>
    <row r="412" spans="1:5" x14ac:dyDescent="0.2">
      <c r="A412" s="6">
        <v>7</v>
      </c>
      <c r="B412" s="6" t="s">
        <v>6866</v>
      </c>
      <c r="C412" s="6" t="s">
        <v>6867</v>
      </c>
      <c r="D412" s="13">
        <v>50.5</v>
      </c>
      <c r="E412" s="28">
        <v>0.18</v>
      </c>
    </row>
    <row r="413" spans="1:5" x14ac:dyDescent="0.2">
      <c r="A413" s="6">
        <v>7</v>
      </c>
      <c r="B413" s="6" t="s">
        <v>6868</v>
      </c>
      <c r="C413" s="6" t="s">
        <v>6869</v>
      </c>
      <c r="D413" s="13">
        <v>38.4</v>
      </c>
      <c r="E413" s="28">
        <v>0.105</v>
      </c>
    </row>
    <row r="414" spans="1:5" x14ac:dyDescent="0.2">
      <c r="A414" s="6">
        <v>7</v>
      </c>
      <c r="B414" s="6" t="s">
        <v>6870</v>
      </c>
      <c r="C414" s="6" t="s">
        <v>6871</v>
      </c>
      <c r="D414" s="13">
        <v>47.3</v>
      </c>
      <c r="E414" s="28">
        <v>0.14499999999999999</v>
      </c>
    </row>
    <row r="415" spans="1:5" x14ac:dyDescent="0.2">
      <c r="A415" s="6">
        <v>7</v>
      </c>
      <c r="B415" s="6" t="s">
        <v>6872</v>
      </c>
      <c r="C415" s="6" t="s">
        <v>6873</v>
      </c>
      <c r="D415" s="13">
        <v>53.4</v>
      </c>
      <c r="E415" s="28">
        <v>7.2999999999999995E-2</v>
      </c>
    </row>
    <row r="416" spans="1:5" x14ac:dyDescent="0.2">
      <c r="A416" s="6">
        <v>7</v>
      </c>
      <c r="B416" s="6" t="s">
        <v>6874</v>
      </c>
      <c r="C416" s="6" t="s">
        <v>6875</v>
      </c>
      <c r="D416" s="13">
        <v>53.1</v>
      </c>
      <c r="E416" s="28">
        <v>0.107</v>
      </c>
    </row>
    <row r="417" spans="1:5" x14ac:dyDescent="0.2">
      <c r="A417" s="6">
        <v>7</v>
      </c>
      <c r="B417" s="6" t="s">
        <v>6876</v>
      </c>
      <c r="C417" s="6" t="s">
        <v>6877</v>
      </c>
      <c r="D417" s="13">
        <v>44.8</v>
      </c>
      <c r="E417" s="28">
        <v>0.129</v>
      </c>
    </row>
    <row r="418" spans="1:5" x14ac:dyDescent="0.2">
      <c r="A418" s="6">
        <v>7</v>
      </c>
      <c r="B418" s="6" t="s">
        <v>6878</v>
      </c>
      <c r="C418" s="6" t="s">
        <v>6879</v>
      </c>
      <c r="D418" s="13">
        <v>45.4</v>
      </c>
      <c r="E418" s="28">
        <v>7.8E-2</v>
      </c>
    </row>
    <row r="419" spans="1:5" x14ac:dyDescent="0.2">
      <c r="A419" s="6">
        <v>7</v>
      </c>
      <c r="B419" s="6" t="s">
        <v>6880</v>
      </c>
      <c r="C419" s="6" t="s">
        <v>6881</v>
      </c>
      <c r="D419" s="13">
        <v>52</v>
      </c>
      <c r="E419" s="28">
        <v>9.2999999999999999E-2</v>
      </c>
    </row>
    <row r="420" spans="1:5" x14ac:dyDescent="0.2">
      <c r="A420" s="6">
        <v>7</v>
      </c>
      <c r="B420" s="6" t="s">
        <v>6882</v>
      </c>
      <c r="C420" s="6" t="s">
        <v>6883</v>
      </c>
      <c r="D420" s="13">
        <v>52.3</v>
      </c>
      <c r="E420" s="28">
        <v>7.0999999999999994E-2</v>
      </c>
    </row>
    <row r="421" spans="1:5" x14ac:dyDescent="0.2">
      <c r="A421" s="6">
        <v>7</v>
      </c>
      <c r="B421" s="6" t="s">
        <v>6884</v>
      </c>
      <c r="C421" s="6" t="s">
        <v>6885</v>
      </c>
      <c r="D421" s="13">
        <v>45.3</v>
      </c>
      <c r="E421" s="28">
        <v>0.10199999999999999</v>
      </c>
    </row>
    <row r="422" spans="1:5" x14ac:dyDescent="0.2">
      <c r="A422" s="6">
        <v>7</v>
      </c>
      <c r="B422" s="6" t="s">
        <v>6886</v>
      </c>
      <c r="C422" s="6" t="s">
        <v>6887</v>
      </c>
      <c r="D422" s="13">
        <v>34.9</v>
      </c>
      <c r="E422" s="28">
        <v>0.17899999999999999</v>
      </c>
    </row>
    <row r="423" spans="1:5" x14ac:dyDescent="0.2">
      <c r="A423" s="6">
        <v>7</v>
      </c>
      <c r="B423" s="6" t="s">
        <v>6888</v>
      </c>
      <c r="C423" s="6" t="s">
        <v>6889</v>
      </c>
      <c r="D423" s="13">
        <v>49</v>
      </c>
      <c r="E423" s="28">
        <v>0.11799999999999999</v>
      </c>
    </row>
    <row r="424" spans="1:5" x14ac:dyDescent="0.2">
      <c r="A424" s="6">
        <v>7</v>
      </c>
      <c r="B424" s="6" t="s">
        <v>6890</v>
      </c>
      <c r="C424" s="6" t="s">
        <v>6891</v>
      </c>
      <c r="D424" s="13">
        <v>53.3</v>
      </c>
      <c r="E424" s="28">
        <v>0.121</v>
      </c>
    </row>
    <row r="425" spans="1:5" x14ac:dyDescent="0.2">
      <c r="A425" s="6">
        <v>7</v>
      </c>
      <c r="B425" s="6" t="s">
        <v>6892</v>
      </c>
      <c r="C425" s="6" t="s">
        <v>6893</v>
      </c>
      <c r="D425" s="13">
        <v>36.9</v>
      </c>
      <c r="E425" s="28">
        <v>8.5999999999999993E-2</v>
      </c>
    </row>
    <row r="426" spans="1:5" x14ac:dyDescent="0.2">
      <c r="A426" s="6">
        <v>7</v>
      </c>
      <c r="B426" s="6" t="s">
        <v>6894</v>
      </c>
      <c r="C426" s="6" t="s">
        <v>6895</v>
      </c>
      <c r="D426" s="13">
        <v>49</v>
      </c>
      <c r="E426" s="28">
        <v>0.111</v>
      </c>
    </row>
    <row r="427" spans="1:5" x14ac:dyDescent="0.2">
      <c r="A427" s="6">
        <v>7</v>
      </c>
      <c r="B427" s="6" t="s">
        <v>6896</v>
      </c>
      <c r="C427" s="6" t="s">
        <v>6897</v>
      </c>
      <c r="D427" s="13">
        <v>52.3</v>
      </c>
      <c r="E427" s="28">
        <v>0.13500000000000001</v>
      </c>
    </row>
    <row r="428" spans="1:5" x14ac:dyDescent="0.2">
      <c r="A428" s="6">
        <v>7</v>
      </c>
      <c r="B428" s="6" t="s">
        <v>6898</v>
      </c>
      <c r="C428" s="6" t="s">
        <v>6899</v>
      </c>
      <c r="D428" s="13">
        <v>32</v>
      </c>
      <c r="E428" s="28">
        <v>6.4000000000000001E-2</v>
      </c>
    </row>
    <row r="429" spans="1:5" x14ac:dyDescent="0.2">
      <c r="A429" s="6">
        <v>7</v>
      </c>
      <c r="B429" s="6" t="s">
        <v>6900</v>
      </c>
      <c r="C429" s="6" t="s">
        <v>6901</v>
      </c>
      <c r="D429" s="13">
        <v>50.6</v>
      </c>
      <c r="E429" s="28">
        <v>8.3000000000000004E-2</v>
      </c>
    </row>
    <row r="430" spans="1:5" x14ac:dyDescent="0.2">
      <c r="A430" s="6">
        <v>7</v>
      </c>
      <c r="B430" s="6" t="s">
        <v>6902</v>
      </c>
      <c r="C430" s="6" t="s">
        <v>6903</v>
      </c>
      <c r="D430" s="13">
        <v>51.3</v>
      </c>
      <c r="E430" s="28">
        <v>8.4000000000000005E-2</v>
      </c>
    </row>
    <row r="431" spans="1:5" x14ac:dyDescent="0.2">
      <c r="A431" s="6">
        <v>7</v>
      </c>
      <c r="B431" s="6" t="s">
        <v>6904</v>
      </c>
      <c r="C431" s="6" t="s">
        <v>6905</v>
      </c>
      <c r="D431" s="13">
        <v>43.5</v>
      </c>
      <c r="E431" s="28">
        <v>0.121</v>
      </c>
    </row>
    <row r="432" spans="1:5" x14ac:dyDescent="0.2">
      <c r="A432" s="6">
        <v>7</v>
      </c>
      <c r="B432" s="6" t="s">
        <v>6906</v>
      </c>
      <c r="C432" s="6" t="s">
        <v>6907</v>
      </c>
      <c r="D432" s="13">
        <v>25</v>
      </c>
      <c r="E432" s="28">
        <v>9.8000000000000004E-2</v>
      </c>
    </row>
    <row r="433" spans="1:5" x14ac:dyDescent="0.2">
      <c r="A433" s="6">
        <v>7</v>
      </c>
      <c r="B433" s="6" t="s">
        <v>6908</v>
      </c>
      <c r="C433" s="6" t="s">
        <v>6909</v>
      </c>
      <c r="D433" s="13">
        <v>51.1</v>
      </c>
      <c r="E433" s="28">
        <v>0.111</v>
      </c>
    </row>
    <row r="434" spans="1:5" x14ac:dyDescent="0.2">
      <c r="A434" s="6">
        <v>7</v>
      </c>
      <c r="B434" s="6" t="s">
        <v>6910</v>
      </c>
      <c r="C434" s="6" t="s">
        <v>6911</v>
      </c>
      <c r="D434" s="13">
        <v>52.1</v>
      </c>
      <c r="E434" s="28">
        <v>8.4000000000000005E-2</v>
      </c>
    </row>
    <row r="435" spans="1:5" x14ac:dyDescent="0.2">
      <c r="A435" s="6">
        <v>7</v>
      </c>
      <c r="B435" s="6" t="s">
        <v>6912</v>
      </c>
      <c r="C435" s="6" t="s">
        <v>6913</v>
      </c>
      <c r="D435" s="13">
        <v>34.200000000000003</v>
      </c>
      <c r="E435" s="28">
        <v>0.109</v>
      </c>
    </row>
    <row r="436" spans="1:5" x14ac:dyDescent="0.2">
      <c r="A436" s="6">
        <v>7</v>
      </c>
      <c r="B436" s="6" t="s">
        <v>6914</v>
      </c>
      <c r="C436" s="6" t="s">
        <v>6915</v>
      </c>
      <c r="D436" s="13">
        <v>51.6</v>
      </c>
      <c r="E436" s="28">
        <v>0.09</v>
      </c>
    </row>
    <row r="437" spans="1:5" x14ac:dyDescent="0.2">
      <c r="A437" s="6">
        <v>7</v>
      </c>
      <c r="B437" s="6" t="s">
        <v>6916</v>
      </c>
      <c r="C437" s="6" t="s">
        <v>6917</v>
      </c>
      <c r="D437" s="13">
        <v>54</v>
      </c>
      <c r="E437" s="28">
        <v>7.1999999999999995E-2</v>
      </c>
    </row>
    <row r="438" spans="1:5" x14ac:dyDescent="0.2">
      <c r="A438" s="6">
        <v>7</v>
      </c>
      <c r="B438" s="6" t="s">
        <v>6918</v>
      </c>
      <c r="C438" s="6" t="s">
        <v>6919</v>
      </c>
      <c r="D438" s="13">
        <v>52.8</v>
      </c>
      <c r="E438" s="28">
        <v>0.11600000000000001</v>
      </c>
    </row>
    <row r="439" spans="1:5" x14ac:dyDescent="0.2">
      <c r="A439" s="6">
        <v>7</v>
      </c>
      <c r="B439" s="6" t="s">
        <v>6920</v>
      </c>
      <c r="C439" s="6" t="s">
        <v>6921</v>
      </c>
      <c r="D439" s="13">
        <v>51.4</v>
      </c>
      <c r="E439" s="28">
        <v>0.106</v>
      </c>
    </row>
    <row r="440" spans="1:5" x14ac:dyDescent="0.2">
      <c r="A440" s="6">
        <v>7</v>
      </c>
      <c r="B440" s="6" t="s">
        <v>6922</v>
      </c>
      <c r="C440" s="6" t="s">
        <v>6923</v>
      </c>
      <c r="D440" s="13">
        <v>51.9</v>
      </c>
      <c r="E440" s="28">
        <v>9.2999999999999999E-2</v>
      </c>
    </row>
    <row r="441" spans="1:5" x14ac:dyDescent="0.2">
      <c r="A441" s="6">
        <v>7</v>
      </c>
      <c r="B441" s="6" t="s">
        <v>6924</v>
      </c>
      <c r="C441" s="6" t="s">
        <v>6925</v>
      </c>
      <c r="D441" s="13">
        <v>51.1</v>
      </c>
      <c r="E441" s="28">
        <v>0.17499999999999999</v>
      </c>
    </row>
    <row r="442" spans="1:5" x14ac:dyDescent="0.2">
      <c r="A442" s="6">
        <v>7</v>
      </c>
      <c r="B442" s="6" t="s">
        <v>6926</v>
      </c>
      <c r="C442" s="6" t="s">
        <v>6927</v>
      </c>
      <c r="D442" s="13">
        <v>53.2</v>
      </c>
      <c r="E442" s="28">
        <v>7.4999999999999997E-2</v>
      </c>
    </row>
    <row r="443" spans="1:5" x14ac:dyDescent="0.2">
      <c r="A443" s="6">
        <v>7</v>
      </c>
      <c r="B443" s="6" t="s">
        <v>6928</v>
      </c>
      <c r="C443" s="6" t="s">
        <v>6929</v>
      </c>
      <c r="D443" s="13">
        <v>54.3</v>
      </c>
      <c r="E443" s="28">
        <v>0.11799999999999999</v>
      </c>
    </row>
    <row r="444" spans="1:5" x14ac:dyDescent="0.2">
      <c r="A444" s="6">
        <v>7</v>
      </c>
      <c r="B444" s="6" t="s">
        <v>6930</v>
      </c>
      <c r="C444" s="6" t="s">
        <v>6931</v>
      </c>
      <c r="D444" s="13">
        <v>49.6</v>
      </c>
      <c r="E444" s="28">
        <v>5.0999999999999997E-2</v>
      </c>
    </row>
    <row r="445" spans="1:5" x14ac:dyDescent="0.2">
      <c r="A445" s="6">
        <v>7</v>
      </c>
      <c r="B445" s="6" t="s">
        <v>6932</v>
      </c>
      <c r="C445" s="6" t="s">
        <v>6933</v>
      </c>
      <c r="D445" s="13">
        <v>49.1</v>
      </c>
      <c r="E445" s="28">
        <v>9.4E-2</v>
      </c>
    </row>
    <row r="446" spans="1:5" x14ac:dyDescent="0.2">
      <c r="A446" s="6">
        <v>7</v>
      </c>
      <c r="B446" s="6" t="s">
        <v>6934</v>
      </c>
      <c r="C446" s="6" t="s">
        <v>6935</v>
      </c>
      <c r="D446" s="13">
        <v>52.2</v>
      </c>
      <c r="E446" s="28">
        <v>0.11</v>
      </c>
    </row>
    <row r="447" spans="1:5" x14ac:dyDescent="0.2">
      <c r="A447" s="6">
        <v>7</v>
      </c>
      <c r="B447" s="6" t="s">
        <v>6936</v>
      </c>
      <c r="C447" s="6" t="s">
        <v>6937</v>
      </c>
      <c r="D447" s="13">
        <v>51.2</v>
      </c>
      <c r="E447" s="28">
        <v>0.127</v>
      </c>
    </row>
    <row r="448" spans="1:5" x14ac:dyDescent="0.2">
      <c r="A448" s="6">
        <v>7</v>
      </c>
      <c r="B448" s="6" t="s">
        <v>6938</v>
      </c>
      <c r="C448" s="6" t="s">
        <v>6939</v>
      </c>
      <c r="D448" s="13">
        <v>24.8</v>
      </c>
      <c r="E448" s="28">
        <v>5.8000000000000003E-2</v>
      </c>
    </row>
    <row r="449" spans="1:5" x14ac:dyDescent="0.2">
      <c r="A449" s="6">
        <v>7</v>
      </c>
      <c r="B449" s="6" t="s">
        <v>6940</v>
      </c>
      <c r="C449" s="6" t="s">
        <v>6941</v>
      </c>
      <c r="D449" s="13">
        <v>51.1</v>
      </c>
      <c r="E449" s="28">
        <v>0.13600000000000001</v>
      </c>
    </row>
    <row r="450" spans="1:5" x14ac:dyDescent="0.2">
      <c r="A450" s="6">
        <v>7</v>
      </c>
      <c r="B450" s="6" t="s">
        <v>6942</v>
      </c>
      <c r="C450" s="6" t="s">
        <v>6943</v>
      </c>
      <c r="D450" s="13">
        <v>31.4</v>
      </c>
      <c r="E450" s="28">
        <v>0.10299999999999999</v>
      </c>
    </row>
    <row r="451" spans="1:5" x14ac:dyDescent="0.2">
      <c r="A451" s="6">
        <v>7</v>
      </c>
      <c r="B451" s="6" t="s">
        <v>6944</v>
      </c>
      <c r="C451" s="6" t="s">
        <v>6945</v>
      </c>
      <c r="D451" s="13">
        <v>54.4</v>
      </c>
      <c r="E451" s="28">
        <v>8.3000000000000004E-2</v>
      </c>
    </row>
    <row r="452" spans="1:5" x14ac:dyDescent="0.2">
      <c r="A452" s="6">
        <v>7</v>
      </c>
      <c r="B452" s="6" t="s">
        <v>6946</v>
      </c>
      <c r="C452" s="6" t="s">
        <v>6947</v>
      </c>
      <c r="D452" s="13">
        <v>38.299999999999997</v>
      </c>
      <c r="E452" s="28">
        <v>0.108</v>
      </c>
    </row>
    <row r="453" spans="1:5" x14ac:dyDescent="0.2">
      <c r="A453" s="6">
        <v>7</v>
      </c>
      <c r="B453" s="6" t="s">
        <v>6948</v>
      </c>
      <c r="C453" s="6" t="s">
        <v>6949</v>
      </c>
      <c r="D453" s="13">
        <v>50.1</v>
      </c>
      <c r="E453" s="28">
        <v>0.17899999999999999</v>
      </c>
    </row>
    <row r="454" spans="1:5" x14ac:dyDescent="0.2">
      <c r="A454" s="6">
        <v>7</v>
      </c>
      <c r="B454" s="6" t="s">
        <v>6950</v>
      </c>
      <c r="C454" s="6" t="s">
        <v>6951</v>
      </c>
      <c r="D454" s="13">
        <v>54.9</v>
      </c>
      <c r="E454" s="28">
        <v>9.6000000000000002E-2</v>
      </c>
    </row>
    <row r="455" spans="1:5" x14ac:dyDescent="0.2">
      <c r="A455" s="6">
        <v>7</v>
      </c>
      <c r="B455" s="6" t="s">
        <v>6952</v>
      </c>
      <c r="C455" s="6" t="s">
        <v>6953</v>
      </c>
      <c r="D455" s="13">
        <v>53.4</v>
      </c>
      <c r="E455" s="28">
        <v>0.14000000000000001</v>
      </c>
    </row>
    <row r="456" spans="1:5" x14ac:dyDescent="0.2">
      <c r="A456" s="6">
        <v>7</v>
      </c>
      <c r="B456" s="6" t="s">
        <v>6954</v>
      </c>
      <c r="C456" s="6" t="s">
        <v>6955</v>
      </c>
      <c r="D456" s="13">
        <v>51.1</v>
      </c>
      <c r="E456" s="28">
        <v>0.112</v>
      </c>
    </row>
    <row r="457" spans="1:5" x14ac:dyDescent="0.2">
      <c r="A457" s="6">
        <v>7</v>
      </c>
      <c r="B457" s="6" t="s">
        <v>6956</v>
      </c>
      <c r="C457" s="6" t="s">
        <v>6957</v>
      </c>
      <c r="D457" s="13">
        <v>39.6</v>
      </c>
      <c r="E457" s="28">
        <v>5.8999999999999997E-2</v>
      </c>
    </row>
    <row r="458" spans="1:5" x14ac:dyDescent="0.2">
      <c r="A458" s="6">
        <v>7</v>
      </c>
      <c r="B458" s="6" t="s">
        <v>6958</v>
      </c>
      <c r="C458" s="6" t="s">
        <v>6959</v>
      </c>
      <c r="D458" s="13">
        <v>43.7</v>
      </c>
      <c r="E458" s="28">
        <v>6.8000000000000005E-2</v>
      </c>
    </row>
    <row r="459" spans="1:5" x14ac:dyDescent="0.2">
      <c r="A459" s="6">
        <v>7</v>
      </c>
      <c r="B459" s="6" t="s">
        <v>6960</v>
      </c>
      <c r="C459" s="6" t="s">
        <v>6961</v>
      </c>
      <c r="D459" s="13">
        <v>53.1</v>
      </c>
      <c r="E459" s="28">
        <v>0.113</v>
      </c>
    </row>
    <row r="460" spans="1:5" x14ac:dyDescent="0.2">
      <c r="A460" s="6">
        <v>7</v>
      </c>
      <c r="B460" s="6" t="s">
        <v>6962</v>
      </c>
      <c r="C460" s="6" t="s">
        <v>6963</v>
      </c>
      <c r="D460" s="13">
        <v>23.9</v>
      </c>
      <c r="E460" s="28">
        <v>5.6000000000000001E-2</v>
      </c>
    </row>
    <row r="461" spans="1:5" x14ac:dyDescent="0.2">
      <c r="A461" s="6">
        <v>7</v>
      </c>
      <c r="B461" s="6" t="s">
        <v>6964</v>
      </c>
      <c r="C461" s="6" t="s">
        <v>6965</v>
      </c>
      <c r="D461" s="13">
        <v>23</v>
      </c>
      <c r="E461" s="28">
        <v>6.5000000000000002E-2</v>
      </c>
    </row>
    <row r="462" spans="1:5" x14ac:dyDescent="0.2">
      <c r="A462" s="6">
        <v>7</v>
      </c>
      <c r="B462" s="6" t="s">
        <v>6966</v>
      </c>
      <c r="C462" s="6" t="s">
        <v>6967</v>
      </c>
      <c r="D462" s="13">
        <v>41.2</v>
      </c>
      <c r="E462" s="28">
        <v>5.0999999999999997E-2</v>
      </c>
    </row>
    <row r="463" spans="1:5" x14ac:dyDescent="0.2">
      <c r="A463" s="6">
        <v>7</v>
      </c>
      <c r="B463" s="6" t="s">
        <v>6968</v>
      </c>
      <c r="C463" s="6" t="s">
        <v>6969</v>
      </c>
      <c r="D463" s="13">
        <v>50.4</v>
      </c>
      <c r="E463" s="28">
        <v>7.5999999999999998E-2</v>
      </c>
    </row>
    <row r="464" spans="1:5" x14ac:dyDescent="0.2">
      <c r="A464" s="6">
        <v>7</v>
      </c>
      <c r="B464" s="6" t="s">
        <v>6970</v>
      </c>
      <c r="C464" s="6" t="s">
        <v>6971</v>
      </c>
      <c r="D464" s="13">
        <v>53.2</v>
      </c>
      <c r="E464" s="28">
        <v>7.4999999999999997E-2</v>
      </c>
    </row>
    <row r="465" spans="1:5" x14ac:dyDescent="0.2">
      <c r="A465" s="6">
        <v>7</v>
      </c>
      <c r="B465" s="6" t="s">
        <v>6972</v>
      </c>
      <c r="C465" s="6" t="s">
        <v>6973</v>
      </c>
      <c r="D465" s="13">
        <v>50.4</v>
      </c>
      <c r="E465" s="28">
        <v>0.16500000000000001</v>
      </c>
    </row>
    <row r="466" spans="1:5" x14ac:dyDescent="0.2">
      <c r="A466" s="6">
        <v>7</v>
      </c>
      <c r="B466" s="6" t="s">
        <v>6974</v>
      </c>
      <c r="C466" s="6" t="s">
        <v>6975</v>
      </c>
      <c r="D466" s="13">
        <v>53.1</v>
      </c>
      <c r="E466" s="28">
        <v>8.8999999999999996E-2</v>
      </c>
    </row>
    <row r="467" spans="1:5" x14ac:dyDescent="0.2">
      <c r="A467" s="6">
        <v>7</v>
      </c>
      <c r="B467" s="6" t="s">
        <v>6976</v>
      </c>
      <c r="C467" s="6" t="s">
        <v>6977</v>
      </c>
      <c r="D467" s="13">
        <v>47.7</v>
      </c>
      <c r="E467" s="28">
        <v>0.06</v>
      </c>
    </row>
    <row r="468" spans="1:5" x14ac:dyDescent="0.2">
      <c r="A468" s="6">
        <v>7</v>
      </c>
      <c r="B468" s="6" t="s">
        <v>6978</v>
      </c>
      <c r="C468" s="6" t="s">
        <v>6979</v>
      </c>
      <c r="D468" s="13">
        <v>32.299999999999997</v>
      </c>
      <c r="E468" s="28">
        <v>7.3999999999999996E-2</v>
      </c>
    </row>
    <row r="469" spans="1:5" x14ac:dyDescent="0.2">
      <c r="A469" s="6">
        <v>7</v>
      </c>
      <c r="B469" s="6" t="s">
        <v>6980</v>
      </c>
      <c r="C469" s="6" t="s">
        <v>6981</v>
      </c>
      <c r="D469" s="13">
        <v>33.299999999999997</v>
      </c>
      <c r="E469" s="28">
        <v>9.0999999999999998E-2</v>
      </c>
    </row>
    <row r="470" spans="1:5" x14ac:dyDescent="0.2">
      <c r="A470" s="6">
        <v>7</v>
      </c>
      <c r="B470" s="6" t="s">
        <v>6982</v>
      </c>
      <c r="C470" s="6" t="s">
        <v>6983</v>
      </c>
      <c r="D470" s="13">
        <v>52.8</v>
      </c>
      <c r="E470" s="28">
        <v>0.11700000000000001</v>
      </c>
    </row>
    <row r="471" spans="1:5" x14ac:dyDescent="0.2">
      <c r="A471" s="6">
        <v>7</v>
      </c>
      <c r="B471" s="6" t="s">
        <v>6984</v>
      </c>
      <c r="C471" s="6" t="s">
        <v>6985</v>
      </c>
      <c r="D471" s="13">
        <v>16.8</v>
      </c>
      <c r="E471" s="28">
        <v>9.2999999999999999E-2</v>
      </c>
    </row>
    <row r="472" spans="1:5" x14ac:dyDescent="0.2">
      <c r="A472" s="6">
        <v>7</v>
      </c>
      <c r="B472" s="6" t="s">
        <v>6986</v>
      </c>
      <c r="C472" s="6" t="s">
        <v>6987</v>
      </c>
      <c r="D472" s="13">
        <v>42.4</v>
      </c>
      <c r="E472" s="28">
        <v>0.27100000000000002</v>
      </c>
    </row>
    <row r="473" spans="1:5" x14ac:dyDescent="0.2">
      <c r="A473" s="6">
        <v>7</v>
      </c>
      <c r="B473" s="6" t="s">
        <v>6988</v>
      </c>
      <c r="C473" s="6" t="s">
        <v>6989</v>
      </c>
      <c r="D473" s="13">
        <v>54</v>
      </c>
      <c r="E473" s="28">
        <v>0.16300000000000001</v>
      </c>
    </row>
    <row r="474" spans="1:5" x14ac:dyDescent="0.2">
      <c r="A474" s="6">
        <v>7</v>
      </c>
      <c r="B474" s="6" t="s">
        <v>6990</v>
      </c>
      <c r="C474" s="6" t="s">
        <v>6991</v>
      </c>
      <c r="D474" s="13">
        <v>54.8</v>
      </c>
      <c r="E474" s="28">
        <v>9.1999999999999998E-2</v>
      </c>
    </row>
    <row r="475" spans="1:5" x14ac:dyDescent="0.2">
      <c r="A475" s="6">
        <v>7</v>
      </c>
      <c r="B475" s="6" t="s">
        <v>6992</v>
      </c>
      <c r="C475" s="6" t="s">
        <v>6993</v>
      </c>
      <c r="D475" s="13">
        <v>40.6</v>
      </c>
      <c r="E475" s="28">
        <v>6.3E-2</v>
      </c>
    </row>
    <row r="476" spans="1:5" x14ac:dyDescent="0.2">
      <c r="A476" s="6">
        <v>7</v>
      </c>
      <c r="B476" s="6" t="s">
        <v>6994</v>
      </c>
      <c r="C476" s="6" t="s">
        <v>6995</v>
      </c>
      <c r="D476" s="13">
        <v>36.299999999999997</v>
      </c>
      <c r="E476" s="28">
        <v>6.7000000000000004E-2</v>
      </c>
    </row>
    <row r="477" spans="1:5" x14ac:dyDescent="0.2">
      <c r="A477" s="6">
        <v>7</v>
      </c>
      <c r="B477" s="6" t="s">
        <v>6996</v>
      </c>
      <c r="C477" s="6" t="s">
        <v>6997</v>
      </c>
      <c r="D477" s="13">
        <v>44.4</v>
      </c>
      <c r="E477" s="28">
        <v>5.2999999999999999E-2</v>
      </c>
    </row>
    <row r="478" spans="1:5" x14ac:dyDescent="0.2">
      <c r="A478" s="6">
        <v>7</v>
      </c>
      <c r="B478" s="6" t="s">
        <v>6998</v>
      </c>
      <c r="C478" s="6" t="s">
        <v>6999</v>
      </c>
      <c r="D478" s="13">
        <v>39.700000000000003</v>
      </c>
      <c r="E478" s="28">
        <v>0.06</v>
      </c>
    </row>
    <row r="479" spans="1:5" x14ac:dyDescent="0.2">
      <c r="A479" s="6">
        <v>7</v>
      </c>
      <c r="B479" s="6" t="s">
        <v>7000</v>
      </c>
      <c r="C479" s="6" t="s">
        <v>7001</v>
      </c>
      <c r="D479" s="13">
        <v>50.7</v>
      </c>
      <c r="E479" s="28">
        <v>0.14499999999999999</v>
      </c>
    </row>
    <row r="480" spans="1:5" x14ac:dyDescent="0.2">
      <c r="A480" s="6">
        <v>7</v>
      </c>
      <c r="B480" s="6" t="s">
        <v>7002</v>
      </c>
      <c r="C480" s="6" t="s">
        <v>7003</v>
      </c>
      <c r="D480" s="13">
        <v>27.4</v>
      </c>
      <c r="E480" s="28">
        <v>6.5000000000000002E-2</v>
      </c>
    </row>
    <row r="481" spans="1:5" x14ac:dyDescent="0.2">
      <c r="A481" s="6">
        <v>7</v>
      </c>
      <c r="B481" s="6" t="s">
        <v>7004</v>
      </c>
      <c r="C481" s="6" t="s">
        <v>7005</v>
      </c>
      <c r="D481" s="13">
        <v>50.8</v>
      </c>
      <c r="E481" s="28">
        <v>0.13500000000000001</v>
      </c>
    </row>
    <row r="482" spans="1:5" x14ac:dyDescent="0.2">
      <c r="A482" s="6">
        <v>7</v>
      </c>
      <c r="B482" s="6" t="s">
        <v>7006</v>
      </c>
      <c r="C482" s="6" t="s">
        <v>7007</v>
      </c>
      <c r="D482" s="13">
        <v>46.7</v>
      </c>
      <c r="E482" s="28">
        <v>0.16400000000000001</v>
      </c>
    </row>
    <row r="483" spans="1:5" x14ac:dyDescent="0.2">
      <c r="A483" s="6">
        <v>7</v>
      </c>
      <c r="B483" s="6" t="s">
        <v>7008</v>
      </c>
      <c r="C483" s="6" t="s">
        <v>7009</v>
      </c>
      <c r="D483" s="13">
        <v>44.5</v>
      </c>
      <c r="E483" s="28">
        <v>0.161</v>
      </c>
    </row>
    <row r="484" spans="1:5" x14ac:dyDescent="0.2">
      <c r="A484" s="6">
        <v>7</v>
      </c>
      <c r="B484" s="6" t="s">
        <v>7010</v>
      </c>
      <c r="C484" s="6" t="s">
        <v>7011</v>
      </c>
      <c r="D484" s="13">
        <v>49.8</v>
      </c>
      <c r="E484" s="28">
        <v>0.115</v>
      </c>
    </row>
    <row r="485" spans="1:5" x14ac:dyDescent="0.2">
      <c r="A485" s="6">
        <v>7</v>
      </c>
      <c r="B485" s="6" t="s">
        <v>7012</v>
      </c>
      <c r="C485" s="6" t="s">
        <v>7013</v>
      </c>
      <c r="D485" s="13">
        <v>50.7</v>
      </c>
      <c r="E485" s="28">
        <v>0.158</v>
      </c>
    </row>
    <row r="486" spans="1:5" x14ac:dyDescent="0.2">
      <c r="A486" s="6">
        <v>7</v>
      </c>
      <c r="B486" s="6" t="s">
        <v>7014</v>
      </c>
      <c r="C486" s="6" t="s">
        <v>7015</v>
      </c>
      <c r="D486" s="13">
        <v>55.2</v>
      </c>
      <c r="E486" s="28">
        <v>5.8999999999999997E-2</v>
      </c>
    </row>
    <row r="487" spans="1:5" x14ac:dyDescent="0.2">
      <c r="A487" s="6">
        <v>7</v>
      </c>
      <c r="B487" s="6" t="s">
        <v>7016</v>
      </c>
      <c r="C487" s="6" t="s">
        <v>7017</v>
      </c>
      <c r="D487" s="13">
        <v>46.6</v>
      </c>
      <c r="E487" s="28">
        <v>0.2</v>
      </c>
    </row>
    <row r="488" spans="1:5" x14ac:dyDescent="0.2">
      <c r="A488" s="6">
        <v>7</v>
      </c>
      <c r="B488" s="6" t="s">
        <v>7018</v>
      </c>
      <c r="C488" s="6" t="s">
        <v>7019</v>
      </c>
      <c r="D488" s="13">
        <v>52</v>
      </c>
      <c r="E488" s="28">
        <v>0.109</v>
      </c>
    </row>
    <row r="489" spans="1:5" x14ac:dyDescent="0.2">
      <c r="A489" s="6">
        <v>7</v>
      </c>
      <c r="B489" s="6" t="s">
        <v>7020</v>
      </c>
      <c r="C489" s="6" t="s">
        <v>7021</v>
      </c>
      <c r="D489" s="13">
        <v>47</v>
      </c>
      <c r="E489" s="28">
        <v>0.124</v>
      </c>
    </row>
    <row r="490" spans="1:5" x14ac:dyDescent="0.2">
      <c r="A490" s="6">
        <v>7</v>
      </c>
      <c r="B490" s="6" t="s">
        <v>7022</v>
      </c>
      <c r="C490" s="6" t="s">
        <v>7023</v>
      </c>
      <c r="D490" s="13">
        <v>53.1</v>
      </c>
      <c r="E490" s="28">
        <v>6.2E-2</v>
      </c>
    </row>
    <row r="491" spans="1:5" x14ac:dyDescent="0.2">
      <c r="A491" s="6">
        <v>7</v>
      </c>
      <c r="B491" s="6" t="s">
        <v>7024</v>
      </c>
      <c r="C491" s="6" t="s">
        <v>7025</v>
      </c>
      <c r="D491" s="13">
        <v>48</v>
      </c>
      <c r="E491" s="28">
        <v>0.15</v>
      </c>
    </row>
    <row r="492" spans="1:5" x14ac:dyDescent="0.2">
      <c r="A492" s="6">
        <v>7</v>
      </c>
      <c r="B492" s="6" t="s">
        <v>7026</v>
      </c>
      <c r="C492" s="6" t="s">
        <v>7027</v>
      </c>
      <c r="D492" s="13">
        <v>54.7</v>
      </c>
      <c r="E492" s="28">
        <v>6.8000000000000005E-2</v>
      </c>
    </row>
    <row r="493" spans="1:5" x14ac:dyDescent="0.2">
      <c r="A493" s="6">
        <v>7</v>
      </c>
      <c r="B493" s="6" t="s">
        <v>7028</v>
      </c>
      <c r="C493" s="6" t="s">
        <v>7029</v>
      </c>
      <c r="D493" s="13">
        <v>53.2</v>
      </c>
      <c r="E493" s="28">
        <v>9.5000000000000001E-2</v>
      </c>
    </row>
    <row r="494" spans="1:5" x14ac:dyDescent="0.2">
      <c r="A494" s="6">
        <v>7</v>
      </c>
      <c r="B494" s="6" t="s">
        <v>7030</v>
      </c>
      <c r="C494" s="6" t="s">
        <v>7031</v>
      </c>
      <c r="D494" s="13">
        <v>51.2</v>
      </c>
      <c r="E494" s="28">
        <v>0.38500000000000001</v>
      </c>
    </row>
    <row r="495" spans="1:5" x14ac:dyDescent="0.2">
      <c r="A495" s="6">
        <v>7</v>
      </c>
      <c r="B495" s="6" t="s">
        <v>7032</v>
      </c>
      <c r="C495" s="6" t="s">
        <v>7033</v>
      </c>
      <c r="D495" s="13">
        <v>31.6</v>
      </c>
      <c r="E495" s="28">
        <v>5.2999999999999999E-2</v>
      </c>
    </row>
    <row r="496" spans="1:5" x14ac:dyDescent="0.2">
      <c r="A496" s="6">
        <v>7</v>
      </c>
      <c r="B496" s="6" t="s">
        <v>7034</v>
      </c>
      <c r="C496" s="6" t="s">
        <v>7035</v>
      </c>
      <c r="D496" s="13">
        <v>53.4</v>
      </c>
      <c r="E496" s="28">
        <v>0.107</v>
      </c>
    </row>
    <row r="497" spans="1:5" x14ac:dyDescent="0.2">
      <c r="A497" s="6">
        <v>7</v>
      </c>
      <c r="B497" s="6" t="s">
        <v>7036</v>
      </c>
      <c r="C497" s="6" t="s">
        <v>7037</v>
      </c>
      <c r="D497" s="13">
        <v>44.3</v>
      </c>
      <c r="E497" s="28">
        <v>0.128</v>
      </c>
    </row>
    <row r="498" spans="1:5" x14ac:dyDescent="0.2">
      <c r="A498" s="6">
        <v>7</v>
      </c>
      <c r="B498" s="6" t="s">
        <v>7038</v>
      </c>
      <c r="C498" s="6" t="s">
        <v>7039</v>
      </c>
      <c r="D498" s="13">
        <v>52.6</v>
      </c>
      <c r="E498" s="28">
        <v>0.14000000000000001</v>
      </c>
    </row>
    <row r="499" spans="1:5" x14ac:dyDescent="0.2">
      <c r="A499" s="6">
        <v>7</v>
      </c>
      <c r="B499" s="6" t="s">
        <v>7040</v>
      </c>
      <c r="C499" s="6" t="s">
        <v>7041</v>
      </c>
      <c r="D499" s="13">
        <v>40.5</v>
      </c>
      <c r="E499" s="28">
        <v>0.112</v>
      </c>
    </row>
    <row r="500" spans="1:5" x14ac:dyDescent="0.2">
      <c r="A500" s="6">
        <v>7</v>
      </c>
      <c r="B500" s="6" t="s">
        <v>7042</v>
      </c>
      <c r="C500" s="6" t="s">
        <v>7043</v>
      </c>
      <c r="D500" s="13">
        <v>51</v>
      </c>
      <c r="E500" s="28">
        <v>0.22500000000000001</v>
      </c>
    </row>
    <row r="501" spans="1:5" x14ac:dyDescent="0.2">
      <c r="A501" s="6">
        <v>7</v>
      </c>
      <c r="B501" s="6" t="s">
        <v>7044</v>
      </c>
      <c r="C501" s="6" t="s">
        <v>7045</v>
      </c>
      <c r="D501" s="13">
        <v>36.700000000000003</v>
      </c>
      <c r="E501" s="28">
        <v>6.7000000000000004E-2</v>
      </c>
    </row>
    <row r="502" spans="1:5" x14ac:dyDescent="0.2">
      <c r="A502" s="6">
        <v>7</v>
      </c>
      <c r="B502" s="6" t="s">
        <v>7046</v>
      </c>
      <c r="C502" s="6" t="s">
        <v>7047</v>
      </c>
      <c r="D502" s="13">
        <v>41</v>
      </c>
      <c r="E502" s="28">
        <v>5.1999999999999998E-2</v>
      </c>
    </row>
    <row r="503" spans="1:5" x14ac:dyDescent="0.2">
      <c r="A503" s="6">
        <v>7</v>
      </c>
      <c r="B503" s="6" t="s">
        <v>7048</v>
      </c>
      <c r="C503" s="6" t="s">
        <v>7049</v>
      </c>
      <c r="D503" s="13">
        <v>40.5</v>
      </c>
      <c r="E503" s="28">
        <v>6.8000000000000005E-2</v>
      </c>
    </row>
    <row r="504" spans="1:5" x14ac:dyDescent="0.2">
      <c r="A504" s="6">
        <v>7</v>
      </c>
      <c r="B504" s="6" t="s">
        <v>7050</v>
      </c>
      <c r="C504" s="6" t="s">
        <v>7051</v>
      </c>
      <c r="D504" s="13">
        <v>50.7</v>
      </c>
      <c r="E504" s="28">
        <v>0.14199999999999999</v>
      </c>
    </row>
    <row r="505" spans="1:5" x14ac:dyDescent="0.2">
      <c r="A505" s="6">
        <v>7</v>
      </c>
      <c r="B505" s="6" t="s">
        <v>7052</v>
      </c>
      <c r="C505" s="6" t="s">
        <v>7053</v>
      </c>
      <c r="D505" s="13">
        <v>53.4</v>
      </c>
      <c r="E505" s="28">
        <v>6.2E-2</v>
      </c>
    </row>
    <row r="506" spans="1:5" x14ac:dyDescent="0.2">
      <c r="A506" s="6">
        <v>7</v>
      </c>
      <c r="B506" s="6" t="s">
        <v>7054</v>
      </c>
      <c r="C506" s="6" t="s">
        <v>7055</v>
      </c>
      <c r="D506" s="13">
        <v>53</v>
      </c>
      <c r="E506" s="28">
        <v>0.15</v>
      </c>
    </row>
    <row r="507" spans="1:5" x14ac:dyDescent="0.2">
      <c r="A507" s="6">
        <v>7</v>
      </c>
      <c r="B507" s="6" t="s">
        <v>7056</v>
      </c>
      <c r="C507" s="6" t="s">
        <v>7057</v>
      </c>
      <c r="D507" s="13">
        <v>32.1</v>
      </c>
      <c r="E507" s="28">
        <v>0.06</v>
      </c>
    </row>
    <row r="508" spans="1:5" x14ac:dyDescent="0.2">
      <c r="A508" s="6">
        <v>7</v>
      </c>
      <c r="B508" s="6" t="s">
        <v>7058</v>
      </c>
      <c r="C508" s="6" t="s">
        <v>7059</v>
      </c>
      <c r="D508" s="13">
        <v>51.8</v>
      </c>
      <c r="E508" s="28">
        <v>8.7999999999999995E-2</v>
      </c>
    </row>
    <row r="509" spans="1:5" x14ac:dyDescent="0.2">
      <c r="A509" s="6">
        <v>7</v>
      </c>
      <c r="B509" s="6" t="s">
        <v>7060</v>
      </c>
      <c r="C509" s="6" t="s">
        <v>7061</v>
      </c>
      <c r="D509" s="13">
        <v>48.3</v>
      </c>
      <c r="E509" s="28">
        <v>0.124</v>
      </c>
    </row>
    <row r="510" spans="1:5" x14ac:dyDescent="0.2">
      <c r="A510" s="6">
        <v>7</v>
      </c>
      <c r="B510" s="6" t="s">
        <v>7062</v>
      </c>
      <c r="C510" s="6" t="s">
        <v>7063</v>
      </c>
      <c r="D510" s="13">
        <v>52.6</v>
      </c>
      <c r="E510" s="28">
        <v>5.8000000000000003E-2</v>
      </c>
    </row>
    <row r="511" spans="1:5" x14ac:dyDescent="0.2">
      <c r="A511" s="6">
        <v>7</v>
      </c>
      <c r="B511" s="6" t="s">
        <v>7064</v>
      </c>
      <c r="C511" s="6" t="s">
        <v>7065</v>
      </c>
      <c r="D511" s="13">
        <v>27.2</v>
      </c>
      <c r="E511" s="28">
        <v>7.0999999999999994E-2</v>
      </c>
    </row>
    <row r="512" spans="1:5" x14ac:dyDescent="0.2">
      <c r="A512" s="6">
        <v>7</v>
      </c>
      <c r="B512" s="6" t="s">
        <v>7066</v>
      </c>
      <c r="C512" s="6" t="s">
        <v>7067</v>
      </c>
      <c r="D512" s="13">
        <v>51.2</v>
      </c>
      <c r="E512" s="28">
        <v>0.115</v>
      </c>
    </row>
    <row r="513" spans="1:5" x14ac:dyDescent="0.2">
      <c r="A513" s="6">
        <v>7</v>
      </c>
      <c r="B513" s="6" t="s">
        <v>7068</v>
      </c>
      <c r="C513" s="6" t="s">
        <v>7069</v>
      </c>
      <c r="D513" s="13">
        <v>51.1</v>
      </c>
      <c r="E513" s="28">
        <v>0.113</v>
      </c>
    </row>
    <row r="514" spans="1:5" x14ac:dyDescent="0.2">
      <c r="A514" s="6">
        <v>7</v>
      </c>
      <c r="B514" s="6" t="s">
        <v>7070</v>
      </c>
      <c r="C514" s="6" t="s">
        <v>7071</v>
      </c>
      <c r="D514" s="13">
        <v>36.200000000000003</v>
      </c>
      <c r="E514" s="28">
        <v>7.0000000000000007E-2</v>
      </c>
    </row>
    <row r="515" spans="1:5" x14ac:dyDescent="0.2">
      <c r="A515" s="6">
        <v>7</v>
      </c>
      <c r="B515" s="6" t="s">
        <v>7072</v>
      </c>
      <c r="C515" s="6" t="s">
        <v>7073</v>
      </c>
      <c r="D515" s="13">
        <v>53.1</v>
      </c>
      <c r="E515" s="28">
        <v>0.14599999999999999</v>
      </c>
    </row>
    <row r="516" spans="1:5" x14ac:dyDescent="0.2">
      <c r="A516" s="6">
        <v>7</v>
      </c>
      <c r="B516" s="6" t="s">
        <v>7074</v>
      </c>
      <c r="C516" s="6" t="s">
        <v>7075</v>
      </c>
      <c r="D516" s="13">
        <v>48.8</v>
      </c>
      <c r="E516" s="28">
        <v>8.8999999999999996E-2</v>
      </c>
    </row>
    <row r="517" spans="1:5" x14ac:dyDescent="0.2">
      <c r="A517" s="6">
        <v>7</v>
      </c>
      <c r="B517" s="6" t="s">
        <v>7076</v>
      </c>
      <c r="C517" s="6" t="s">
        <v>7077</v>
      </c>
      <c r="D517" s="13">
        <v>46.9</v>
      </c>
      <c r="E517" s="28">
        <v>7.4999999999999997E-2</v>
      </c>
    </row>
    <row r="518" spans="1:5" x14ac:dyDescent="0.2">
      <c r="A518" s="6">
        <v>7</v>
      </c>
      <c r="B518" s="6" t="s">
        <v>7078</v>
      </c>
      <c r="C518" s="6" t="s">
        <v>7079</v>
      </c>
      <c r="D518" s="13">
        <v>39.700000000000003</v>
      </c>
      <c r="E518" s="28">
        <v>0.16700000000000001</v>
      </c>
    </row>
    <row r="519" spans="1:5" x14ac:dyDescent="0.2">
      <c r="A519" s="6">
        <v>7</v>
      </c>
      <c r="B519" s="6" t="s">
        <v>7080</v>
      </c>
      <c r="C519" s="6" t="s">
        <v>7081</v>
      </c>
      <c r="D519" s="13">
        <v>49.8</v>
      </c>
      <c r="E519" s="28">
        <v>0.159</v>
      </c>
    </row>
    <row r="520" spans="1:5" x14ac:dyDescent="0.2">
      <c r="A520" s="6">
        <v>7</v>
      </c>
      <c r="B520" s="6" t="s">
        <v>7082</v>
      </c>
      <c r="C520" s="6" t="s">
        <v>7083</v>
      </c>
      <c r="D520" s="13">
        <v>52.2</v>
      </c>
      <c r="E520" s="28">
        <v>5.7000000000000002E-2</v>
      </c>
    </row>
    <row r="521" spans="1:5" x14ac:dyDescent="0.2">
      <c r="A521" s="6">
        <v>7</v>
      </c>
      <c r="B521" s="6" t="s">
        <v>7084</v>
      </c>
      <c r="C521" s="6" t="s">
        <v>7085</v>
      </c>
      <c r="D521" s="13">
        <v>18.8</v>
      </c>
      <c r="E521" s="28">
        <v>5.8999999999999997E-2</v>
      </c>
    </row>
    <row r="522" spans="1:5" x14ac:dyDescent="0.2">
      <c r="A522" s="6">
        <v>7</v>
      </c>
      <c r="B522" s="6" t="s">
        <v>7086</v>
      </c>
      <c r="C522" s="6" t="s">
        <v>7087</v>
      </c>
      <c r="D522" s="13">
        <v>51.6</v>
      </c>
      <c r="E522" s="28">
        <v>9.2999999999999999E-2</v>
      </c>
    </row>
    <row r="523" spans="1:5" x14ac:dyDescent="0.2">
      <c r="A523" s="6">
        <v>7</v>
      </c>
      <c r="B523" s="6" t="s">
        <v>7088</v>
      </c>
      <c r="C523" s="6" t="s">
        <v>7089</v>
      </c>
      <c r="D523" s="13">
        <v>51.2</v>
      </c>
      <c r="E523" s="28">
        <v>0.11</v>
      </c>
    </row>
    <row r="524" spans="1:5" x14ac:dyDescent="0.2">
      <c r="A524" s="6">
        <v>7</v>
      </c>
      <c r="B524" s="6" t="s">
        <v>7090</v>
      </c>
      <c r="C524" s="6" t="s">
        <v>7091</v>
      </c>
      <c r="D524" s="13">
        <v>21.3</v>
      </c>
      <c r="E524" s="28">
        <v>8.5999999999999993E-2</v>
      </c>
    </row>
    <row r="525" spans="1:5" x14ac:dyDescent="0.2">
      <c r="A525" s="6">
        <v>7</v>
      </c>
      <c r="B525" s="6" t="s">
        <v>7092</v>
      </c>
      <c r="C525" s="6" t="s">
        <v>7093</v>
      </c>
      <c r="D525" s="13">
        <v>53</v>
      </c>
      <c r="E525" s="28">
        <v>7.3999999999999996E-2</v>
      </c>
    </row>
    <row r="526" spans="1:5" x14ac:dyDescent="0.2">
      <c r="A526" s="6">
        <v>7</v>
      </c>
      <c r="B526" s="6" t="s">
        <v>7094</v>
      </c>
      <c r="C526" s="6" t="s">
        <v>7095</v>
      </c>
      <c r="D526" s="13">
        <v>52.3</v>
      </c>
      <c r="E526" s="28">
        <v>0.107</v>
      </c>
    </row>
    <row r="527" spans="1:5" x14ac:dyDescent="0.2">
      <c r="A527" s="6">
        <v>7</v>
      </c>
      <c r="B527" s="6" t="s">
        <v>7096</v>
      </c>
      <c r="C527" s="6" t="s">
        <v>7097</v>
      </c>
      <c r="D527" s="13">
        <v>43.4</v>
      </c>
      <c r="E527" s="28">
        <v>0.22500000000000001</v>
      </c>
    </row>
    <row r="528" spans="1:5" x14ac:dyDescent="0.2">
      <c r="A528" s="6">
        <v>7</v>
      </c>
      <c r="B528" s="6" t="s">
        <v>7098</v>
      </c>
      <c r="C528" s="6" t="s">
        <v>7099</v>
      </c>
      <c r="D528" s="13">
        <v>38.299999999999997</v>
      </c>
      <c r="E528" s="28">
        <v>5.1999999999999998E-2</v>
      </c>
    </row>
    <row r="529" spans="1:5" x14ac:dyDescent="0.2">
      <c r="A529" s="6">
        <v>7</v>
      </c>
      <c r="B529" s="6" t="s">
        <v>7100</v>
      </c>
      <c r="C529" s="6" t="s">
        <v>7101</v>
      </c>
      <c r="D529" s="13">
        <v>51.9</v>
      </c>
      <c r="E529" s="28">
        <v>0.13200000000000001</v>
      </c>
    </row>
    <row r="530" spans="1:5" x14ac:dyDescent="0.2">
      <c r="A530" s="6">
        <v>7</v>
      </c>
      <c r="B530" s="6" t="s">
        <v>7102</v>
      </c>
      <c r="C530" s="6" t="s">
        <v>7103</v>
      </c>
      <c r="D530" s="13">
        <v>19.600000000000001</v>
      </c>
      <c r="E530" s="28">
        <v>6.8000000000000005E-2</v>
      </c>
    </row>
    <row r="531" spans="1:5" x14ac:dyDescent="0.2">
      <c r="A531" s="6">
        <v>7</v>
      </c>
      <c r="B531" s="6" t="s">
        <v>7104</v>
      </c>
      <c r="C531" s="6" t="s">
        <v>7105</v>
      </c>
      <c r="D531" s="13">
        <v>41.4</v>
      </c>
      <c r="E531" s="28">
        <v>7.5999999999999998E-2</v>
      </c>
    </row>
    <row r="532" spans="1:5" x14ac:dyDescent="0.2">
      <c r="A532" s="6">
        <v>7</v>
      </c>
      <c r="B532" s="6" t="s">
        <v>7106</v>
      </c>
      <c r="C532" s="6" t="s">
        <v>7107</v>
      </c>
      <c r="D532" s="13">
        <v>42.7</v>
      </c>
      <c r="E532" s="28">
        <v>5.1999999999999998E-2</v>
      </c>
    </row>
    <row r="533" spans="1:5" x14ac:dyDescent="0.2">
      <c r="A533" s="6">
        <v>7</v>
      </c>
      <c r="B533" s="6" t="s">
        <v>7108</v>
      </c>
      <c r="C533" s="6" t="s">
        <v>7109</v>
      </c>
      <c r="D533" s="13">
        <v>52.6</v>
      </c>
      <c r="E533" s="28">
        <v>0.08</v>
      </c>
    </row>
    <row r="534" spans="1:5" x14ac:dyDescent="0.2">
      <c r="A534" s="6">
        <v>7</v>
      </c>
      <c r="B534" s="6" t="s">
        <v>7110</v>
      </c>
      <c r="C534" s="6" t="s">
        <v>7111</v>
      </c>
      <c r="D534" s="13">
        <v>55</v>
      </c>
      <c r="E534" s="28">
        <v>5.7000000000000002E-2</v>
      </c>
    </row>
    <row r="535" spans="1:5" x14ac:dyDescent="0.2">
      <c r="A535" s="6">
        <v>7</v>
      </c>
      <c r="B535" s="6" t="s">
        <v>7112</v>
      </c>
      <c r="C535" s="6" t="s">
        <v>7113</v>
      </c>
      <c r="D535" s="13">
        <v>40.4</v>
      </c>
      <c r="E535" s="28">
        <v>0.13400000000000001</v>
      </c>
    </row>
    <row r="536" spans="1:5" x14ac:dyDescent="0.2">
      <c r="A536" s="6">
        <v>7</v>
      </c>
      <c r="B536" s="6" t="s">
        <v>7114</v>
      </c>
      <c r="C536" s="6" t="s">
        <v>7115</v>
      </c>
      <c r="D536" s="13">
        <v>50.2</v>
      </c>
      <c r="E536" s="28">
        <v>7.8E-2</v>
      </c>
    </row>
    <row r="537" spans="1:5" x14ac:dyDescent="0.2">
      <c r="A537" s="6">
        <v>7</v>
      </c>
      <c r="B537" s="6" t="s">
        <v>7116</v>
      </c>
      <c r="C537" s="6" t="s">
        <v>7117</v>
      </c>
      <c r="D537" s="13">
        <v>52.9</v>
      </c>
      <c r="E537" s="28">
        <v>0.123</v>
      </c>
    </row>
    <row r="538" spans="1:5" x14ac:dyDescent="0.2">
      <c r="A538" s="6">
        <v>7</v>
      </c>
      <c r="B538" s="6" t="s">
        <v>7118</v>
      </c>
      <c r="C538" s="6" t="s">
        <v>7119</v>
      </c>
      <c r="D538" s="13">
        <v>46.5</v>
      </c>
      <c r="E538" s="28">
        <v>0.14699999999999999</v>
      </c>
    </row>
    <row r="539" spans="1:5" x14ac:dyDescent="0.2">
      <c r="A539" s="6">
        <v>7</v>
      </c>
      <c r="B539" s="6" t="s">
        <v>7120</v>
      </c>
      <c r="C539" s="6" t="s">
        <v>7121</v>
      </c>
      <c r="D539" s="13">
        <v>24.7</v>
      </c>
      <c r="E539" s="28">
        <v>0.22700000000000001</v>
      </c>
    </row>
    <row r="540" spans="1:5" x14ac:dyDescent="0.2">
      <c r="A540" s="6">
        <v>7</v>
      </c>
      <c r="B540" s="6" t="s">
        <v>7122</v>
      </c>
      <c r="C540" s="6" t="s">
        <v>7123</v>
      </c>
      <c r="D540" s="13">
        <v>52.1</v>
      </c>
      <c r="E540" s="28">
        <v>0.13800000000000001</v>
      </c>
    </row>
    <row r="541" spans="1:5" x14ac:dyDescent="0.2">
      <c r="A541" s="6">
        <v>7</v>
      </c>
      <c r="B541" s="6" t="s">
        <v>7124</v>
      </c>
      <c r="C541" s="6" t="s">
        <v>7125</v>
      </c>
      <c r="D541" s="13">
        <v>50.2</v>
      </c>
      <c r="E541" s="28">
        <v>0.125</v>
      </c>
    </row>
    <row r="542" spans="1:5" x14ac:dyDescent="0.2">
      <c r="A542" s="6">
        <v>7</v>
      </c>
      <c r="B542" s="6" t="s">
        <v>7126</v>
      </c>
      <c r="C542" s="6" t="s">
        <v>7127</v>
      </c>
      <c r="D542" s="13">
        <v>54.8</v>
      </c>
      <c r="E542" s="28">
        <v>0.185</v>
      </c>
    </row>
    <row r="543" spans="1:5" x14ac:dyDescent="0.2">
      <c r="A543" s="6">
        <v>7</v>
      </c>
      <c r="B543" s="6" t="s">
        <v>7128</v>
      </c>
      <c r="C543" s="6" t="s">
        <v>7129</v>
      </c>
      <c r="D543" s="13">
        <v>54</v>
      </c>
      <c r="E543" s="28">
        <v>6.8000000000000005E-2</v>
      </c>
    </row>
    <row r="544" spans="1:5" x14ac:dyDescent="0.2">
      <c r="A544" s="6">
        <v>7</v>
      </c>
      <c r="B544" s="6" t="s">
        <v>7130</v>
      </c>
      <c r="C544" s="6" t="s">
        <v>7131</v>
      </c>
      <c r="D544" s="13">
        <v>53</v>
      </c>
      <c r="E544" s="28">
        <v>7.2999999999999995E-2</v>
      </c>
    </row>
    <row r="545" spans="1:5" x14ac:dyDescent="0.2">
      <c r="A545" s="6">
        <v>7</v>
      </c>
      <c r="B545" s="6" t="s">
        <v>7132</v>
      </c>
      <c r="C545" s="6" t="s">
        <v>7133</v>
      </c>
      <c r="D545" s="13">
        <v>50.9</v>
      </c>
      <c r="E545" s="28">
        <v>0.11799999999999999</v>
      </c>
    </row>
    <row r="546" spans="1:5" x14ac:dyDescent="0.2">
      <c r="A546" s="6">
        <v>7</v>
      </c>
      <c r="B546" s="6" t="s">
        <v>7134</v>
      </c>
      <c r="C546" s="6" t="s">
        <v>7135</v>
      </c>
      <c r="D546" s="13">
        <v>49</v>
      </c>
      <c r="E546" s="28">
        <v>9.7000000000000003E-2</v>
      </c>
    </row>
    <row r="547" spans="1:5" x14ac:dyDescent="0.2">
      <c r="A547" s="6">
        <v>7</v>
      </c>
      <c r="B547" s="6" t="s">
        <v>7136</v>
      </c>
      <c r="C547" s="6" t="s">
        <v>7137</v>
      </c>
      <c r="D547" s="13">
        <v>20.8</v>
      </c>
      <c r="E547" s="28">
        <v>5.8999999999999997E-2</v>
      </c>
    </row>
    <row r="548" spans="1:5" x14ac:dyDescent="0.2">
      <c r="A548" s="6">
        <v>7</v>
      </c>
      <c r="B548" s="6" t="s">
        <v>7138</v>
      </c>
      <c r="C548" s="6" t="s">
        <v>7139</v>
      </c>
      <c r="D548" s="13">
        <v>41.5</v>
      </c>
      <c r="E548" s="28">
        <v>0.35299999999999998</v>
      </c>
    </row>
    <row r="549" spans="1:5" x14ac:dyDescent="0.2">
      <c r="A549" s="6">
        <v>7</v>
      </c>
      <c r="B549" s="6" t="s">
        <v>7140</v>
      </c>
      <c r="C549" s="6" t="s">
        <v>7141</v>
      </c>
      <c r="D549" s="13">
        <v>51.8</v>
      </c>
      <c r="E549" s="28">
        <v>8.8999999999999996E-2</v>
      </c>
    </row>
    <row r="550" spans="1:5" x14ac:dyDescent="0.2">
      <c r="A550" s="6">
        <v>7</v>
      </c>
      <c r="B550" s="6" t="s">
        <v>7142</v>
      </c>
      <c r="C550" s="6" t="s">
        <v>7143</v>
      </c>
      <c r="D550" s="13">
        <v>46.3</v>
      </c>
      <c r="E550" s="28">
        <v>0.161</v>
      </c>
    </row>
    <row r="551" spans="1:5" x14ac:dyDescent="0.2">
      <c r="A551" s="6">
        <v>7</v>
      </c>
      <c r="B551" s="6" t="s">
        <v>7144</v>
      </c>
      <c r="C551" s="6" t="s">
        <v>7145</v>
      </c>
      <c r="D551" s="13">
        <v>54.6</v>
      </c>
      <c r="E551" s="28">
        <v>7.3999999999999996E-2</v>
      </c>
    </row>
    <row r="552" spans="1:5" x14ac:dyDescent="0.2">
      <c r="A552" s="6">
        <v>7</v>
      </c>
      <c r="B552" s="6" t="s">
        <v>7146</v>
      </c>
      <c r="C552" s="6" t="s">
        <v>7147</v>
      </c>
      <c r="D552" s="13">
        <v>30.9</v>
      </c>
      <c r="E552" s="28">
        <v>0.14899999999999999</v>
      </c>
    </row>
    <row r="553" spans="1:5" x14ac:dyDescent="0.2">
      <c r="A553" s="6">
        <v>7</v>
      </c>
      <c r="B553" s="6" t="s">
        <v>7148</v>
      </c>
      <c r="C553" s="6" t="s">
        <v>7149</v>
      </c>
      <c r="D553" s="13">
        <v>51.6</v>
      </c>
      <c r="E553" s="28">
        <v>9.1999999999999998E-2</v>
      </c>
    </row>
    <row r="554" spans="1:5" x14ac:dyDescent="0.2">
      <c r="A554" s="6">
        <v>7</v>
      </c>
      <c r="B554" s="6" t="s">
        <v>7150</v>
      </c>
      <c r="C554" s="6" t="s">
        <v>7151</v>
      </c>
      <c r="D554" s="13">
        <v>40.4</v>
      </c>
      <c r="E554" s="28">
        <v>0.06</v>
      </c>
    </row>
    <row r="555" spans="1:5" x14ac:dyDescent="0.2">
      <c r="A555" s="6">
        <v>7</v>
      </c>
      <c r="B555" s="6" t="s">
        <v>7152</v>
      </c>
      <c r="C555" s="6" t="s">
        <v>7153</v>
      </c>
      <c r="D555" s="13">
        <v>42.5</v>
      </c>
      <c r="E555" s="28">
        <v>8.1000000000000003E-2</v>
      </c>
    </row>
    <row r="556" spans="1:5" x14ac:dyDescent="0.2">
      <c r="A556" s="6">
        <v>7</v>
      </c>
      <c r="B556" s="6" t="s">
        <v>7154</v>
      </c>
      <c r="C556" s="6" t="s">
        <v>7155</v>
      </c>
      <c r="D556" s="13">
        <v>51.7</v>
      </c>
      <c r="E556" s="28">
        <v>0.14599999999999999</v>
      </c>
    </row>
    <row r="557" spans="1:5" x14ac:dyDescent="0.2">
      <c r="A557" s="6">
        <v>7</v>
      </c>
      <c r="B557" s="6" t="s">
        <v>7156</v>
      </c>
      <c r="C557" s="6" t="s">
        <v>7157</v>
      </c>
      <c r="D557" s="13">
        <v>48</v>
      </c>
      <c r="E557" s="28">
        <v>6.3E-2</v>
      </c>
    </row>
    <row r="558" spans="1:5" x14ac:dyDescent="0.2">
      <c r="A558" s="6">
        <v>7</v>
      </c>
      <c r="B558" s="6" t="s">
        <v>7158</v>
      </c>
      <c r="C558" s="6" t="s">
        <v>7159</v>
      </c>
      <c r="D558" s="13">
        <v>52.9</v>
      </c>
      <c r="E558" s="28">
        <v>8.2000000000000003E-2</v>
      </c>
    </row>
    <row r="559" spans="1:5" x14ac:dyDescent="0.2">
      <c r="A559" s="6">
        <v>7</v>
      </c>
      <c r="B559" s="6" t="s">
        <v>7160</v>
      </c>
      <c r="C559" s="6" t="s">
        <v>7161</v>
      </c>
      <c r="D559" s="13">
        <v>47.6</v>
      </c>
      <c r="E559" s="28">
        <v>8.1000000000000003E-2</v>
      </c>
    </row>
    <row r="560" spans="1:5" x14ac:dyDescent="0.2">
      <c r="A560" s="6">
        <v>7</v>
      </c>
      <c r="B560" s="6" t="s">
        <v>7162</v>
      </c>
      <c r="C560" s="6" t="s">
        <v>7163</v>
      </c>
      <c r="D560" s="13">
        <v>22.5</v>
      </c>
      <c r="E560" s="28">
        <v>6.6000000000000003E-2</v>
      </c>
    </row>
    <row r="561" spans="1:5" x14ac:dyDescent="0.2">
      <c r="A561" s="6">
        <v>7</v>
      </c>
      <c r="B561" s="6" t="s">
        <v>7164</v>
      </c>
      <c r="C561" s="6" t="s">
        <v>7165</v>
      </c>
      <c r="D561" s="13">
        <v>47.4</v>
      </c>
      <c r="E561" s="28">
        <v>0.122</v>
      </c>
    </row>
    <row r="562" spans="1:5" x14ac:dyDescent="0.2">
      <c r="A562" s="6">
        <v>7</v>
      </c>
      <c r="B562" s="6" t="s">
        <v>7166</v>
      </c>
      <c r="C562" s="6" t="s">
        <v>7167</v>
      </c>
      <c r="D562" s="13">
        <v>52.3</v>
      </c>
      <c r="E562" s="28">
        <v>0.113</v>
      </c>
    </row>
    <row r="563" spans="1:5" x14ac:dyDescent="0.2">
      <c r="A563" s="6">
        <v>7</v>
      </c>
      <c r="B563" s="6" t="s">
        <v>7168</v>
      </c>
      <c r="C563" s="6" t="s">
        <v>7169</v>
      </c>
      <c r="D563" s="13">
        <v>50.4</v>
      </c>
      <c r="E563" s="28">
        <v>0.16900000000000001</v>
      </c>
    </row>
    <row r="564" spans="1:5" x14ac:dyDescent="0.2">
      <c r="A564" s="6">
        <v>7</v>
      </c>
      <c r="B564" s="6" t="s">
        <v>7170</v>
      </c>
      <c r="C564" s="6" t="s">
        <v>7171</v>
      </c>
      <c r="D564" s="13">
        <v>53.3</v>
      </c>
      <c r="E564" s="28">
        <v>7.2999999999999995E-2</v>
      </c>
    </row>
    <row r="565" spans="1:5" x14ac:dyDescent="0.2">
      <c r="A565" s="6">
        <v>7</v>
      </c>
      <c r="B565" s="6" t="s">
        <v>7172</v>
      </c>
      <c r="C565" s="6" t="s">
        <v>7173</v>
      </c>
      <c r="D565" s="13">
        <v>50.3</v>
      </c>
      <c r="E565" s="28">
        <v>0.106</v>
      </c>
    </row>
    <row r="566" spans="1:5" x14ac:dyDescent="0.2">
      <c r="A566" s="6">
        <v>7</v>
      </c>
      <c r="B566" s="6" t="s">
        <v>7174</v>
      </c>
      <c r="C566" s="6" t="s">
        <v>7175</v>
      </c>
      <c r="D566" s="13">
        <v>53.9</v>
      </c>
      <c r="E566" s="28">
        <v>0.113</v>
      </c>
    </row>
    <row r="567" spans="1:5" x14ac:dyDescent="0.2">
      <c r="A567" s="6">
        <v>7</v>
      </c>
      <c r="B567" s="6" t="s">
        <v>7176</v>
      </c>
      <c r="C567" s="6" t="s">
        <v>7177</v>
      </c>
      <c r="D567" s="13">
        <v>48.4</v>
      </c>
      <c r="E567" s="28">
        <v>7.9000000000000001E-2</v>
      </c>
    </row>
    <row r="568" spans="1:5" x14ac:dyDescent="0.2">
      <c r="A568" s="6">
        <v>7</v>
      </c>
      <c r="B568" s="6" t="s">
        <v>7178</v>
      </c>
      <c r="C568" s="6" t="s">
        <v>7179</v>
      </c>
      <c r="D568" s="13">
        <v>36.299999999999997</v>
      </c>
      <c r="E568" s="28">
        <v>6.3E-2</v>
      </c>
    </row>
    <row r="569" spans="1:5" x14ac:dyDescent="0.2">
      <c r="A569" s="6">
        <v>7</v>
      </c>
      <c r="B569" s="6" t="s">
        <v>7180</v>
      </c>
      <c r="C569" s="6" t="s">
        <v>7181</v>
      </c>
      <c r="D569" s="13">
        <v>51.8</v>
      </c>
      <c r="E569" s="28">
        <v>0.10299999999999999</v>
      </c>
    </row>
    <row r="570" spans="1:5" x14ac:dyDescent="0.2">
      <c r="A570" s="6">
        <v>7</v>
      </c>
      <c r="B570" s="6" t="s">
        <v>7182</v>
      </c>
      <c r="C570" s="6" t="s">
        <v>7183</v>
      </c>
      <c r="D570" s="13">
        <v>43.2</v>
      </c>
      <c r="E570" s="28">
        <v>9.5000000000000001E-2</v>
      </c>
    </row>
    <row r="571" spans="1:5" x14ac:dyDescent="0.2">
      <c r="A571" s="6">
        <v>7</v>
      </c>
      <c r="B571" s="6" t="s">
        <v>7184</v>
      </c>
      <c r="C571" s="6" t="s">
        <v>7185</v>
      </c>
      <c r="D571" s="13">
        <v>16.5</v>
      </c>
      <c r="E571" s="28">
        <v>6.4000000000000001E-2</v>
      </c>
    </row>
    <row r="572" spans="1:5" x14ac:dyDescent="0.2">
      <c r="A572" s="6">
        <v>7</v>
      </c>
      <c r="B572" s="6" t="s">
        <v>7186</v>
      </c>
      <c r="C572" s="6" t="s">
        <v>7187</v>
      </c>
      <c r="D572" s="13">
        <v>54.7</v>
      </c>
      <c r="E572" s="28">
        <v>9.9000000000000005E-2</v>
      </c>
    </row>
    <row r="573" spans="1:5" x14ac:dyDescent="0.2">
      <c r="A573" s="6">
        <v>7</v>
      </c>
      <c r="B573" s="6" t="s">
        <v>7188</v>
      </c>
      <c r="C573" s="6" t="s">
        <v>7189</v>
      </c>
      <c r="D573" s="13">
        <v>48.3</v>
      </c>
      <c r="E573" s="28">
        <v>7.8E-2</v>
      </c>
    </row>
    <row r="574" spans="1:5" x14ac:dyDescent="0.2">
      <c r="A574" s="6">
        <v>7</v>
      </c>
      <c r="B574" s="6" t="s">
        <v>7190</v>
      </c>
      <c r="C574" s="6" t="s">
        <v>7191</v>
      </c>
      <c r="D574" s="13">
        <v>39.700000000000003</v>
      </c>
      <c r="E574" s="28">
        <v>0.14899999999999999</v>
      </c>
    </row>
    <row r="575" spans="1:5" x14ac:dyDescent="0.2">
      <c r="A575" s="6">
        <v>7</v>
      </c>
      <c r="B575" s="6" t="s">
        <v>7192</v>
      </c>
      <c r="C575" s="6" t="s">
        <v>7193</v>
      </c>
      <c r="D575" s="13">
        <v>26.4</v>
      </c>
      <c r="E575" s="28">
        <v>6.7000000000000004E-2</v>
      </c>
    </row>
    <row r="576" spans="1:5" x14ac:dyDescent="0.2">
      <c r="A576" s="6">
        <v>7</v>
      </c>
      <c r="B576" s="6" t="s">
        <v>7194</v>
      </c>
      <c r="C576" s="6" t="s">
        <v>7195</v>
      </c>
      <c r="D576" s="13">
        <v>49</v>
      </c>
      <c r="E576" s="28">
        <v>0.14299999999999999</v>
      </c>
    </row>
    <row r="577" spans="1:5" x14ac:dyDescent="0.2">
      <c r="A577" s="6">
        <v>7</v>
      </c>
      <c r="B577" s="6" t="s">
        <v>7196</v>
      </c>
      <c r="C577" s="6" t="s">
        <v>7197</v>
      </c>
      <c r="D577" s="13">
        <v>50.2</v>
      </c>
      <c r="E577" s="28">
        <v>7.1999999999999995E-2</v>
      </c>
    </row>
    <row r="578" spans="1:5" x14ac:dyDescent="0.2">
      <c r="A578" s="6">
        <v>7</v>
      </c>
      <c r="B578" s="6" t="s">
        <v>7198</v>
      </c>
      <c r="C578" s="6" t="s">
        <v>7199</v>
      </c>
      <c r="D578" s="13">
        <v>40.799999999999997</v>
      </c>
      <c r="E578" s="28">
        <v>5.0999999999999997E-2</v>
      </c>
    </row>
    <row r="579" spans="1:5" x14ac:dyDescent="0.2">
      <c r="A579" s="6">
        <v>7</v>
      </c>
      <c r="B579" s="6" t="s">
        <v>7200</v>
      </c>
      <c r="C579" s="6" t="s">
        <v>7201</v>
      </c>
      <c r="D579" s="13">
        <v>26.5</v>
      </c>
      <c r="E579" s="28">
        <v>8.3000000000000004E-2</v>
      </c>
    </row>
    <row r="580" spans="1:5" x14ac:dyDescent="0.2">
      <c r="A580" s="6">
        <v>7</v>
      </c>
      <c r="B580" s="6" t="s">
        <v>7202</v>
      </c>
      <c r="C580" s="6" t="s">
        <v>7203</v>
      </c>
      <c r="D580" s="13">
        <v>48.6</v>
      </c>
      <c r="E580" s="28">
        <v>0.124</v>
      </c>
    </row>
    <row r="581" spans="1:5" x14ac:dyDescent="0.2">
      <c r="A581" s="6">
        <v>7</v>
      </c>
      <c r="B581" s="6" t="s">
        <v>7204</v>
      </c>
      <c r="C581" s="6" t="s">
        <v>7205</v>
      </c>
      <c r="D581" s="13">
        <v>50.5</v>
      </c>
      <c r="E581" s="28">
        <v>0.13400000000000001</v>
      </c>
    </row>
    <row r="582" spans="1:5" x14ac:dyDescent="0.2">
      <c r="A582" s="6">
        <v>7</v>
      </c>
      <c r="B582" s="6" t="s">
        <v>7206</v>
      </c>
      <c r="C582" s="6" t="s">
        <v>7207</v>
      </c>
      <c r="D582" s="13">
        <v>40.9</v>
      </c>
      <c r="E582" s="28">
        <v>0.21199999999999999</v>
      </c>
    </row>
    <row r="583" spans="1:5" x14ac:dyDescent="0.2">
      <c r="A583" s="6">
        <v>7</v>
      </c>
      <c r="B583" s="6" t="s">
        <v>7208</v>
      </c>
      <c r="C583" s="6" t="s">
        <v>7209</v>
      </c>
      <c r="D583" s="13">
        <v>37.6</v>
      </c>
      <c r="E583" s="28">
        <v>6.3E-2</v>
      </c>
    </row>
    <row r="584" spans="1:5" x14ac:dyDescent="0.2">
      <c r="A584" s="6">
        <v>7</v>
      </c>
      <c r="B584" s="6" t="s">
        <v>7210</v>
      </c>
      <c r="C584" s="6" t="s">
        <v>7211</v>
      </c>
      <c r="D584" s="13">
        <v>52.9</v>
      </c>
      <c r="E584" s="28">
        <v>7.9000000000000001E-2</v>
      </c>
    </row>
    <row r="585" spans="1:5" x14ac:dyDescent="0.2">
      <c r="A585" s="6">
        <v>7</v>
      </c>
      <c r="B585" s="6" t="s">
        <v>7212</v>
      </c>
      <c r="C585" s="6" t="s">
        <v>7213</v>
      </c>
      <c r="D585" s="13">
        <v>36.6</v>
      </c>
      <c r="E585" s="28">
        <v>0.14299999999999999</v>
      </c>
    </row>
    <row r="586" spans="1:5" x14ac:dyDescent="0.2">
      <c r="A586" s="6">
        <v>7</v>
      </c>
      <c r="B586" s="6" t="s">
        <v>7214</v>
      </c>
      <c r="C586" s="6" t="s">
        <v>7215</v>
      </c>
      <c r="D586" s="13">
        <v>48.8</v>
      </c>
      <c r="E586" s="28">
        <v>6.3E-2</v>
      </c>
    </row>
    <row r="587" spans="1:5" x14ac:dyDescent="0.2">
      <c r="A587" s="6">
        <v>7</v>
      </c>
      <c r="B587" s="6" t="s">
        <v>7216</v>
      </c>
      <c r="C587" s="6" t="s">
        <v>7217</v>
      </c>
      <c r="D587" s="13">
        <v>52.1</v>
      </c>
      <c r="E587" s="28">
        <v>0.08</v>
      </c>
    </row>
    <row r="588" spans="1:5" x14ac:dyDescent="0.2">
      <c r="A588" s="6">
        <v>7</v>
      </c>
      <c r="B588" s="6" t="s">
        <v>7218</v>
      </c>
      <c r="C588" s="6" t="s">
        <v>7219</v>
      </c>
      <c r="D588" s="13">
        <v>49</v>
      </c>
      <c r="E588" s="28">
        <v>7.0000000000000007E-2</v>
      </c>
    </row>
    <row r="589" spans="1:5" x14ac:dyDescent="0.2">
      <c r="A589" s="6">
        <v>7</v>
      </c>
      <c r="B589" s="6" t="s">
        <v>7220</v>
      </c>
      <c r="C589" s="6" t="s">
        <v>7221</v>
      </c>
      <c r="D589" s="13">
        <v>51.5</v>
      </c>
      <c r="E589" s="28">
        <v>0.115</v>
      </c>
    </row>
    <row r="590" spans="1:5" x14ac:dyDescent="0.2">
      <c r="A590" s="6">
        <v>7</v>
      </c>
      <c r="B590" s="6" t="s">
        <v>7222</v>
      </c>
      <c r="C590" s="6" t="s">
        <v>7223</v>
      </c>
      <c r="D590" s="13">
        <v>53.1</v>
      </c>
      <c r="E590" s="28">
        <v>0.14899999999999999</v>
      </c>
    </row>
    <row r="591" spans="1:5" x14ac:dyDescent="0.2">
      <c r="A591" s="6">
        <v>7</v>
      </c>
      <c r="B591" s="6" t="s">
        <v>7224</v>
      </c>
      <c r="C591" s="6" t="s">
        <v>7225</v>
      </c>
      <c r="D591" s="13">
        <v>37</v>
      </c>
      <c r="E591" s="28">
        <v>0.10100000000000001</v>
      </c>
    </row>
    <row r="592" spans="1:5" x14ac:dyDescent="0.2">
      <c r="A592" s="6">
        <v>7</v>
      </c>
      <c r="B592" s="6" t="s">
        <v>7226</v>
      </c>
      <c r="C592" s="6" t="s">
        <v>7227</v>
      </c>
      <c r="D592" s="13">
        <v>40.6</v>
      </c>
      <c r="E592" s="28">
        <v>9.2999999999999999E-2</v>
      </c>
    </row>
    <row r="593" spans="1:5" x14ac:dyDescent="0.2">
      <c r="A593" s="6">
        <v>7</v>
      </c>
      <c r="B593" s="6" t="s">
        <v>7228</v>
      </c>
      <c r="C593" s="6" t="s">
        <v>7229</v>
      </c>
      <c r="D593" s="13">
        <v>26.6</v>
      </c>
      <c r="E593" s="28">
        <v>6.4000000000000001E-2</v>
      </c>
    </row>
    <row r="594" spans="1:5" x14ac:dyDescent="0.2">
      <c r="A594" s="6">
        <v>7</v>
      </c>
      <c r="B594" s="6" t="s">
        <v>7230</v>
      </c>
      <c r="C594" s="6" t="s">
        <v>7231</v>
      </c>
      <c r="D594" s="13">
        <v>43.3</v>
      </c>
      <c r="E594" s="28">
        <v>0.128</v>
      </c>
    </row>
    <row r="595" spans="1:5" x14ac:dyDescent="0.2">
      <c r="A595" s="6">
        <v>7</v>
      </c>
      <c r="B595" s="6" t="s">
        <v>7232</v>
      </c>
      <c r="C595" s="6" t="s">
        <v>7233</v>
      </c>
      <c r="D595" s="13">
        <v>29.9</v>
      </c>
      <c r="E595" s="28">
        <v>6.5000000000000002E-2</v>
      </c>
    </row>
    <row r="596" spans="1:5" x14ac:dyDescent="0.2">
      <c r="A596" s="6">
        <v>7</v>
      </c>
      <c r="B596" s="6" t="s">
        <v>7234</v>
      </c>
      <c r="C596" s="6" t="s">
        <v>7235</v>
      </c>
      <c r="D596" s="13">
        <v>46.1</v>
      </c>
      <c r="E596" s="28">
        <v>0.247</v>
      </c>
    </row>
    <row r="597" spans="1:5" x14ac:dyDescent="0.2">
      <c r="A597" s="6">
        <v>7</v>
      </c>
      <c r="B597" s="6" t="s">
        <v>7236</v>
      </c>
      <c r="C597" s="6" t="s">
        <v>7237</v>
      </c>
      <c r="D597" s="13">
        <v>51.9</v>
      </c>
      <c r="E597" s="28">
        <v>7.9000000000000001E-2</v>
      </c>
    </row>
    <row r="598" spans="1:5" x14ac:dyDescent="0.2">
      <c r="A598" s="6">
        <v>7</v>
      </c>
      <c r="B598" s="6" t="s">
        <v>7238</v>
      </c>
      <c r="C598" s="6" t="s">
        <v>7239</v>
      </c>
      <c r="D598" s="13">
        <v>31.8</v>
      </c>
      <c r="E598" s="28">
        <v>0.29399999999999998</v>
      </c>
    </row>
    <row r="599" spans="1:5" x14ac:dyDescent="0.2">
      <c r="A599" s="6">
        <v>7</v>
      </c>
      <c r="B599" s="6" t="s">
        <v>7240</v>
      </c>
      <c r="C599" s="6" t="s">
        <v>7241</v>
      </c>
      <c r="D599" s="13">
        <v>49.8</v>
      </c>
      <c r="E599" s="28">
        <v>0.14799999999999999</v>
      </c>
    </row>
    <row r="600" spans="1:5" x14ac:dyDescent="0.2">
      <c r="A600" s="6">
        <v>7</v>
      </c>
      <c r="B600" s="6" t="s">
        <v>7242</v>
      </c>
      <c r="C600" s="6" t="s">
        <v>7243</v>
      </c>
      <c r="D600" s="13">
        <v>48</v>
      </c>
      <c r="E600" s="28">
        <v>9.6000000000000002E-2</v>
      </c>
    </row>
    <row r="601" spans="1:5" x14ac:dyDescent="0.2">
      <c r="A601" s="6">
        <v>7</v>
      </c>
      <c r="B601" s="6" t="s">
        <v>7244</v>
      </c>
      <c r="C601" s="6" t="s">
        <v>7245</v>
      </c>
      <c r="D601" s="13">
        <v>36</v>
      </c>
      <c r="E601" s="28">
        <v>0.11</v>
      </c>
    </row>
    <row r="602" spans="1:5" x14ac:dyDescent="0.2">
      <c r="A602" s="6">
        <v>7</v>
      </c>
      <c r="B602" s="6" t="s">
        <v>7246</v>
      </c>
      <c r="C602" s="6" t="s">
        <v>7247</v>
      </c>
      <c r="D602" s="13">
        <v>51.9</v>
      </c>
      <c r="E602" s="28">
        <v>0.16200000000000001</v>
      </c>
    </row>
    <row r="603" spans="1:5" x14ac:dyDescent="0.2">
      <c r="A603" s="6">
        <v>7</v>
      </c>
      <c r="B603" s="6" t="s">
        <v>7248</v>
      </c>
      <c r="C603" s="6" t="s">
        <v>7249</v>
      </c>
      <c r="D603" s="13">
        <v>33</v>
      </c>
      <c r="E603" s="28">
        <v>7.1999999999999995E-2</v>
      </c>
    </row>
    <row r="604" spans="1:5" x14ac:dyDescent="0.2">
      <c r="A604" s="6">
        <v>7</v>
      </c>
      <c r="B604" s="6" t="s">
        <v>7250</v>
      </c>
      <c r="C604" s="6" t="s">
        <v>7251</v>
      </c>
      <c r="D604" s="13">
        <v>31.8</v>
      </c>
      <c r="E604" s="28">
        <v>0.10299999999999999</v>
      </c>
    </row>
    <row r="605" spans="1:5" x14ac:dyDescent="0.2">
      <c r="A605" s="6">
        <v>7</v>
      </c>
      <c r="B605" s="6" t="s">
        <v>7252</v>
      </c>
      <c r="C605" s="6" t="s">
        <v>7253</v>
      </c>
      <c r="D605" s="13">
        <v>52.5</v>
      </c>
      <c r="E605" s="28">
        <v>0.16400000000000001</v>
      </c>
    </row>
    <row r="606" spans="1:5" x14ac:dyDescent="0.2">
      <c r="A606" s="6">
        <v>7</v>
      </c>
      <c r="B606" s="6" t="s">
        <v>7254</v>
      </c>
      <c r="C606" s="6" t="s">
        <v>7255</v>
      </c>
      <c r="D606" s="13">
        <v>48.5</v>
      </c>
      <c r="E606" s="28">
        <v>0.10299999999999999</v>
      </c>
    </row>
    <row r="607" spans="1:5" x14ac:dyDescent="0.2">
      <c r="A607" s="6">
        <v>7</v>
      </c>
      <c r="B607" s="6" t="s">
        <v>7256</v>
      </c>
      <c r="C607" s="6" t="s">
        <v>7257</v>
      </c>
      <c r="D607" s="13">
        <v>53.9</v>
      </c>
      <c r="E607" s="28">
        <v>0.1</v>
      </c>
    </row>
    <row r="608" spans="1:5" x14ac:dyDescent="0.2">
      <c r="A608" s="6">
        <v>7</v>
      </c>
      <c r="B608" s="6" t="s">
        <v>7258</v>
      </c>
      <c r="C608" s="6" t="s">
        <v>7259</v>
      </c>
      <c r="D608" s="13">
        <v>19.7</v>
      </c>
      <c r="E608" s="28">
        <v>7.5999999999999998E-2</v>
      </c>
    </row>
    <row r="609" spans="1:5" x14ac:dyDescent="0.2">
      <c r="A609" s="6">
        <v>7</v>
      </c>
      <c r="B609" s="6" t="s">
        <v>7260</v>
      </c>
      <c r="C609" s="6" t="s">
        <v>7261</v>
      </c>
      <c r="D609" s="13">
        <v>46.3</v>
      </c>
      <c r="E609" s="28">
        <v>5.1999999999999998E-2</v>
      </c>
    </row>
    <row r="610" spans="1:5" x14ac:dyDescent="0.2">
      <c r="A610" s="6">
        <v>7</v>
      </c>
      <c r="B610" s="6" t="s">
        <v>7262</v>
      </c>
      <c r="C610" s="6" t="s">
        <v>7263</v>
      </c>
      <c r="D610" s="13">
        <v>18.600000000000001</v>
      </c>
      <c r="E610" s="28">
        <v>0.05</v>
      </c>
    </row>
    <row r="611" spans="1:5" x14ac:dyDescent="0.2">
      <c r="A611" s="6">
        <v>7</v>
      </c>
      <c r="B611" s="6" t="s">
        <v>7264</v>
      </c>
      <c r="C611" s="6" t="s">
        <v>7265</v>
      </c>
      <c r="D611" s="13">
        <v>52.1</v>
      </c>
      <c r="E611" s="28">
        <v>6.6000000000000003E-2</v>
      </c>
    </row>
    <row r="612" spans="1:5" x14ac:dyDescent="0.2">
      <c r="A612" s="6">
        <v>7</v>
      </c>
      <c r="B612" s="6" t="s">
        <v>7266</v>
      </c>
      <c r="C612" s="6" t="s">
        <v>7267</v>
      </c>
      <c r="D612" s="13">
        <v>51.5</v>
      </c>
      <c r="E612" s="28">
        <v>0.14000000000000001</v>
      </c>
    </row>
    <row r="613" spans="1:5" x14ac:dyDescent="0.2">
      <c r="A613" s="6">
        <v>7</v>
      </c>
      <c r="B613" s="6" t="s">
        <v>7268</v>
      </c>
      <c r="C613" s="6" t="s">
        <v>7269</v>
      </c>
      <c r="D613" s="13">
        <v>52.1</v>
      </c>
      <c r="E613" s="28">
        <v>0.125</v>
      </c>
    </row>
    <row r="614" spans="1:5" x14ac:dyDescent="0.2">
      <c r="A614" s="6">
        <v>7</v>
      </c>
      <c r="B614" s="6" t="s">
        <v>7270</v>
      </c>
      <c r="C614" s="6" t="s">
        <v>7271</v>
      </c>
      <c r="D614" s="13">
        <v>47.5</v>
      </c>
      <c r="E614" s="28">
        <v>0.125</v>
      </c>
    </row>
    <row r="615" spans="1:5" x14ac:dyDescent="0.2">
      <c r="A615" s="6">
        <v>7</v>
      </c>
      <c r="B615" s="6" t="s">
        <v>7272</v>
      </c>
      <c r="C615" s="6" t="s">
        <v>7273</v>
      </c>
      <c r="D615" s="13">
        <v>44.3</v>
      </c>
      <c r="E615" s="28">
        <v>0.10299999999999999</v>
      </c>
    </row>
    <row r="616" spans="1:5" x14ac:dyDescent="0.2">
      <c r="A616" s="6">
        <v>7</v>
      </c>
      <c r="B616" s="6" t="s">
        <v>7274</v>
      </c>
      <c r="C616" s="6" t="s">
        <v>7275</v>
      </c>
      <c r="D616" s="13">
        <v>50.8</v>
      </c>
      <c r="E616" s="28">
        <v>0.22700000000000001</v>
      </c>
    </row>
    <row r="617" spans="1:5" x14ac:dyDescent="0.2">
      <c r="A617" s="6">
        <v>7</v>
      </c>
      <c r="B617" s="6" t="s">
        <v>7276</v>
      </c>
      <c r="C617" s="6" t="s">
        <v>7277</v>
      </c>
      <c r="D617" s="13">
        <v>47.6</v>
      </c>
      <c r="E617" s="28">
        <v>0.61199999999999999</v>
      </c>
    </row>
    <row r="618" spans="1:5" x14ac:dyDescent="0.2">
      <c r="A618" s="6">
        <v>7</v>
      </c>
      <c r="B618" s="6" t="s">
        <v>7278</v>
      </c>
      <c r="C618" s="6" t="s">
        <v>7279</v>
      </c>
      <c r="D618" s="13">
        <v>50.6</v>
      </c>
      <c r="E618" s="28">
        <v>0.115</v>
      </c>
    </row>
    <row r="619" spans="1:5" x14ac:dyDescent="0.2">
      <c r="A619" s="6">
        <v>7</v>
      </c>
      <c r="B619" s="6" t="s">
        <v>7280</v>
      </c>
      <c r="C619" s="6" t="s">
        <v>7281</v>
      </c>
      <c r="D619" s="13">
        <v>51.2</v>
      </c>
      <c r="E619" s="28">
        <v>0.185</v>
      </c>
    </row>
    <row r="620" spans="1:5" x14ac:dyDescent="0.2">
      <c r="A620" s="6">
        <v>7</v>
      </c>
      <c r="B620" s="6" t="s">
        <v>7282</v>
      </c>
      <c r="C620" s="6" t="s">
        <v>7283</v>
      </c>
      <c r="D620" s="13">
        <v>53.2</v>
      </c>
      <c r="E620" s="28">
        <v>8.4000000000000005E-2</v>
      </c>
    </row>
    <row r="621" spans="1:5" x14ac:dyDescent="0.2">
      <c r="A621" s="6">
        <v>7</v>
      </c>
      <c r="B621" s="6" t="s">
        <v>7284</v>
      </c>
      <c r="C621" s="6" t="s">
        <v>7285</v>
      </c>
      <c r="D621" s="13">
        <v>53</v>
      </c>
      <c r="E621" s="28">
        <v>9.7000000000000003E-2</v>
      </c>
    </row>
    <row r="622" spans="1:5" x14ac:dyDescent="0.2">
      <c r="A622" s="6">
        <v>7</v>
      </c>
      <c r="B622" s="6" t="s">
        <v>7286</v>
      </c>
      <c r="C622" s="6" t="s">
        <v>7287</v>
      </c>
      <c r="D622" s="13">
        <v>19.8</v>
      </c>
      <c r="E622" s="28">
        <v>5.0999999999999997E-2</v>
      </c>
    </row>
    <row r="623" spans="1:5" x14ac:dyDescent="0.2">
      <c r="A623" s="6">
        <v>7</v>
      </c>
      <c r="B623" s="6" t="s">
        <v>7288</v>
      </c>
      <c r="C623" s="6" t="s">
        <v>7289</v>
      </c>
      <c r="D623" s="13">
        <v>51.1</v>
      </c>
      <c r="E623" s="28">
        <v>0.158</v>
      </c>
    </row>
    <row r="624" spans="1:5" x14ac:dyDescent="0.2">
      <c r="A624" s="6">
        <v>7</v>
      </c>
      <c r="B624" s="6" t="s">
        <v>7290</v>
      </c>
      <c r="C624" s="6" t="s">
        <v>7291</v>
      </c>
      <c r="D624" s="13">
        <v>51.1</v>
      </c>
      <c r="E624" s="28">
        <v>0.14199999999999999</v>
      </c>
    </row>
    <row r="625" spans="1:5" x14ac:dyDescent="0.2">
      <c r="A625" s="6">
        <v>7</v>
      </c>
      <c r="B625" s="6" t="s">
        <v>7292</v>
      </c>
      <c r="C625" s="6" t="s">
        <v>7293</v>
      </c>
      <c r="D625" s="13">
        <v>52.8</v>
      </c>
      <c r="E625" s="28">
        <v>0.112</v>
      </c>
    </row>
    <row r="626" spans="1:5" x14ac:dyDescent="0.2">
      <c r="A626" s="6">
        <v>7</v>
      </c>
      <c r="B626" s="6" t="s">
        <v>7294</v>
      </c>
      <c r="C626" s="6" t="s">
        <v>7295</v>
      </c>
      <c r="D626" s="13">
        <v>40.5</v>
      </c>
      <c r="E626" s="28">
        <v>0.153</v>
      </c>
    </row>
    <row r="627" spans="1:5" x14ac:dyDescent="0.2">
      <c r="A627" s="6">
        <v>7</v>
      </c>
      <c r="B627" s="6" t="s">
        <v>7296</v>
      </c>
      <c r="C627" s="6" t="s">
        <v>7297</v>
      </c>
      <c r="D627" s="13">
        <v>51.9</v>
      </c>
      <c r="E627" s="28">
        <v>0.13</v>
      </c>
    </row>
    <row r="628" spans="1:5" x14ac:dyDescent="0.2">
      <c r="A628" s="6">
        <v>7</v>
      </c>
      <c r="B628" s="6" t="s">
        <v>7298</v>
      </c>
      <c r="C628" s="6" t="s">
        <v>7299</v>
      </c>
      <c r="D628" s="13">
        <v>51.3</v>
      </c>
      <c r="E628" s="28">
        <v>0.13900000000000001</v>
      </c>
    </row>
    <row r="629" spans="1:5" x14ac:dyDescent="0.2">
      <c r="A629" s="6">
        <v>7</v>
      </c>
      <c r="B629" s="6" t="s">
        <v>7300</v>
      </c>
      <c r="C629" s="6" t="s">
        <v>7301</v>
      </c>
      <c r="D629" s="13">
        <v>42.7</v>
      </c>
      <c r="E629" s="28">
        <v>8.8999999999999996E-2</v>
      </c>
    </row>
    <row r="630" spans="1:5" x14ac:dyDescent="0.2">
      <c r="A630" s="6">
        <v>7</v>
      </c>
      <c r="B630" s="6" t="s">
        <v>7302</v>
      </c>
      <c r="C630" s="6" t="s">
        <v>7303</v>
      </c>
      <c r="D630" s="13">
        <v>16.5</v>
      </c>
      <c r="E630" s="28">
        <v>7.0000000000000007E-2</v>
      </c>
    </row>
    <row r="631" spans="1:5" x14ac:dyDescent="0.2">
      <c r="A631" s="6">
        <v>7</v>
      </c>
      <c r="B631" s="6" t="s">
        <v>7304</v>
      </c>
      <c r="C631" s="6" t="s">
        <v>7305</v>
      </c>
      <c r="D631" s="13">
        <v>50.4</v>
      </c>
      <c r="E631" s="28">
        <v>7.8E-2</v>
      </c>
    </row>
    <row r="632" spans="1:5" x14ac:dyDescent="0.2">
      <c r="A632" s="6">
        <v>7</v>
      </c>
      <c r="B632" s="6" t="s">
        <v>7306</v>
      </c>
      <c r="C632" s="6" t="s">
        <v>7307</v>
      </c>
      <c r="D632" s="13">
        <v>53.7</v>
      </c>
      <c r="E632" s="28">
        <v>0.33</v>
      </c>
    </row>
    <row r="633" spans="1:5" x14ac:dyDescent="0.2">
      <c r="A633" s="6">
        <v>7</v>
      </c>
      <c r="B633" s="6" t="s">
        <v>7308</v>
      </c>
      <c r="C633" s="6" t="s">
        <v>7309</v>
      </c>
      <c r="D633" s="13">
        <v>51</v>
      </c>
      <c r="E633" s="28">
        <v>6.5000000000000002E-2</v>
      </c>
    </row>
    <row r="634" spans="1:5" x14ac:dyDescent="0.2">
      <c r="A634" s="6">
        <v>7</v>
      </c>
      <c r="B634" s="6" t="s">
        <v>7310</v>
      </c>
      <c r="C634" s="6" t="s">
        <v>7311</v>
      </c>
      <c r="D634" s="13">
        <v>51.9</v>
      </c>
      <c r="E634" s="28">
        <v>0.104</v>
      </c>
    </row>
    <row r="635" spans="1:5" x14ac:dyDescent="0.2">
      <c r="A635" s="6">
        <v>7</v>
      </c>
      <c r="B635" s="6" t="s">
        <v>7312</v>
      </c>
      <c r="C635" s="6" t="s">
        <v>7313</v>
      </c>
      <c r="D635" s="13">
        <v>47.9</v>
      </c>
      <c r="E635" s="28">
        <v>0.14799999999999999</v>
      </c>
    </row>
    <row r="636" spans="1:5" x14ac:dyDescent="0.2">
      <c r="A636" s="6">
        <v>7</v>
      </c>
      <c r="B636" s="6" t="s">
        <v>7314</v>
      </c>
      <c r="C636" s="6" t="s">
        <v>7315</v>
      </c>
      <c r="D636" s="13">
        <v>53.4</v>
      </c>
      <c r="E636" s="28">
        <v>0.13800000000000001</v>
      </c>
    </row>
    <row r="637" spans="1:5" x14ac:dyDescent="0.2">
      <c r="A637" s="6">
        <v>7</v>
      </c>
      <c r="B637" s="6" t="s">
        <v>7316</v>
      </c>
      <c r="C637" s="6" t="s">
        <v>7317</v>
      </c>
      <c r="D637" s="13">
        <v>53.2</v>
      </c>
      <c r="E637" s="28">
        <v>0.129</v>
      </c>
    </row>
    <row r="638" spans="1:5" x14ac:dyDescent="0.2">
      <c r="A638" s="6">
        <v>7</v>
      </c>
      <c r="B638" s="6" t="s">
        <v>7318</v>
      </c>
      <c r="C638" s="6" t="s">
        <v>7319</v>
      </c>
      <c r="D638" s="13">
        <v>51.4</v>
      </c>
      <c r="E638" s="28">
        <v>0.1</v>
      </c>
    </row>
    <row r="639" spans="1:5" x14ac:dyDescent="0.2">
      <c r="A639" s="6">
        <v>7</v>
      </c>
      <c r="B639" s="6" t="s">
        <v>7320</v>
      </c>
      <c r="C639" s="6" t="s">
        <v>7321</v>
      </c>
      <c r="D639" s="13">
        <v>52.8</v>
      </c>
      <c r="E639" s="28">
        <v>7.5999999999999998E-2</v>
      </c>
    </row>
    <row r="640" spans="1:5" x14ac:dyDescent="0.2">
      <c r="A640" s="6">
        <v>7</v>
      </c>
      <c r="B640" s="6" t="s">
        <v>7322</v>
      </c>
      <c r="C640" s="6" t="s">
        <v>7323</v>
      </c>
      <c r="D640" s="13">
        <v>49</v>
      </c>
      <c r="E640" s="28">
        <v>0.122</v>
      </c>
    </row>
    <row r="641" spans="1:5" x14ac:dyDescent="0.2">
      <c r="A641" s="6">
        <v>7</v>
      </c>
      <c r="B641" s="6" t="s">
        <v>7324</v>
      </c>
      <c r="C641" s="6" t="s">
        <v>7325</v>
      </c>
      <c r="D641" s="13">
        <v>48.7</v>
      </c>
      <c r="E641" s="28">
        <v>0.112</v>
      </c>
    </row>
    <row r="642" spans="1:5" x14ac:dyDescent="0.2">
      <c r="A642" s="6">
        <v>7</v>
      </c>
      <c r="B642" s="6" t="s">
        <v>7326</v>
      </c>
      <c r="C642" s="6" t="s">
        <v>7327</v>
      </c>
      <c r="D642" s="13">
        <v>49.3</v>
      </c>
      <c r="E642" s="28">
        <v>0.16200000000000001</v>
      </c>
    </row>
    <row r="643" spans="1:5" x14ac:dyDescent="0.2">
      <c r="A643" s="6">
        <v>7</v>
      </c>
      <c r="B643" s="6" t="s">
        <v>7328</v>
      </c>
      <c r="C643" s="6" t="s">
        <v>7329</v>
      </c>
      <c r="D643" s="13">
        <v>46.2</v>
      </c>
      <c r="E643" s="28">
        <v>0.17199999999999999</v>
      </c>
    </row>
    <row r="644" spans="1:5" x14ac:dyDescent="0.2">
      <c r="A644" s="6">
        <v>7</v>
      </c>
      <c r="B644" s="6" t="s">
        <v>7330</v>
      </c>
      <c r="C644" s="6" t="s">
        <v>7331</v>
      </c>
      <c r="D644" s="13">
        <v>46.3</v>
      </c>
      <c r="E644" s="28">
        <v>0.38500000000000001</v>
      </c>
    </row>
    <row r="645" spans="1:5" x14ac:dyDescent="0.2">
      <c r="A645" s="6">
        <v>7</v>
      </c>
      <c r="B645" s="6" t="s">
        <v>7332</v>
      </c>
      <c r="C645" s="6" t="s">
        <v>7333</v>
      </c>
      <c r="D645" s="13">
        <v>49.2</v>
      </c>
      <c r="E645" s="28">
        <v>0.247</v>
      </c>
    </row>
    <row r="646" spans="1:5" x14ac:dyDescent="0.2">
      <c r="A646" s="6">
        <v>7</v>
      </c>
      <c r="B646" s="6" t="s">
        <v>7334</v>
      </c>
      <c r="C646" s="6" t="s">
        <v>7335</v>
      </c>
      <c r="D646" s="13">
        <v>52.1</v>
      </c>
      <c r="E646" s="28">
        <v>6.0999999999999999E-2</v>
      </c>
    </row>
    <row r="647" spans="1:5" x14ac:dyDescent="0.2">
      <c r="A647" s="6">
        <v>7</v>
      </c>
      <c r="B647" s="6" t="s">
        <v>7336</v>
      </c>
      <c r="C647" s="6" t="s">
        <v>7337</v>
      </c>
      <c r="D647" s="13">
        <v>51.6</v>
      </c>
      <c r="E647" s="28">
        <v>0.21299999999999999</v>
      </c>
    </row>
    <row r="648" spans="1:5" x14ac:dyDescent="0.2">
      <c r="A648" s="6">
        <v>7</v>
      </c>
      <c r="B648" s="6" t="s">
        <v>7338</v>
      </c>
      <c r="C648" s="6" t="s">
        <v>7339</v>
      </c>
      <c r="D648" s="13">
        <v>45.3</v>
      </c>
      <c r="E648" s="28">
        <v>8.5000000000000006E-2</v>
      </c>
    </row>
    <row r="649" spans="1:5" x14ac:dyDescent="0.2">
      <c r="A649" s="6">
        <v>7</v>
      </c>
      <c r="B649" s="6" t="s">
        <v>7340</v>
      </c>
      <c r="C649" s="6" t="s">
        <v>7341</v>
      </c>
      <c r="D649" s="13">
        <v>50.8</v>
      </c>
      <c r="E649" s="28">
        <v>0.127</v>
      </c>
    </row>
    <row r="650" spans="1:5" x14ac:dyDescent="0.2">
      <c r="A650" s="6">
        <v>7</v>
      </c>
      <c r="B650" s="6" t="s">
        <v>7342</v>
      </c>
      <c r="C650" s="6" t="s">
        <v>7343</v>
      </c>
      <c r="D650" s="13">
        <v>51.4</v>
      </c>
      <c r="E650" s="28">
        <v>9.0999999999999998E-2</v>
      </c>
    </row>
    <row r="651" spans="1:5" x14ac:dyDescent="0.2">
      <c r="A651" s="6">
        <v>7</v>
      </c>
      <c r="B651" s="6" t="s">
        <v>7344</v>
      </c>
      <c r="C651" s="6" t="s">
        <v>7345</v>
      </c>
      <c r="D651" s="13">
        <v>49.1</v>
      </c>
      <c r="E651" s="28">
        <v>8.6999999999999994E-2</v>
      </c>
    </row>
    <row r="652" spans="1:5" x14ac:dyDescent="0.2">
      <c r="A652" s="6">
        <v>7</v>
      </c>
      <c r="B652" s="6" t="s">
        <v>7346</v>
      </c>
      <c r="C652" s="6" t="s">
        <v>7347</v>
      </c>
      <c r="D652" s="13">
        <v>51.7</v>
      </c>
      <c r="E652" s="28">
        <v>0.23699999999999999</v>
      </c>
    </row>
    <row r="653" spans="1:5" x14ac:dyDescent="0.2">
      <c r="A653" s="6">
        <v>7</v>
      </c>
      <c r="B653" s="6" t="s">
        <v>7348</v>
      </c>
      <c r="C653" s="6" t="s">
        <v>7349</v>
      </c>
      <c r="D653" s="13">
        <v>47.6</v>
      </c>
      <c r="E653" s="28">
        <v>0.112</v>
      </c>
    </row>
    <row r="654" spans="1:5" x14ac:dyDescent="0.2">
      <c r="A654" s="6">
        <v>7</v>
      </c>
      <c r="B654" s="6" t="s">
        <v>7350</v>
      </c>
      <c r="C654" s="6" t="s">
        <v>7351</v>
      </c>
      <c r="D654" s="13">
        <v>36.9</v>
      </c>
      <c r="E654" s="28">
        <v>8.5000000000000006E-2</v>
      </c>
    </row>
    <row r="655" spans="1:5" x14ac:dyDescent="0.2">
      <c r="A655" s="6">
        <v>7</v>
      </c>
      <c r="B655" s="6" t="s">
        <v>7352</v>
      </c>
      <c r="C655" s="6" t="s">
        <v>7353</v>
      </c>
      <c r="D655" s="13">
        <v>51.1</v>
      </c>
      <c r="E655" s="28">
        <v>0.16200000000000001</v>
      </c>
    </row>
    <row r="656" spans="1:5" x14ac:dyDescent="0.2">
      <c r="A656" s="6">
        <v>7</v>
      </c>
      <c r="B656" s="6" t="s">
        <v>7354</v>
      </c>
      <c r="C656" s="6" t="s">
        <v>7355</v>
      </c>
      <c r="D656" s="13">
        <v>17.899999999999999</v>
      </c>
      <c r="E656" s="28">
        <v>5.0999999999999997E-2</v>
      </c>
    </row>
    <row r="657" spans="1:5" x14ac:dyDescent="0.2">
      <c r="A657" s="6">
        <v>7</v>
      </c>
      <c r="B657" s="6" t="s">
        <v>7356</v>
      </c>
      <c r="C657" s="6" t="s">
        <v>7357</v>
      </c>
      <c r="D657" s="13">
        <v>27</v>
      </c>
      <c r="E657" s="28">
        <v>0.06</v>
      </c>
    </row>
    <row r="658" spans="1:5" x14ac:dyDescent="0.2">
      <c r="A658" s="6">
        <v>7</v>
      </c>
      <c r="B658" s="6" t="s">
        <v>7358</v>
      </c>
      <c r="C658" s="6" t="s">
        <v>7359</v>
      </c>
      <c r="D658" s="13">
        <v>44.7</v>
      </c>
      <c r="E658" s="28">
        <v>0.13600000000000001</v>
      </c>
    </row>
    <row r="659" spans="1:5" x14ac:dyDescent="0.2">
      <c r="A659" s="6">
        <v>7</v>
      </c>
      <c r="B659" s="6" t="s">
        <v>7360</v>
      </c>
      <c r="C659" s="6" t="s">
        <v>7361</v>
      </c>
      <c r="D659" s="13">
        <v>27.3</v>
      </c>
      <c r="E659" s="28">
        <v>6.4000000000000001E-2</v>
      </c>
    </row>
    <row r="660" spans="1:5" x14ac:dyDescent="0.2">
      <c r="A660" s="6">
        <v>7</v>
      </c>
      <c r="B660" s="6" t="s">
        <v>7362</v>
      </c>
      <c r="C660" s="6" t="s">
        <v>7363</v>
      </c>
      <c r="D660" s="13">
        <v>50.7</v>
      </c>
      <c r="E660" s="28">
        <v>0.106</v>
      </c>
    </row>
    <row r="661" spans="1:5" x14ac:dyDescent="0.2">
      <c r="A661" s="6">
        <v>7</v>
      </c>
      <c r="B661" s="6" t="s">
        <v>7364</v>
      </c>
      <c r="C661" s="6" t="s">
        <v>7365</v>
      </c>
      <c r="D661" s="13">
        <v>50</v>
      </c>
      <c r="E661" s="28">
        <v>0.109</v>
      </c>
    </row>
    <row r="662" spans="1:5" x14ac:dyDescent="0.2">
      <c r="A662" s="6">
        <v>7</v>
      </c>
      <c r="B662" s="6" t="s">
        <v>7366</v>
      </c>
      <c r="C662" s="6" t="s">
        <v>7367</v>
      </c>
      <c r="D662" s="13">
        <v>49.1</v>
      </c>
      <c r="E662" s="28">
        <v>0.153</v>
      </c>
    </row>
    <row r="663" spans="1:5" x14ac:dyDescent="0.2">
      <c r="A663" s="6">
        <v>7</v>
      </c>
      <c r="B663" s="6" t="s">
        <v>7368</v>
      </c>
      <c r="C663" s="6" t="s">
        <v>7369</v>
      </c>
      <c r="D663" s="13">
        <v>53.2</v>
      </c>
      <c r="E663" s="28">
        <v>9.1999999999999998E-2</v>
      </c>
    </row>
    <row r="664" spans="1:5" x14ac:dyDescent="0.2">
      <c r="A664" s="6">
        <v>7</v>
      </c>
      <c r="B664" s="6" t="s">
        <v>7370</v>
      </c>
      <c r="C664" s="6" t="s">
        <v>7371</v>
      </c>
      <c r="D664" s="13">
        <v>51.5</v>
      </c>
      <c r="E664" s="28">
        <v>0.154</v>
      </c>
    </row>
    <row r="665" spans="1:5" x14ac:dyDescent="0.2">
      <c r="A665" s="6">
        <v>7</v>
      </c>
      <c r="B665" s="6" t="s">
        <v>7372</v>
      </c>
      <c r="C665" s="6" t="s">
        <v>7373</v>
      </c>
      <c r="D665" s="13">
        <v>37.9</v>
      </c>
      <c r="E665" s="28">
        <v>5.5E-2</v>
      </c>
    </row>
    <row r="666" spans="1:5" x14ac:dyDescent="0.2">
      <c r="A666" s="6">
        <v>7</v>
      </c>
      <c r="B666" s="6" t="s">
        <v>7374</v>
      </c>
      <c r="C666" s="6" t="s">
        <v>7375</v>
      </c>
      <c r="D666" s="13">
        <v>52.6</v>
      </c>
      <c r="E666" s="28">
        <v>0.17799999999999999</v>
      </c>
    </row>
    <row r="667" spans="1:5" x14ac:dyDescent="0.2">
      <c r="A667" s="6">
        <v>7</v>
      </c>
      <c r="B667" s="6" t="s">
        <v>7376</v>
      </c>
      <c r="C667" s="6" t="s">
        <v>7377</v>
      </c>
      <c r="D667" s="13">
        <v>42.5</v>
      </c>
      <c r="E667" s="28">
        <v>0.14699999999999999</v>
      </c>
    </row>
    <row r="668" spans="1:5" x14ac:dyDescent="0.2">
      <c r="A668" s="6">
        <v>7</v>
      </c>
      <c r="B668" s="6" t="s">
        <v>7378</v>
      </c>
      <c r="C668" s="6" t="s">
        <v>7379</v>
      </c>
      <c r="D668" s="13">
        <v>52.9</v>
      </c>
      <c r="E668" s="28">
        <v>0.17599999999999999</v>
      </c>
    </row>
    <row r="669" spans="1:5" x14ac:dyDescent="0.2">
      <c r="A669" s="6">
        <v>7</v>
      </c>
      <c r="B669" s="6" t="s">
        <v>7380</v>
      </c>
      <c r="C669" s="6" t="s">
        <v>7381</v>
      </c>
      <c r="D669" s="13">
        <v>22.9</v>
      </c>
      <c r="E669" s="28">
        <v>7.9000000000000001E-2</v>
      </c>
    </row>
    <row r="670" spans="1:5" x14ac:dyDescent="0.2">
      <c r="A670" s="6">
        <v>7</v>
      </c>
      <c r="B670" s="6" t="s">
        <v>7382</v>
      </c>
      <c r="C670" s="6" t="s">
        <v>7383</v>
      </c>
      <c r="D670" s="13">
        <v>45.7</v>
      </c>
      <c r="E670" s="28">
        <v>0.10100000000000001</v>
      </c>
    </row>
    <row r="671" spans="1:5" x14ac:dyDescent="0.2">
      <c r="A671" s="6">
        <v>7</v>
      </c>
      <c r="B671" s="6" t="s">
        <v>7384</v>
      </c>
      <c r="C671" s="6" t="s">
        <v>7385</v>
      </c>
      <c r="D671" s="13">
        <v>53.8</v>
      </c>
      <c r="E671" s="28">
        <v>7.8E-2</v>
      </c>
    </row>
    <row r="672" spans="1:5" x14ac:dyDescent="0.2">
      <c r="A672" s="6">
        <v>7</v>
      </c>
      <c r="B672" s="6" t="s">
        <v>7386</v>
      </c>
      <c r="C672" s="6" t="s">
        <v>7387</v>
      </c>
      <c r="D672" s="13">
        <v>49.4</v>
      </c>
      <c r="E672" s="28">
        <v>0.19500000000000001</v>
      </c>
    </row>
    <row r="673" spans="1:5" x14ac:dyDescent="0.2">
      <c r="A673" s="6">
        <v>7</v>
      </c>
      <c r="B673" s="6" t="s">
        <v>7388</v>
      </c>
      <c r="C673" s="6" t="s">
        <v>7389</v>
      </c>
      <c r="D673" s="13">
        <v>50.6</v>
      </c>
      <c r="E673" s="28">
        <v>5.2999999999999999E-2</v>
      </c>
    </row>
    <row r="674" spans="1:5" x14ac:dyDescent="0.2">
      <c r="A674" s="6">
        <v>7</v>
      </c>
      <c r="B674" s="6" t="s">
        <v>7390</v>
      </c>
      <c r="C674" s="6" t="s">
        <v>7391</v>
      </c>
      <c r="D674" s="13">
        <v>51.1</v>
      </c>
      <c r="E674" s="28">
        <v>0.16300000000000001</v>
      </c>
    </row>
    <row r="675" spans="1:5" x14ac:dyDescent="0.2">
      <c r="A675" s="6">
        <v>7</v>
      </c>
      <c r="B675" s="6" t="s">
        <v>7392</v>
      </c>
      <c r="C675" s="6" t="s">
        <v>7393</v>
      </c>
      <c r="D675" s="13">
        <v>39.700000000000003</v>
      </c>
      <c r="E675" s="28">
        <v>0.11600000000000001</v>
      </c>
    </row>
    <row r="676" spans="1:5" x14ac:dyDescent="0.2">
      <c r="A676" s="6">
        <v>7</v>
      </c>
      <c r="B676" s="6" t="s">
        <v>7394</v>
      </c>
      <c r="C676" s="6" t="s">
        <v>7395</v>
      </c>
      <c r="D676" s="13">
        <v>43.1</v>
      </c>
      <c r="E676" s="28">
        <v>0.123</v>
      </c>
    </row>
    <row r="677" spans="1:5" x14ac:dyDescent="0.2">
      <c r="A677" s="6">
        <v>7</v>
      </c>
      <c r="B677" s="6" t="s">
        <v>7396</v>
      </c>
      <c r="C677" s="6" t="s">
        <v>7397</v>
      </c>
      <c r="D677" s="13">
        <v>21.2</v>
      </c>
      <c r="E677" s="28">
        <v>5.5E-2</v>
      </c>
    </row>
    <row r="678" spans="1:5" x14ac:dyDescent="0.2">
      <c r="A678" s="6">
        <v>7</v>
      </c>
      <c r="B678" s="6" t="s">
        <v>7398</v>
      </c>
      <c r="C678" s="6" t="s">
        <v>7399</v>
      </c>
      <c r="D678" s="13">
        <v>25.3</v>
      </c>
      <c r="E678" s="28">
        <v>7.9000000000000001E-2</v>
      </c>
    </row>
    <row r="679" spans="1:5" x14ac:dyDescent="0.2">
      <c r="A679" s="6">
        <v>7</v>
      </c>
      <c r="B679" s="6" t="s">
        <v>7400</v>
      </c>
      <c r="C679" s="6" t="s">
        <v>7401</v>
      </c>
      <c r="D679" s="13">
        <v>48.6</v>
      </c>
      <c r="E679" s="28">
        <v>0.109</v>
      </c>
    </row>
    <row r="680" spans="1:5" x14ac:dyDescent="0.2">
      <c r="A680" s="6">
        <v>7</v>
      </c>
      <c r="B680" s="6" t="s">
        <v>7402</v>
      </c>
      <c r="C680" s="6" t="s">
        <v>7403</v>
      </c>
      <c r="D680" s="13">
        <v>50.3</v>
      </c>
      <c r="E680" s="28">
        <v>8.8999999999999996E-2</v>
      </c>
    </row>
    <row r="681" spans="1:5" x14ac:dyDescent="0.2">
      <c r="A681" s="6">
        <v>7</v>
      </c>
      <c r="B681" s="6" t="s">
        <v>7404</v>
      </c>
      <c r="C681" s="6" t="s">
        <v>7405</v>
      </c>
      <c r="D681" s="13">
        <v>52.7</v>
      </c>
      <c r="E681" s="28">
        <v>0.109</v>
      </c>
    </row>
    <row r="682" spans="1:5" x14ac:dyDescent="0.2">
      <c r="A682" s="6">
        <v>7</v>
      </c>
      <c r="B682" s="6" t="s">
        <v>7406</v>
      </c>
      <c r="C682" s="6" t="s">
        <v>7407</v>
      </c>
      <c r="D682" s="13">
        <v>54.7</v>
      </c>
      <c r="E682" s="28">
        <v>5.8999999999999997E-2</v>
      </c>
    </row>
    <row r="683" spans="1:5" x14ac:dyDescent="0.2">
      <c r="A683" s="6">
        <v>7</v>
      </c>
      <c r="B683" s="6" t="s">
        <v>7408</v>
      </c>
      <c r="C683" s="6" t="s">
        <v>7409</v>
      </c>
      <c r="D683" s="13">
        <v>49</v>
      </c>
      <c r="E683" s="28">
        <v>0.22800000000000001</v>
      </c>
    </row>
    <row r="684" spans="1:5" x14ac:dyDescent="0.2">
      <c r="A684" s="6">
        <v>7</v>
      </c>
      <c r="B684" s="6" t="s">
        <v>7410</v>
      </c>
      <c r="C684" s="6" t="s">
        <v>7411</v>
      </c>
      <c r="D684" s="13">
        <v>53.1</v>
      </c>
      <c r="E684" s="28">
        <v>6.8000000000000005E-2</v>
      </c>
    </row>
    <row r="685" spans="1:5" x14ac:dyDescent="0.2">
      <c r="A685" s="6">
        <v>7</v>
      </c>
      <c r="B685" s="6" t="s">
        <v>7412</v>
      </c>
      <c r="C685" s="6" t="s">
        <v>7413</v>
      </c>
      <c r="D685" s="13">
        <v>51.4</v>
      </c>
      <c r="E685" s="28">
        <v>0.127</v>
      </c>
    </row>
    <row r="686" spans="1:5" x14ac:dyDescent="0.2">
      <c r="A686" s="6">
        <v>7</v>
      </c>
      <c r="B686" s="6" t="s">
        <v>7414</v>
      </c>
      <c r="C686" s="6" t="s">
        <v>7415</v>
      </c>
      <c r="D686" s="13">
        <v>32.6</v>
      </c>
      <c r="E686" s="28">
        <v>5.3999999999999999E-2</v>
      </c>
    </row>
    <row r="687" spans="1:5" x14ac:dyDescent="0.2">
      <c r="A687" s="6">
        <v>7</v>
      </c>
      <c r="B687" s="6" t="s">
        <v>7416</v>
      </c>
      <c r="C687" s="6" t="s">
        <v>7417</v>
      </c>
      <c r="D687" s="13">
        <v>50.3</v>
      </c>
      <c r="E687" s="28">
        <v>0.11799999999999999</v>
      </c>
    </row>
    <row r="688" spans="1:5" x14ac:dyDescent="0.2">
      <c r="A688" s="6">
        <v>7</v>
      </c>
      <c r="B688" s="6" t="s">
        <v>7418</v>
      </c>
      <c r="C688" s="6" t="s">
        <v>7419</v>
      </c>
      <c r="D688" s="13">
        <v>54.6</v>
      </c>
      <c r="E688" s="28">
        <v>0.109</v>
      </c>
    </row>
    <row r="689" spans="1:5" x14ac:dyDescent="0.2">
      <c r="A689" s="6">
        <v>7</v>
      </c>
      <c r="B689" s="6" t="s">
        <v>7420</v>
      </c>
      <c r="C689" s="6" t="s">
        <v>7421</v>
      </c>
      <c r="D689" s="13">
        <v>46</v>
      </c>
      <c r="E689" s="28">
        <v>0.25600000000000001</v>
      </c>
    </row>
    <row r="690" spans="1:5" x14ac:dyDescent="0.2">
      <c r="A690" s="6">
        <v>7</v>
      </c>
      <c r="B690" s="6" t="s">
        <v>7422</v>
      </c>
      <c r="C690" s="6" t="s">
        <v>7423</v>
      </c>
      <c r="D690" s="13">
        <v>48.8</v>
      </c>
      <c r="E690" s="28">
        <v>0.14099999999999999</v>
      </c>
    </row>
    <row r="691" spans="1:5" x14ac:dyDescent="0.2">
      <c r="A691" s="6">
        <v>7</v>
      </c>
      <c r="B691" s="6" t="s">
        <v>7424</v>
      </c>
      <c r="C691" s="6" t="s">
        <v>7425</v>
      </c>
      <c r="D691" s="13">
        <v>54.8</v>
      </c>
      <c r="E691" s="28">
        <v>0.113</v>
      </c>
    </row>
    <row r="692" spans="1:5" x14ac:dyDescent="0.2">
      <c r="A692" s="6">
        <v>7</v>
      </c>
      <c r="B692" s="6" t="s">
        <v>7426</v>
      </c>
      <c r="C692" s="6" t="s">
        <v>7427</v>
      </c>
      <c r="D692" s="13">
        <v>16.8</v>
      </c>
      <c r="E692" s="28">
        <v>7.6999999999999999E-2</v>
      </c>
    </row>
    <row r="693" spans="1:5" x14ac:dyDescent="0.2">
      <c r="A693" s="6">
        <v>7</v>
      </c>
      <c r="B693" s="6" t="s">
        <v>7428</v>
      </c>
      <c r="C693" s="6" t="s">
        <v>7429</v>
      </c>
      <c r="D693" s="13">
        <v>50.5</v>
      </c>
      <c r="E693" s="28">
        <v>0.11700000000000001</v>
      </c>
    </row>
    <row r="694" spans="1:5" x14ac:dyDescent="0.2">
      <c r="A694" s="6">
        <v>7</v>
      </c>
      <c r="B694" s="6" t="s">
        <v>7430</v>
      </c>
      <c r="C694" s="6" t="s">
        <v>7431</v>
      </c>
      <c r="D694" s="13">
        <v>48.6</v>
      </c>
      <c r="E694" s="28">
        <v>0.23499999999999999</v>
      </c>
    </row>
    <row r="695" spans="1:5" x14ac:dyDescent="0.2">
      <c r="A695" s="6">
        <v>7</v>
      </c>
      <c r="B695" s="6" t="s">
        <v>7432</v>
      </c>
      <c r="C695" s="6" t="s">
        <v>7433</v>
      </c>
      <c r="D695" s="13">
        <v>51</v>
      </c>
      <c r="E695" s="28">
        <v>5.7000000000000002E-2</v>
      </c>
    </row>
    <row r="696" spans="1:5" x14ac:dyDescent="0.2">
      <c r="A696" s="6">
        <v>7</v>
      </c>
      <c r="B696" s="6" t="s">
        <v>7434</v>
      </c>
      <c r="C696" s="6" t="s">
        <v>7435</v>
      </c>
      <c r="D696" s="13">
        <v>50.6</v>
      </c>
      <c r="E696" s="28">
        <v>6.4000000000000001E-2</v>
      </c>
    </row>
    <row r="697" spans="1:5" x14ac:dyDescent="0.2">
      <c r="A697" s="6">
        <v>7</v>
      </c>
      <c r="B697" s="6" t="s">
        <v>7436</v>
      </c>
      <c r="C697" s="6" t="s">
        <v>7437</v>
      </c>
      <c r="D697" s="13">
        <v>51.8</v>
      </c>
      <c r="E697" s="28">
        <v>0.1</v>
      </c>
    </row>
    <row r="698" spans="1:5" x14ac:dyDescent="0.2">
      <c r="A698" s="6">
        <v>7</v>
      </c>
      <c r="B698" s="6" t="s">
        <v>7438</v>
      </c>
      <c r="C698" s="6" t="s">
        <v>7439</v>
      </c>
      <c r="D698" s="13">
        <v>18.2</v>
      </c>
      <c r="E698" s="28">
        <v>0.125</v>
      </c>
    </row>
    <row r="699" spans="1:5" x14ac:dyDescent="0.2">
      <c r="A699" s="6">
        <v>7</v>
      </c>
      <c r="B699" s="6" t="s">
        <v>7440</v>
      </c>
      <c r="C699" s="6" t="s">
        <v>7441</v>
      </c>
      <c r="D699" s="13">
        <v>45</v>
      </c>
      <c r="E699" s="28">
        <v>8.4000000000000005E-2</v>
      </c>
    </row>
    <row r="700" spans="1:5" x14ac:dyDescent="0.2">
      <c r="A700" s="6">
        <v>7</v>
      </c>
      <c r="B700" s="6" t="s">
        <v>7442</v>
      </c>
      <c r="C700" s="6" t="s">
        <v>7443</v>
      </c>
      <c r="D700" s="13">
        <v>52.7</v>
      </c>
      <c r="E700" s="28">
        <v>8.7999999999999995E-2</v>
      </c>
    </row>
    <row r="701" spans="1:5" x14ac:dyDescent="0.2">
      <c r="A701" s="6">
        <v>7</v>
      </c>
      <c r="B701" s="6" t="s">
        <v>7444</v>
      </c>
      <c r="C701" s="6" t="s">
        <v>7445</v>
      </c>
      <c r="D701" s="13">
        <v>37.5</v>
      </c>
      <c r="E701" s="28">
        <v>8.8999999999999996E-2</v>
      </c>
    </row>
    <row r="702" spans="1:5" x14ac:dyDescent="0.2">
      <c r="A702" s="6">
        <v>7</v>
      </c>
      <c r="B702" s="6" t="s">
        <v>7446</v>
      </c>
      <c r="C702" s="6" t="s">
        <v>7447</v>
      </c>
      <c r="D702" s="13">
        <v>52</v>
      </c>
      <c r="E702" s="28">
        <v>7.3999999999999996E-2</v>
      </c>
    </row>
    <row r="703" spans="1:5" x14ac:dyDescent="0.2">
      <c r="A703" s="6">
        <v>7</v>
      </c>
      <c r="B703" s="6" t="s">
        <v>7448</v>
      </c>
      <c r="C703" s="6" t="s">
        <v>7449</v>
      </c>
      <c r="D703" s="13">
        <v>51.7</v>
      </c>
      <c r="E703" s="28">
        <v>0.14899999999999999</v>
      </c>
    </row>
    <row r="704" spans="1:5" x14ac:dyDescent="0.2">
      <c r="A704" s="6">
        <v>7</v>
      </c>
      <c r="B704" s="6" t="s">
        <v>7450</v>
      </c>
      <c r="C704" s="6" t="s">
        <v>7451</v>
      </c>
      <c r="D704" s="13">
        <v>50.4</v>
      </c>
      <c r="E704" s="28">
        <v>0.11899999999999999</v>
      </c>
    </row>
    <row r="705" spans="1:5" x14ac:dyDescent="0.2">
      <c r="A705" s="6">
        <v>7</v>
      </c>
      <c r="B705" s="6" t="s">
        <v>7452</v>
      </c>
      <c r="C705" s="6" t="s">
        <v>7453</v>
      </c>
      <c r="D705" s="13">
        <v>54.8</v>
      </c>
      <c r="E705" s="28">
        <v>8.6999999999999994E-2</v>
      </c>
    </row>
    <row r="706" spans="1:5" x14ac:dyDescent="0.2">
      <c r="A706" s="6">
        <v>7</v>
      </c>
      <c r="B706" s="6" t="s">
        <v>7454</v>
      </c>
      <c r="C706" s="6" t="s">
        <v>7455</v>
      </c>
      <c r="D706" s="13">
        <v>28</v>
      </c>
      <c r="E706" s="28">
        <v>0.104</v>
      </c>
    </row>
    <row r="707" spans="1:5" x14ac:dyDescent="0.2">
      <c r="A707" s="6">
        <v>7</v>
      </c>
      <c r="B707" s="6" t="s">
        <v>7456</v>
      </c>
      <c r="C707" s="6" t="s">
        <v>7457</v>
      </c>
      <c r="D707" s="13">
        <v>54.6</v>
      </c>
      <c r="E707" s="28">
        <v>7.8E-2</v>
      </c>
    </row>
    <row r="708" spans="1:5" x14ac:dyDescent="0.2">
      <c r="A708" s="6">
        <v>7</v>
      </c>
      <c r="B708" s="6" t="s">
        <v>7458</v>
      </c>
      <c r="C708" s="6" t="s">
        <v>7459</v>
      </c>
      <c r="D708" s="13">
        <v>51.5</v>
      </c>
      <c r="E708" s="28">
        <v>0.161</v>
      </c>
    </row>
    <row r="709" spans="1:5" x14ac:dyDescent="0.2">
      <c r="A709" s="6">
        <v>7</v>
      </c>
      <c r="B709" s="6" t="s">
        <v>7460</v>
      </c>
      <c r="C709" s="6" t="s">
        <v>7461</v>
      </c>
      <c r="D709" s="13">
        <v>50.3</v>
      </c>
      <c r="E709" s="28">
        <v>6.3E-2</v>
      </c>
    </row>
    <row r="710" spans="1:5" x14ac:dyDescent="0.2">
      <c r="A710" s="6">
        <v>7</v>
      </c>
      <c r="B710" s="6" t="s">
        <v>7462</v>
      </c>
      <c r="C710" s="6" t="s">
        <v>7463</v>
      </c>
      <c r="D710" s="13">
        <v>49.1</v>
      </c>
      <c r="E710" s="28">
        <v>0.183</v>
      </c>
    </row>
    <row r="711" spans="1:5" x14ac:dyDescent="0.2">
      <c r="A711" s="6">
        <v>7</v>
      </c>
      <c r="B711" s="6" t="s">
        <v>7464</v>
      </c>
      <c r="C711" s="6" t="s">
        <v>7465</v>
      </c>
      <c r="D711" s="13">
        <v>38.5</v>
      </c>
      <c r="E711" s="28">
        <v>9.6000000000000002E-2</v>
      </c>
    </row>
    <row r="712" spans="1:5" x14ac:dyDescent="0.2">
      <c r="A712" s="6">
        <v>7</v>
      </c>
      <c r="B712" s="6" t="s">
        <v>7466</v>
      </c>
      <c r="C712" s="6" t="s">
        <v>7467</v>
      </c>
      <c r="D712" s="13">
        <v>42.1</v>
      </c>
      <c r="E712" s="28">
        <v>0.13100000000000001</v>
      </c>
    </row>
    <row r="713" spans="1:5" x14ac:dyDescent="0.2">
      <c r="A713" s="6">
        <v>7</v>
      </c>
      <c r="B713" s="6" t="s">
        <v>7468</v>
      </c>
      <c r="C713" s="6" t="s">
        <v>7469</v>
      </c>
      <c r="D713" s="13">
        <v>56</v>
      </c>
      <c r="E713" s="28">
        <v>0.16200000000000001</v>
      </c>
    </row>
    <row r="714" spans="1:5" x14ac:dyDescent="0.2">
      <c r="A714" s="6">
        <v>7</v>
      </c>
      <c r="B714" s="6" t="s">
        <v>7470</v>
      </c>
      <c r="C714" s="6" t="s">
        <v>7471</v>
      </c>
      <c r="D714" s="13">
        <v>27.4</v>
      </c>
      <c r="E714" s="28">
        <v>0.108</v>
      </c>
    </row>
    <row r="715" spans="1:5" x14ac:dyDescent="0.2">
      <c r="A715" s="6">
        <v>7</v>
      </c>
      <c r="B715" s="6" t="s">
        <v>7472</v>
      </c>
      <c r="C715" s="6" t="s">
        <v>7473</v>
      </c>
      <c r="D715" s="13">
        <v>53.2</v>
      </c>
      <c r="E715" s="28">
        <v>0.16700000000000001</v>
      </c>
    </row>
    <row r="716" spans="1:5" x14ac:dyDescent="0.2">
      <c r="A716" s="6">
        <v>7</v>
      </c>
      <c r="B716" s="6" t="s">
        <v>7474</v>
      </c>
      <c r="C716" s="6" t="s">
        <v>7475</v>
      </c>
      <c r="D716" s="13">
        <v>46.5</v>
      </c>
      <c r="E716" s="28">
        <v>0.08</v>
      </c>
    </row>
    <row r="717" spans="1:5" x14ac:dyDescent="0.2">
      <c r="A717" s="6">
        <v>7</v>
      </c>
      <c r="B717" s="6" t="s">
        <v>7476</v>
      </c>
      <c r="C717" s="6" t="s">
        <v>7477</v>
      </c>
      <c r="D717" s="13">
        <v>44.1</v>
      </c>
      <c r="E717" s="28">
        <v>0.121</v>
      </c>
    </row>
    <row r="718" spans="1:5" x14ac:dyDescent="0.2">
      <c r="A718" s="6">
        <v>7</v>
      </c>
      <c r="B718" s="6" t="s">
        <v>7478</v>
      </c>
      <c r="C718" s="6" t="s">
        <v>7479</v>
      </c>
      <c r="D718" s="13">
        <v>51.2</v>
      </c>
      <c r="E718" s="28">
        <v>0.08</v>
      </c>
    </row>
    <row r="719" spans="1:5" x14ac:dyDescent="0.2">
      <c r="A719" s="6">
        <v>7</v>
      </c>
      <c r="B719" s="6" t="s">
        <v>7480</v>
      </c>
      <c r="C719" s="6" t="s">
        <v>7481</v>
      </c>
      <c r="D719" s="13">
        <v>48.6</v>
      </c>
      <c r="E719" s="28">
        <v>0.123</v>
      </c>
    </row>
    <row r="720" spans="1:5" x14ac:dyDescent="0.2">
      <c r="A720" s="6">
        <v>7</v>
      </c>
      <c r="B720" s="6" t="s">
        <v>7482</v>
      </c>
      <c r="C720" s="6" t="s">
        <v>7483</v>
      </c>
      <c r="D720" s="13">
        <v>42.8</v>
      </c>
      <c r="E720" s="28">
        <v>5.8999999999999997E-2</v>
      </c>
    </row>
    <row r="721" spans="1:5" x14ac:dyDescent="0.2">
      <c r="A721" s="6">
        <v>7</v>
      </c>
      <c r="B721" s="6" t="s">
        <v>7484</v>
      </c>
      <c r="C721" s="6" t="s">
        <v>7485</v>
      </c>
      <c r="D721" s="13">
        <v>50</v>
      </c>
      <c r="E721" s="28">
        <v>0.106</v>
      </c>
    </row>
    <row r="722" spans="1:5" x14ac:dyDescent="0.2">
      <c r="A722" s="6">
        <v>7</v>
      </c>
      <c r="B722" s="6" t="s">
        <v>7486</v>
      </c>
      <c r="C722" s="6" t="s">
        <v>7487</v>
      </c>
      <c r="D722" s="13">
        <v>49.9</v>
      </c>
      <c r="E722" s="28">
        <v>6.8000000000000005E-2</v>
      </c>
    </row>
    <row r="723" spans="1:5" x14ac:dyDescent="0.2">
      <c r="A723" s="6">
        <v>7</v>
      </c>
      <c r="B723" s="6" t="s">
        <v>7488</v>
      </c>
      <c r="C723" s="6" t="s">
        <v>7489</v>
      </c>
      <c r="D723" s="13">
        <v>52</v>
      </c>
      <c r="E723" s="28">
        <v>0.13700000000000001</v>
      </c>
    </row>
    <row r="724" spans="1:5" x14ac:dyDescent="0.2">
      <c r="A724" s="6">
        <v>7</v>
      </c>
      <c r="B724" s="6" t="s">
        <v>7490</v>
      </c>
      <c r="C724" s="6" t="s">
        <v>7491</v>
      </c>
      <c r="D724" s="13">
        <v>36</v>
      </c>
      <c r="E724" s="28">
        <v>0.106</v>
      </c>
    </row>
    <row r="725" spans="1:5" x14ac:dyDescent="0.2">
      <c r="A725" s="6">
        <v>7</v>
      </c>
      <c r="B725" s="6" t="s">
        <v>7492</v>
      </c>
      <c r="C725" s="6" t="s">
        <v>7493</v>
      </c>
      <c r="D725" s="13">
        <v>41.5</v>
      </c>
      <c r="E725" s="28">
        <v>8.4000000000000005E-2</v>
      </c>
    </row>
    <row r="726" spans="1:5" x14ac:dyDescent="0.2">
      <c r="A726" s="6">
        <v>7</v>
      </c>
      <c r="B726" s="6" t="s">
        <v>7494</v>
      </c>
      <c r="C726" s="6" t="s">
        <v>7495</v>
      </c>
      <c r="D726" s="13">
        <v>27.3</v>
      </c>
      <c r="E726" s="28">
        <v>0.107</v>
      </c>
    </row>
    <row r="727" spans="1:5" x14ac:dyDescent="0.2">
      <c r="A727" s="6">
        <v>7</v>
      </c>
      <c r="B727" s="6" t="s">
        <v>7496</v>
      </c>
      <c r="C727" s="6" t="s">
        <v>7497</v>
      </c>
      <c r="D727" s="13">
        <v>53.6</v>
      </c>
      <c r="E727" s="28">
        <v>0.125</v>
      </c>
    </row>
    <row r="728" spans="1:5" x14ac:dyDescent="0.2">
      <c r="A728" s="6">
        <v>7</v>
      </c>
      <c r="B728" s="6" t="s">
        <v>7498</v>
      </c>
      <c r="C728" s="6" t="s">
        <v>7499</v>
      </c>
      <c r="D728" s="13">
        <v>20.8</v>
      </c>
      <c r="E728" s="28">
        <v>0.14000000000000001</v>
      </c>
    </row>
    <row r="729" spans="1:5" x14ac:dyDescent="0.2">
      <c r="A729" s="6">
        <v>7</v>
      </c>
      <c r="B729" s="6" t="s">
        <v>7500</v>
      </c>
      <c r="C729" s="6" t="s">
        <v>7501</v>
      </c>
      <c r="D729" s="13">
        <v>54.5</v>
      </c>
      <c r="E729" s="28">
        <v>0.31</v>
      </c>
    </row>
    <row r="730" spans="1:5" x14ac:dyDescent="0.2">
      <c r="A730" s="6">
        <v>7</v>
      </c>
      <c r="B730" s="6" t="s">
        <v>7502</v>
      </c>
      <c r="C730" s="6" t="s">
        <v>7503</v>
      </c>
      <c r="D730" s="13">
        <v>55.2</v>
      </c>
      <c r="E730" s="28">
        <v>0.105</v>
      </c>
    </row>
    <row r="731" spans="1:5" x14ac:dyDescent="0.2">
      <c r="A731" s="6">
        <v>7</v>
      </c>
      <c r="B731" s="6" t="s">
        <v>7504</v>
      </c>
      <c r="C731" s="6" t="s">
        <v>7505</v>
      </c>
      <c r="D731" s="13">
        <v>24.1</v>
      </c>
      <c r="E731" s="28">
        <v>5.5E-2</v>
      </c>
    </row>
    <row r="732" spans="1:5" x14ac:dyDescent="0.2">
      <c r="A732" s="6">
        <v>7</v>
      </c>
      <c r="B732" s="6" t="s">
        <v>7506</v>
      </c>
      <c r="C732" s="6" t="s">
        <v>7507</v>
      </c>
      <c r="D732" s="13">
        <v>40.700000000000003</v>
      </c>
      <c r="E732" s="28">
        <v>9.1999999999999998E-2</v>
      </c>
    </row>
    <row r="733" spans="1:5" x14ac:dyDescent="0.2">
      <c r="A733" s="6">
        <v>7</v>
      </c>
      <c r="B733" s="6" t="s">
        <v>7508</v>
      </c>
      <c r="C733" s="6" t="s">
        <v>7509</v>
      </c>
      <c r="D733" s="13">
        <v>26.5</v>
      </c>
      <c r="E733" s="28">
        <v>0.1</v>
      </c>
    </row>
    <row r="734" spans="1:5" x14ac:dyDescent="0.2">
      <c r="A734" s="6">
        <v>7</v>
      </c>
      <c r="B734" s="6" t="s">
        <v>7510</v>
      </c>
      <c r="C734" s="6" t="s">
        <v>7511</v>
      </c>
      <c r="D734" s="13">
        <v>36.700000000000003</v>
      </c>
      <c r="E734" s="28">
        <v>6.7000000000000004E-2</v>
      </c>
    </row>
    <row r="735" spans="1:5" x14ac:dyDescent="0.2">
      <c r="A735" s="6">
        <v>7</v>
      </c>
      <c r="B735" s="6" t="s">
        <v>7512</v>
      </c>
      <c r="C735" s="6" t="s">
        <v>7513</v>
      </c>
      <c r="D735" s="13">
        <v>48.6</v>
      </c>
      <c r="E735" s="28">
        <v>9.0999999999999998E-2</v>
      </c>
    </row>
    <row r="736" spans="1:5" x14ac:dyDescent="0.2">
      <c r="A736" s="6">
        <v>7</v>
      </c>
      <c r="B736" s="6" t="s">
        <v>7514</v>
      </c>
      <c r="C736" s="6" t="s">
        <v>7515</v>
      </c>
      <c r="D736" s="13">
        <v>30.7</v>
      </c>
      <c r="E736" s="28">
        <v>7.0000000000000007E-2</v>
      </c>
    </row>
    <row r="737" spans="1:5" x14ac:dyDescent="0.2">
      <c r="A737" s="6">
        <v>7</v>
      </c>
      <c r="B737" s="6" t="s">
        <v>7516</v>
      </c>
      <c r="C737" s="6" t="s">
        <v>7517</v>
      </c>
      <c r="D737" s="13">
        <v>30.4</v>
      </c>
      <c r="E737" s="28">
        <v>8.5000000000000006E-2</v>
      </c>
    </row>
    <row r="738" spans="1:5" x14ac:dyDescent="0.2">
      <c r="A738" s="6">
        <v>7</v>
      </c>
      <c r="B738" s="6" t="s">
        <v>7518</v>
      </c>
      <c r="C738" s="6" t="s">
        <v>7519</v>
      </c>
      <c r="D738" s="13">
        <v>16.100000000000001</v>
      </c>
      <c r="E738" s="28">
        <v>5.1999999999999998E-2</v>
      </c>
    </row>
    <row r="739" spans="1:5" x14ac:dyDescent="0.2">
      <c r="A739" s="6">
        <v>7</v>
      </c>
      <c r="B739" s="6" t="s">
        <v>7520</v>
      </c>
      <c r="C739" s="6" t="s">
        <v>7521</v>
      </c>
      <c r="D739" s="13">
        <v>42.3</v>
      </c>
      <c r="E739" s="28">
        <v>7.2999999999999995E-2</v>
      </c>
    </row>
    <row r="740" spans="1:5" x14ac:dyDescent="0.2">
      <c r="A740" s="6">
        <v>7</v>
      </c>
      <c r="B740" s="6" t="s">
        <v>7522</v>
      </c>
      <c r="C740" s="6" t="s">
        <v>7523</v>
      </c>
      <c r="D740" s="13">
        <v>36.9</v>
      </c>
      <c r="E740" s="28">
        <v>0.26</v>
      </c>
    </row>
    <row r="741" spans="1:5" x14ac:dyDescent="0.2">
      <c r="A741" s="6">
        <v>7</v>
      </c>
      <c r="B741" s="6" t="s">
        <v>7524</v>
      </c>
      <c r="C741" s="6" t="s">
        <v>7525</v>
      </c>
      <c r="D741" s="13">
        <v>16.600000000000001</v>
      </c>
      <c r="E741" s="28">
        <v>5.8000000000000003E-2</v>
      </c>
    </row>
    <row r="742" spans="1:5" x14ac:dyDescent="0.2">
      <c r="A742" s="6">
        <v>7</v>
      </c>
      <c r="B742" s="6" t="s">
        <v>7526</v>
      </c>
      <c r="C742" s="6" t="s">
        <v>7527</v>
      </c>
      <c r="D742" s="13">
        <v>26.5</v>
      </c>
      <c r="E742" s="28">
        <v>7.0999999999999994E-2</v>
      </c>
    </row>
    <row r="743" spans="1:5" x14ac:dyDescent="0.2">
      <c r="A743" s="6">
        <v>7</v>
      </c>
      <c r="B743" s="6" t="s">
        <v>7528</v>
      </c>
      <c r="C743" s="6" t="s">
        <v>7529</v>
      </c>
      <c r="D743" s="13">
        <v>51.1</v>
      </c>
      <c r="E743" s="28">
        <v>8.1000000000000003E-2</v>
      </c>
    </row>
    <row r="744" spans="1:5" x14ac:dyDescent="0.2">
      <c r="A744" s="6">
        <v>7</v>
      </c>
      <c r="B744" s="6" t="s">
        <v>7530</v>
      </c>
      <c r="C744" s="6" t="s">
        <v>7531</v>
      </c>
      <c r="D744" s="13">
        <v>21.5</v>
      </c>
      <c r="E744" s="28">
        <v>6.7000000000000004E-2</v>
      </c>
    </row>
    <row r="745" spans="1:5" x14ac:dyDescent="0.2">
      <c r="A745" s="6">
        <v>7</v>
      </c>
      <c r="B745" s="6" t="s">
        <v>7532</v>
      </c>
      <c r="C745" s="6" t="s">
        <v>7533</v>
      </c>
      <c r="D745" s="13">
        <v>41.4</v>
      </c>
      <c r="E745" s="28">
        <v>5.7000000000000002E-2</v>
      </c>
    </row>
    <row r="746" spans="1:5" x14ac:dyDescent="0.2">
      <c r="A746" s="6">
        <v>7</v>
      </c>
      <c r="B746" s="6" t="s">
        <v>7534</v>
      </c>
      <c r="C746" s="6" t="s">
        <v>7535</v>
      </c>
      <c r="D746" s="13">
        <v>52</v>
      </c>
      <c r="E746" s="28">
        <v>0.113</v>
      </c>
    </row>
    <row r="747" spans="1:5" x14ac:dyDescent="0.2">
      <c r="A747" s="6">
        <v>7</v>
      </c>
      <c r="B747" s="6" t="s">
        <v>7536</v>
      </c>
      <c r="C747" s="6" t="s">
        <v>7537</v>
      </c>
      <c r="D747" s="13">
        <v>44.4</v>
      </c>
      <c r="E747" s="28">
        <v>8.5000000000000006E-2</v>
      </c>
    </row>
    <row r="748" spans="1:5" x14ac:dyDescent="0.2">
      <c r="A748" s="6">
        <v>7</v>
      </c>
      <c r="B748" s="6" t="s">
        <v>7538</v>
      </c>
      <c r="C748" s="6" t="s">
        <v>7539</v>
      </c>
      <c r="D748" s="13">
        <v>50.9</v>
      </c>
      <c r="E748" s="28">
        <v>7.4999999999999997E-2</v>
      </c>
    </row>
    <row r="749" spans="1:5" x14ac:dyDescent="0.2">
      <c r="A749" s="6">
        <v>7</v>
      </c>
      <c r="B749" s="6" t="s">
        <v>7540</v>
      </c>
      <c r="C749" s="6" t="s">
        <v>7541</v>
      </c>
      <c r="D749" s="13">
        <v>50</v>
      </c>
      <c r="E749" s="28">
        <v>0.126</v>
      </c>
    </row>
    <row r="750" spans="1:5" x14ac:dyDescent="0.2">
      <c r="A750" s="6">
        <v>7</v>
      </c>
      <c r="B750" s="6" t="s">
        <v>7542</v>
      </c>
      <c r="C750" s="6" t="s">
        <v>7543</v>
      </c>
      <c r="D750" s="13">
        <v>47.6</v>
      </c>
      <c r="E750" s="28">
        <v>0.27900000000000003</v>
      </c>
    </row>
    <row r="751" spans="1:5" x14ac:dyDescent="0.2">
      <c r="A751" s="6">
        <v>7</v>
      </c>
      <c r="B751" s="6" t="s">
        <v>7544</v>
      </c>
      <c r="C751" s="6" t="s">
        <v>7545</v>
      </c>
      <c r="D751" s="13">
        <v>48.6</v>
      </c>
      <c r="E751" s="28">
        <v>5.1999999999999998E-2</v>
      </c>
    </row>
    <row r="752" spans="1:5" x14ac:dyDescent="0.2">
      <c r="A752" s="6">
        <v>7</v>
      </c>
      <c r="B752" s="6" t="s">
        <v>7546</v>
      </c>
      <c r="C752" s="6" t="s">
        <v>7547</v>
      </c>
      <c r="D752" s="13">
        <v>46.7</v>
      </c>
      <c r="E752" s="28">
        <v>0.106</v>
      </c>
    </row>
    <row r="753" spans="1:5" x14ac:dyDescent="0.2">
      <c r="A753" s="6">
        <v>7</v>
      </c>
      <c r="B753" s="6" t="s">
        <v>7548</v>
      </c>
      <c r="C753" s="6" t="s">
        <v>7549</v>
      </c>
      <c r="D753" s="13">
        <v>51.5</v>
      </c>
      <c r="E753" s="28">
        <v>0.128</v>
      </c>
    </row>
    <row r="754" spans="1:5" x14ac:dyDescent="0.2">
      <c r="A754" s="6">
        <v>7</v>
      </c>
      <c r="B754" s="6" t="s">
        <v>7550</v>
      </c>
      <c r="C754" s="6" t="s">
        <v>7551</v>
      </c>
      <c r="D754" s="13">
        <v>32.9</v>
      </c>
      <c r="E754" s="28">
        <v>0.16700000000000001</v>
      </c>
    </row>
    <row r="755" spans="1:5" x14ac:dyDescent="0.2">
      <c r="A755" s="6">
        <v>7</v>
      </c>
      <c r="B755" s="6" t="s">
        <v>7552</v>
      </c>
      <c r="C755" s="6" t="s">
        <v>7553</v>
      </c>
      <c r="D755" s="13">
        <v>41.5</v>
      </c>
      <c r="E755" s="28">
        <v>0.121</v>
      </c>
    </row>
    <row r="756" spans="1:5" x14ac:dyDescent="0.2">
      <c r="A756" s="6">
        <v>7</v>
      </c>
      <c r="B756" s="6" t="s">
        <v>7554</v>
      </c>
      <c r="C756" s="6" t="s">
        <v>7555</v>
      </c>
      <c r="D756" s="13">
        <v>38.299999999999997</v>
      </c>
      <c r="E756" s="28">
        <v>0.26100000000000001</v>
      </c>
    </row>
    <row r="757" spans="1:5" x14ac:dyDescent="0.2">
      <c r="A757" s="6">
        <v>7</v>
      </c>
      <c r="B757" s="6" t="s">
        <v>7556</v>
      </c>
      <c r="C757" s="6" t="s">
        <v>7557</v>
      </c>
      <c r="D757" s="13">
        <v>39.799999999999997</v>
      </c>
      <c r="E757" s="28">
        <v>5.8000000000000003E-2</v>
      </c>
    </row>
    <row r="758" spans="1:5" x14ac:dyDescent="0.2">
      <c r="A758" s="6">
        <v>7</v>
      </c>
      <c r="B758" s="6" t="s">
        <v>7558</v>
      </c>
      <c r="C758" s="6" t="s">
        <v>7559</v>
      </c>
      <c r="D758" s="13">
        <v>25.2</v>
      </c>
      <c r="E758" s="28">
        <v>0.125</v>
      </c>
    </row>
    <row r="759" spans="1:5" x14ac:dyDescent="0.2">
      <c r="A759" s="6">
        <v>7</v>
      </c>
      <c r="B759" s="6" t="s">
        <v>7560</v>
      </c>
      <c r="C759" s="6" t="s">
        <v>7561</v>
      </c>
      <c r="D759" s="13">
        <v>51.4</v>
      </c>
      <c r="E759" s="28">
        <v>8.4000000000000005E-2</v>
      </c>
    </row>
    <row r="760" spans="1:5" x14ac:dyDescent="0.2">
      <c r="A760" s="6">
        <v>7</v>
      </c>
      <c r="B760" s="6" t="s">
        <v>7562</v>
      </c>
      <c r="C760" s="6" t="s">
        <v>7563</v>
      </c>
      <c r="D760" s="13">
        <v>32.799999999999997</v>
      </c>
      <c r="E760" s="28">
        <v>5.1999999999999998E-2</v>
      </c>
    </row>
    <row r="761" spans="1:5" x14ac:dyDescent="0.2">
      <c r="A761" s="6">
        <v>7</v>
      </c>
      <c r="B761" s="6" t="s">
        <v>7564</v>
      </c>
      <c r="C761" s="6" t="s">
        <v>7565</v>
      </c>
      <c r="D761" s="13">
        <v>54.4</v>
      </c>
      <c r="E761" s="28">
        <v>0.10100000000000001</v>
      </c>
    </row>
    <row r="762" spans="1:5" x14ac:dyDescent="0.2">
      <c r="A762" s="6">
        <v>7</v>
      </c>
      <c r="B762" s="6" t="s">
        <v>7566</v>
      </c>
      <c r="C762" s="6" t="s">
        <v>7567</v>
      </c>
      <c r="D762" s="13">
        <v>42.8</v>
      </c>
      <c r="E762" s="28">
        <v>0.13</v>
      </c>
    </row>
    <row r="763" spans="1:5" x14ac:dyDescent="0.2">
      <c r="A763" s="6">
        <v>7</v>
      </c>
      <c r="B763" s="6" t="s">
        <v>7568</v>
      </c>
      <c r="C763" s="6" t="s">
        <v>7569</v>
      </c>
      <c r="D763" s="13">
        <v>50.5</v>
      </c>
      <c r="E763" s="28">
        <v>0.188</v>
      </c>
    </row>
    <row r="764" spans="1:5" x14ac:dyDescent="0.2">
      <c r="A764" s="6">
        <v>7</v>
      </c>
      <c r="B764" s="6" t="s">
        <v>7570</v>
      </c>
      <c r="C764" s="6" t="s">
        <v>7571</v>
      </c>
      <c r="D764" s="13">
        <v>50.1</v>
      </c>
      <c r="E764" s="28">
        <v>0.35699999999999998</v>
      </c>
    </row>
    <row r="765" spans="1:5" x14ac:dyDescent="0.2">
      <c r="A765" s="6">
        <v>7</v>
      </c>
      <c r="B765" s="6" t="s">
        <v>7572</v>
      </c>
      <c r="C765" s="6" t="s">
        <v>7573</v>
      </c>
      <c r="D765" s="13">
        <v>32.700000000000003</v>
      </c>
      <c r="E765" s="28">
        <v>6.8000000000000005E-2</v>
      </c>
    </row>
    <row r="766" spans="1:5" x14ac:dyDescent="0.2">
      <c r="A766" s="6">
        <v>7</v>
      </c>
      <c r="B766" s="6" t="s">
        <v>7574</v>
      </c>
      <c r="C766" s="6" t="s">
        <v>7575</v>
      </c>
      <c r="D766" s="13">
        <v>53.6</v>
      </c>
      <c r="E766" s="28">
        <v>8.4000000000000005E-2</v>
      </c>
    </row>
    <row r="767" spans="1:5" x14ac:dyDescent="0.2">
      <c r="A767" s="6">
        <v>7</v>
      </c>
      <c r="B767" s="6" t="s">
        <v>7576</v>
      </c>
      <c r="C767" s="6" t="s">
        <v>7577</v>
      </c>
      <c r="D767" s="13">
        <v>52</v>
      </c>
      <c r="E767" s="28">
        <v>7.4999999999999997E-2</v>
      </c>
    </row>
    <row r="768" spans="1:5" x14ac:dyDescent="0.2">
      <c r="A768" s="6">
        <v>7</v>
      </c>
      <c r="B768" s="6" t="s">
        <v>7578</v>
      </c>
      <c r="C768" s="6" t="s">
        <v>7579</v>
      </c>
      <c r="D768" s="13">
        <v>53.4</v>
      </c>
      <c r="E768" s="28">
        <v>7.1999999999999995E-2</v>
      </c>
    </row>
    <row r="769" spans="1:5" x14ac:dyDescent="0.2">
      <c r="A769" s="6">
        <v>7</v>
      </c>
      <c r="B769" s="6" t="s">
        <v>7580</v>
      </c>
      <c r="C769" s="6" t="s">
        <v>7581</v>
      </c>
      <c r="D769" s="13">
        <v>48.8</v>
      </c>
      <c r="E769" s="28">
        <v>9.8000000000000004E-2</v>
      </c>
    </row>
    <row r="770" spans="1:5" x14ac:dyDescent="0.2">
      <c r="A770" s="6">
        <v>7</v>
      </c>
      <c r="B770" s="6" t="s">
        <v>7582</v>
      </c>
      <c r="C770" s="6" t="s">
        <v>7583</v>
      </c>
      <c r="D770" s="13">
        <v>39.700000000000003</v>
      </c>
      <c r="E770" s="28">
        <v>0.20599999999999999</v>
      </c>
    </row>
    <row r="771" spans="1:5" x14ac:dyDescent="0.2">
      <c r="A771" s="6">
        <v>7</v>
      </c>
      <c r="B771" s="6" t="s">
        <v>7584</v>
      </c>
      <c r="C771" s="6" t="s">
        <v>7585</v>
      </c>
      <c r="D771" s="13">
        <v>28.1</v>
      </c>
      <c r="E771" s="28">
        <v>9.6000000000000002E-2</v>
      </c>
    </row>
    <row r="772" spans="1:5" x14ac:dyDescent="0.2">
      <c r="A772" s="6">
        <v>7</v>
      </c>
      <c r="B772" s="6" t="s">
        <v>7586</v>
      </c>
      <c r="C772" s="6" t="s">
        <v>7587</v>
      </c>
      <c r="D772" s="13">
        <v>51.2</v>
      </c>
      <c r="E772" s="28">
        <v>0.188</v>
      </c>
    </row>
    <row r="773" spans="1:5" x14ac:dyDescent="0.2">
      <c r="A773" s="6">
        <v>7</v>
      </c>
      <c r="B773" s="6" t="s">
        <v>7588</v>
      </c>
      <c r="C773" s="6" t="s">
        <v>7589</v>
      </c>
      <c r="D773" s="13">
        <v>50</v>
      </c>
      <c r="E773" s="28">
        <v>0.14199999999999999</v>
      </c>
    </row>
    <row r="774" spans="1:5" x14ac:dyDescent="0.2">
      <c r="A774" s="6">
        <v>7</v>
      </c>
      <c r="B774" s="6" t="s">
        <v>7590</v>
      </c>
      <c r="C774" s="6" t="s">
        <v>7591</v>
      </c>
      <c r="D774" s="13">
        <v>43.6</v>
      </c>
      <c r="E774" s="28">
        <v>8.1000000000000003E-2</v>
      </c>
    </row>
    <row r="775" spans="1:5" x14ac:dyDescent="0.2">
      <c r="A775" s="6">
        <v>7</v>
      </c>
      <c r="B775" s="6" t="s">
        <v>7592</v>
      </c>
      <c r="C775" s="6" t="s">
        <v>7593</v>
      </c>
      <c r="D775" s="13">
        <v>49.9</v>
      </c>
      <c r="E775" s="28">
        <v>0.125</v>
      </c>
    </row>
    <row r="776" spans="1:5" x14ac:dyDescent="0.2">
      <c r="A776" s="6">
        <v>7</v>
      </c>
      <c r="B776" s="6" t="s">
        <v>7594</v>
      </c>
      <c r="C776" s="6" t="s">
        <v>7595</v>
      </c>
      <c r="D776" s="13">
        <v>42.6</v>
      </c>
      <c r="E776" s="28">
        <v>0.10299999999999999</v>
      </c>
    </row>
    <row r="777" spans="1:5" x14ac:dyDescent="0.2">
      <c r="A777" s="6">
        <v>7</v>
      </c>
      <c r="B777" s="6" t="s">
        <v>7596</v>
      </c>
      <c r="C777" s="6" t="s">
        <v>7597</v>
      </c>
      <c r="D777" s="13">
        <v>52</v>
      </c>
      <c r="E777" s="28">
        <v>0.14599999999999999</v>
      </c>
    </row>
    <row r="778" spans="1:5" x14ac:dyDescent="0.2">
      <c r="A778" s="6">
        <v>7</v>
      </c>
      <c r="B778" s="6" t="s">
        <v>7598</v>
      </c>
      <c r="C778" s="6" t="s">
        <v>7599</v>
      </c>
      <c r="D778" s="13">
        <v>54.4</v>
      </c>
      <c r="E778" s="28">
        <v>6.4000000000000001E-2</v>
      </c>
    </row>
    <row r="779" spans="1:5" x14ac:dyDescent="0.2">
      <c r="A779" s="6">
        <v>7</v>
      </c>
      <c r="B779" s="6" t="s">
        <v>7600</v>
      </c>
      <c r="C779" s="6" t="s">
        <v>7601</v>
      </c>
      <c r="D779" s="13">
        <v>41.6</v>
      </c>
      <c r="E779" s="28">
        <v>0.10100000000000001</v>
      </c>
    </row>
    <row r="780" spans="1:5" x14ac:dyDescent="0.2">
      <c r="A780" s="6">
        <v>7</v>
      </c>
      <c r="B780" s="6" t="s">
        <v>7602</v>
      </c>
      <c r="C780" s="6" t="s">
        <v>7603</v>
      </c>
      <c r="D780" s="13">
        <v>46.3</v>
      </c>
      <c r="E780" s="28">
        <v>0.127</v>
      </c>
    </row>
    <row r="781" spans="1:5" x14ac:dyDescent="0.2">
      <c r="A781" s="6">
        <v>7</v>
      </c>
      <c r="B781" s="6" t="s">
        <v>7604</v>
      </c>
      <c r="C781" s="6" t="s">
        <v>7605</v>
      </c>
      <c r="D781" s="13">
        <v>35.200000000000003</v>
      </c>
      <c r="E781" s="28">
        <v>0.13600000000000001</v>
      </c>
    </row>
    <row r="782" spans="1:5" x14ac:dyDescent="0.2">
      <c r="A782" s="6">
        <v>7</v>
      </c>
      <c r="B782" s="6" t="s">
        <v>7606</v>
      </c>
      <c r="C782" s="6" t="s">
        <v>7607</v>
      </c>
      <c r="D782" s="13">
        <v>42.7</v>
      </c>
      <c r="E782" s="28">
        <v>9.4E-2</v>
      </c>
    </row>
    <row r="783" spans="1:5" x14ac:dyDescent="0.2">
      <c r="A783" s="6">
        <v>7</v>
      </c>
      <c r="B783" s="6" t="s">
        <v>7608</v>
      </c>
      <c r="C783" s="6" t="s">
        <v>7609</v>
      </c>
      <c r="D783" s="13">
        <v>52.3</v>
      </c>
      <c r="E783" s="28">
        <v>9.4E-2</v>
      </c>
    </row>
    <row r="784" spans="1:5" x14ac:dyDescent="0.2">
      <c r="A784" s="6">
        <v>7</v>
      </c>
      <c r="B784" s="6" t="s">
        <v>7610</v>
      </c>
      <c r="C784" s="6" t="s">
        <v>7611</v>
      </c>
      <c r="D784" s="13">
        <v>54.2</v>
      </c>
      <c r="E784" s="28">
        <v>0.11899999999999999</v>
      </c>
    </row>
    <row r="785" spans="1:5" x14ac:dyDescent="0.2">
      <c r="A785" s="6">
        <v>7</v>
      </c>
      <c r="B785" s="6" t="s">
        <v>7612</v>
      </c>
      <c r="C785" s="6" t="s">
        <v>7613</v>
      </c>
      <c r="D785" s="13">
        <v>51.1</v>
      </c>
      <c r="E785" s="28">
        <v>0.1</v>
      </c>
    </row>
    <row r="786" spans="1:5" x14ac:dyDescent="0.2">
      <c r="A786" s="6">
        <v>7</v>
      </c>
      <c r="B786" s="6" t="s">
        <v>7614</v>
      </c>
      <c r="C786" s="6" t="s">
        <v>7615</v>
      </c>
      <c r="D786" s="13">
        <v>37.799999999999997</v>
      </c>
      <c r="E786" s="28">
        <v>6.2E-2</v>
      </c>
    </row>
    <row r="787" spans="1:5" x14ac:dyDescent="0.2">
      <c r="A787" s="6">
        <v>7</v>
      </c>
      <c r="B787" s="6" t="s">
        <v>7616</v>
      </c>
      <c r="C787" s="6" t="s">
        <v>7617</v>
      </c>
      <c r="D787" s="13">
        <v>51.5</v>
      </c>
      <c r="E787" s="28">
        <v>7.3999999999999996E-2</v>
      </c>
    </row>
    <row r="788" spans="1:5" x14ac:dyDescent="0.2">
      <c r="A788" s="6">
        <v>7</v>
      </c>
      <c r="B788" s="6" t="s">
        <v>7618</v>
      </c>
      <c r="C788" s="6" t="s">
        <v>7619</v>
      </c>
      <c r="D788" s="13">
        <v>53.1</v>
      </c>
      <c r="E788" s="28">
        <v>0.109</v>
      </c>
    </row>
    <row r="789" spans="1:5" x14ac:dyDescent="0.2">
      <c r="A789" s="6">
        <v>7</v>
      </c>
      <c r="B789" s="6" t="s">
        <v>7620</v>
      </c>
      <c r="C789" s="6" t="s">
        <v>7621</v>
      </c>
      <c r="D789" s="13">
        <v>51.6</v>
      </c>
      <c r="E789" s="28">
        <v>9.1999999999999998E-2</v>
      </c>
    </row>
    <row r="790" spans="1:5" x14ac:dyDescent="0.2">
      <c r="A790" s="6">
        <v>7</v>
      </c>
      <c r="B790" s="6" t="s">
        <v>7622</v>
      </c>
      <c r="C790" s="6" t="s">
        <v>7623</v>
      </c>
      <c r="D790" s="13">
        <v>48.7</v>
      </c>
      <c r="E790" s="28">
        <v>7.8E-2</v>
      </c>
    </row>
    <row r="791" spans="1:5" x14ac:dyDescent="0.2">
      <c r="A791" s="6">
        <v>7</v>
      </c>
      <c r="B791" s="6" t="s">
        <v>7624</v>
      </c>
      <c r="C791" s="6" t="s">
        <v>7625</v>
      </c>
      <c r="D791" s="13">
        <v>54.2</v>
      </c>
      <c r="E791" s="28">
        <v>6.2E-2</v>
      </c>
    </row>
    <row r="792" spans="1:5" x14ac:dyDescent="0.2">
      <c r="A792" s="6">
        <v>7</v>
      </c>
      <c r="B792" s="6" t="s">
        <v>7626</v>
      </c>
      <c r="C792" s="6" t="s">
        <v>7627</v>
      </c>
      <c r="D792" s="13">
        <v>43.6</v>
      </c>
      <c r="E792" s="28">
        <v>5.0999999999999997E-2</v>
      </c>
    </row>
    <row r="793" spans="1:5" x14ac:dyDescent="0.2">
      <c r="A793" s="6">
        <v>7</v>
      </c>
      <c r="B793" s="6" t="s">
        <v>7628</v>
      </c>
      <c r="C793" s="6" t="s">
        <v>7629</v>
      </c>
      <c r="D793" s="13">
        <v>51.1</v>
      </c>
      <c r="E793" s="28">
        <v>8.5000000000000006E-2</v>
      </c>
    </row>
    <row r="794" spans="1:5" x14ac:dyDescent="0.2">
      <c r="A794" s="6">
        <v>7</v>
      </c>
      <c r="B794" s="6" t="s">
        <v>7630</v>
      </c>
      <c r="C794" s="6" t="s">
        <v>7631</v>
      </c>
      <c r="D794" s="13">
        <v>53.6</v>
      </c>
      <c r="E794" s="28">
        <v>0.123</v>
      </c>
    </row>
    <row r="795" spans="1:5" x14ac:dyDescent="0.2">
      <c r="A795" s="6">
        <v>7</v>
      </c>
      <c r="B795" s="6" t="s">
        <v>7632</v>
      </c>
      <c r="C795" s="6" t="s">
        <v>7633</v>
      </c>
      <c r="D795" s="13">
        <v>50.8</v>
      </c>
      <c r="E795" s="28">
        <v>0.107</v>
      </c>
    </row>
    <row r="796" spans="1:5" x14ac:dyDescent="0.2">
      <c r="A796" s="6">
        <v>7</v>
      </c>
      <c r="B796" s="6" t="s">
        <v>7634</v>
      </c>
      <c r="C796" s="6" t="s">
        <v>7635</v>
      </c>
      <c r="D796" s="13">
        <v>49.2</v>
      </c>
      <c r="E796" s="28">
        <v>0.122</v>
      </c>
    </row>
    <row r="797" spans="1:5" x14ac:dyDescent="0.2">
      <c r="A797" s="6">
        <v>7</v>
      </c>
      <c r="B797" s="6" t="s">
        <v>7636</v>
      </c>
      <c r="C797" s="6" t="s">
        <v>7637</v>
      </c>
      <c r="D797" s="13">
        <v>49.8</v>
      </c>
      <c r="E797" s="28">
        <v>0.11799999999999999</v>
      </c>
    </row>
    <row r="798" spans="1:5" x14ac:dyDescent="0.2">
      <c r="A798" s="6">
        <v>7</v>
      </c>
      <c r="B798" s="6" t="s">
        <v>7638</v>
      </c>
      <c r="C798" s="6" t="s">
        <v>7639</v>
      </c>
      <c r="D798" s="13">
        <v>41.5</v>
      </c>
      <c r="E798" s="28">
        <v>0.183</v>
      </c>
    </row>
    <row r="799" spans="1:5" x14ac:dyDescent="0.2">
      <c r="A799" s="6">
        <v>7</v>
      </c>
      <c r="B799" s="6" t="s">
        <v>7640</v>
      </c>
      <c r="C799" s="6" t="s">
        <v>7641</v>
      </c>
      <c r="D799" s="13">
        <v>49.9</v>
      </c>
      <c r="E799" s="28">
        <v>6.2E-2</v>
      </c>
    </row>
    <row r="800" spans="1:5" x14ac:dyDescent="0.2">
      <c r="A800" s="6">
        <v>7</v>
      </c>
      <c r="B800" s="6" t="s">
        <v>7642</v>
      </c>
      <c r="C800" s="6" t="s">
        <v>7643</v>
      </c>
      <c r="D800" s="13">
        <v>34.6</v>
      </c>
      <c r="E800" s="28">
        <v>5.1999999999999998E-2</v>
      </c>
    </row>
    <row r="801" spans="1:5" x14ac:dyDescent="0.2">
      <c r="A801" s="6">
        <v>7</v>
      </c>
      <c r="B801" s="6" t="s">
        <v>7644</v>
      </c>
      <c r="C801" s="6" t="s">
        <v>7645</v>
      </c>
      <c r="D801" s="13">
        <v>26.4</v>
      </c>
      <c r="E801" s="28">
        <v>0.06</v>
      </c>
    </row>
    <row r="802" spans="1:5" x14ac:dyDescent="0.2">
      <c r="A802" s="6">
        <v>7</v>
      </c>
      <c r="B802" s="6" t="s">
        <v>7646</v>
      </c>
      <c r="C802" s="6" t="s">
        <v>7647</v>
      </c>
      <c r="D802" s="13">
        <v>54.3</v>
      </c>
      <c r="E802" s="28">
        <v>6.0999999999999999E-2</v>
      </c>
    </row>
    <row r="803" spans="1:5" x14ac:dyDescent="0.2">
      <c r="A803" s="6">
        <v>7</v>
      </c>
      <c r="B803" s="6" t="s">
        <v>7648</v>
      </c>
      <c r="C803" s="6" t="s">
        <v>7649</v>
      </c>
      <c r="D803" s="13">
        <v>27.6</v>
      </c>
      <c r="E803" s="28">
        <v>8.6999999999999994E-2</v>
      </c>
    </row>
    <row r="804" spans="1:5" x14ac:dyDescent="0.2">
      <c r="A804" s="6">
        <v>7</v>
      </c>
      <c r="B804" s="6" t="s">
        <v>7650</v>
      </c>
      <c r="C804" s="6" t="s">
        <v>7651</v>
      </c>
      <c r="D804" s="13">
        <v>28.9</v>
      </c>
      <c r="E804" s="28">
        <v>5.2999999999999999E-2</v>
      </c>
    </row>
    <row r="805" spans="1:5" x14ac:dyDescent="0.2">
      <c r="A805" s="6">
        <v>7</v>
      </c>
      <c r="B805" s="6" t="s">
        <v>7652</v>
      </c>
      <c r="C805" s="6" t="s">
        <v>7653</v>
      </c>
      <c r="D805" s="13">
        <v>49.3</v>
      </c>
      <c r="E805" s="28">
        <v>0.13700000000000001</v>
      </c>
    </row>
    <row r="806" spans="1:5" x14ac:dyDescent="0.2">
      <c r="A806" s="6">
        <v>7</v>
      </c>
      <c r="B806" s="6" t="s">
        <v>7654</v>
      </c>
      <c r="C806" s="6" t="s">
        <v>7655</v>
      </c>
      <c r="D806" s="13">
        <v>52.4</v>
      </c>
      <c r="E806" s="28">
        <v>0.13</v>
      </c>
    </row>
    <row r="807" spans="1:5" x14ac:dyDescent="0.2">
      <c r="A807" s="6">
        <v>7</v>
      </c>
      <c r="B807" s="6" t="s">
        <v>7656</v>
      </c>
      <c r="C807" s="6" t="s">
        <v>7657</v>
      </c>
      <c r="D807" s="13">
        <v>26.6</v>
      </c>
      <c r="E807" s="28">
        <v>7.2999999999999995E-2</v>
      </c>
    </row>
    <row r="808" spans="1:5" x14ac:dyDescent="0.2">
      <c r="A808" s="6">
        <v>7</v>
      </c>
      <c r="B808" s="6" t="s">
        <v>7658</v>
      </c>
      <c r="C808" s="6" t="s">
        <v>7659</v>
      </c>
      <c r="D808" s="13">
        <v>42.5</v>
      </c>
      <c r="E808" s="28">
        <v>7.9000000000000001E-2</v>
      </c>
    </row>
    <row r="809" spans="1:5" x14ac:dyDescent="0.2">
      <c r="A809" s="6">
        <v>7</v>
      </c>
      <c r="B809" s="6" t="s">
        <v>7660</v>
      </c>
      <c r="C809" s="6" t="s">
        <v>7661</v>
      </c>
      <c r="D809" s="13">
        <v>51.9</v>
      </c>
      <c r="E809" s="28">
        <v>0.124</v>
      </c>
    </row>
    <row r="810" spans="1:5" x14ac:dyDescent="0.2">
      <c r="A810" s="6">
        <v>7</v>
      </c>
      <c r="B810" s="6" t="s">
        <v>7662</v>
      </c>
      <c r="C810" s="6" t="s">
        <v>7663</v>
      </c>
      <c r="D810" s="13">
        <v>45.9</v>
      </c>
      <c r="E810" s="28">
        <v>5.8000000000000003E-2</v>
      </c>
    </row>
    <row r="811" spans="1:5" x14ac:dyDescent="0.2">
      <c r="A811" s="6">
        <v>7</v>
      </c>
      <c r="B811" s="6" t="s">
        <v>7664</v>
      </c>
      <c r="C811" s="6" t="s">
        <v>7665</v>
      </c>
      <c r="D811" s="13">
        <v>51.5</v>
      </c>
      <c r="E811" s="28">
        <v>0.29499999999999998</v>
      </c>
    </row>
    <row r="812" spans="1:5" x14ac:dyDescent="0.2">
      <c r="A812" s="6">
        <v>7</v>
      </c>
      <c r="B812" s="6" t="s">
        <v>7666</v>
      </c>
      <c r="C812" s="6" t="s">
        <v>7667</v>
      </c>
      <c r="D812" s="13">
        <v>43.8</v>
      </c>
      <c r="E812" s="28">
        <v>5.3999999999999999E-2</v>
      </c>
    </row>
    <row r="813" spans="1:5" x14ac:dyDescent="0.2">
      <c r="A813" s="6">
        <v>7</v>
      </c>
      <c r="B813" s="6" t="s">
        <v>7668</v>
      </c>
      <c r="C813" s="6" t="s">
        <v>7669</v>
      </c>
      <c r="D813" s="13">
        <v>50.6</v>
      </c>
      <c r="E813" s="28">
        <v>0.16400000000000001</v>
      </c>
    </row>
    <row r="814" spans="1:5" x14ac:dyDescent="0.2">
      <c r="A814" s="6">
        <v>7</v>
      </c>
      <c r="B814" s="6" t="s">
        <v>7670</v>
      </c>
      <c r="C814" s="6" t="s">
        <v>7671</v>
      </c>
      <c r="D814" s="13">
        <v>43.9</v>
      </c>
      <c r="E814" s="28">
        <v>8.5000000000000006E-2</v>
      </c>
    </row>
    <row r="815" spans="1:5" x14ac:dyDescent="0.2">
      <c r="A815" s="6">
        <v>7</v>
      </c>
      <c r="B815" s="6" t="s">
        <v>7672</v>
      </c>
      <c r="C815" s="6" t="s">
        <v>7673</v>
      </c>
      <c r="D815" s="13">
        <v>50.9</v>
      </c>
      <c r="E815" s="28">
        <v>0.122</v>
      </c>
    </row>
    <row r="816" spans="1:5" x14ac:dyDescent="0.2">
      <c r="A816" s="6">
        <v>7</v>
      </c>
      <c r="B816" s="6" t="s">
        <v>7674</v>
      </c>
      <c r="C816" s="6" t="s">
        <v>7675</v>
      </c>
      <c r="D816" s="13">
        <v>53.7</v>
      </c>
      <c r="E816" s="28">
        <v>7.9000000000000001E-2</v>
      </c>
    </row>
    <row r="817" spans="1:5" x14ac:dyDescent="0.2">
      <c r="A817" s="6">
        <v>7</v>
      </c>
      <c r="B817" s="6" t="s">
        <v>7676</v>
      </c>
      <c r="C817" s="6" t="s">
        <v>7677</v>
      </c>
      <c r="D817" s="13">
        <v>53.3</v>
      </c>
      <c r="E817" s="28">
        <v>0.113</v>
      </c>
    </row>
    <row r="818" spans="1:5" x14ac:dyDescent="0.2">
      <c r="A818" s="6">
        <v>7</v>
      </c>
      <c r="B818" s="6" t="s">
        <v>7678</v>
      </c>
      <c r="C818" s="6" t="s">
        <v>7679</v>
      </c>
      <c r="D818" s="13">
        <v>49</v>
      </c>
      <c r="E818" s="28">
        <v>0.155</v>
      </c>
    </row>
    <row r="819" spans="1:5" x14ac:dyDescent="0.2">
      <c r="A819" s="6">
        <v>7</v>
      </c>
      <c r="B819" s="6" t="s">
        <v>7680</v>
      </c>
      <c r="C819" s="6" t="s">
        <v>7681</v>
      </c>
      <c r="D819" s="13">
        <v>52</v>
      </c>
      <c r="E819" s="28">
        <v>0.23699999999999999</v>
      </c>
    </row>
    <row r="820" spans="1:5" x14ac:dyDescent="0.2">
      <c r="A820" s="6">
        <v>7</v>
      </c>
      <c r="B820" s="6" t="s">
        <v>7682</v>
      </c>
      <c r="C820" s="6" t="s">
        <v>7683</v>
      </c>
      <c r="D820" s="13">
        <v>51.3</v>
      </c>
      <c r="E820" s="28">
        <v>0.151</v>
      </c>
    </row>
    <row r="821" spans="1:5" x14ac:dyDescent="0.2">
      <c r="A821" s="6">
        <v>7</v>
      </c>
      <c r="B821" s="6" t="s">
        <v>7684</v>
      </c>
      <c r="C821" s="6" t="s">
        <v>7685</v>
      </c>
      <c r="D821" s="13">
        <v>50.7</v>
      </c>
      <c r="E821" s="28">
        <v>7.9000000000000001E-2</v>
      </c>
    </row>
    <row r="822" spans="1:5" x14ac:dyDescent="0.2">
      <c r="A822" s="6">
        <v>7</v>
      </c>
      <c r="B822" s="6" t="s">
        <v>7686</v>
      </c>
      <c r="C822" s="6" t="s">
        <v>7687</v>
      </c>
      <c r="D822" s="13">
        <v>24.3</v>
      </c>
      <c r="E822" s="28">
        <v>5.0999999999999997E-2</v>
      </c>
    </row>
    <row r="823" spans="1:5" x14ac:dyDescent="0.2">
      <c r="A823" s="6">
        <v>7</v>
      </c>
      <c r="B823" s="6" t="s">
        <v>7688</v>
      </c>
      <c r="C823" s="6" t="s">
        <v>7689</v>
      </c>
      <c r="D823" s="13">
        <v>33.799999999999997</v>
      </c>
      <c r="E823" s="28">
        <v>0.05</v>
      </c>
    </row>
    <row r="824" spans="1:5" x14ac:dyDescent="0.2">
      <c r="A824" s="6">
        <v>7</v>
      </c>
      <c r="B824" s="6" t="s">
        <v>7690</v>
      </c>
      <c r="C824" s="6" t="s">
        <v>7691</v>
      </c>
      <c r="D824" s="13">
        <v>53.3</v>
      </c>
      <c r="E824" s="28">
        <v>0.11</v>
      </c>
    </row>
    <row r="825" spans="1:5" x14ac:dyDescent="0.2">
      <c r="A825" s="6">
        <v>7</v>
      </c>
      <c r="B825" s="6" t="s">
        <v>7692</v>
      </c>
      <c r="C825" s="6" t="s">
        <v>7693</v>
      </c>
      <c r="D825" s="13">
        <v>53.6</v>
      </c>
      <c r="E825" s="28">
        <v>0.105</v>
      </c>
    </row>
    <row r="826" spans="1:5" x14ac:dyDescent="0.2">
      <c r="A826" s="6">
        <v>7</v>
      </c>
      <c r="B826" s="6" t="s">
        <v>7694</v>
      </c>
      <c r="C826" s="6" t="s">
        <v>7695</v>
      </c>
      <c r="D826" s="13">
        <v>52.6</v>
      </c>
      <c r="E826" s="28">
        <v>0.187</v>
      </c>
    </row>
    <row r="827" spans="1:5" x14ac:dyDescent="0.2">
      <c r="A827" s="6">
        <v>7</v>
      </c>
      <c r="B827" s="6" t="s">
        <v>7696</v>
      </c>
      <c r="C827" s="6" t="s">
        <v>7697</v>
      </c>
      <c r="D827" s="13">
        <v>53.8</v>
      </c>
      <c r="E827" s="28">
        <v>7.5999999999999998E-2</v>
      </c>
    </row>
    <row r="828" spans="1:5" x14ac:dyDescent="0.2">
      <c r="A828" s="6">
        <v>7</v>
      </c>
      <c r="B828" s="6" t="s">
        <v>7698</v>
      </c>
      <c r="C828" s="6" t="s">
        <v>7699</v>
      </c>
      <c r="D828" s="13">
        <v>48.2</v>
      </c>
      <c r="E828" s="28">
        <v>0.105</v>
      </c>
    </row>
    <row r="829" spans="1:5" x14ac:dyDescent="0.2">
      <c r="A829" s="6">
        <v>7</v>
      </c>
      <c r="B829" s="6" t="s">
        <v>7700</v>
      </c>
      <c r="C829" s="6" t="s">
        <v>7701</v>
      </c>
      <c r="D829" s="13">
        <v>18.899999999999999</v>
      </c>
      <c r="E829" s="28">
        <v>6.4000000000000001E-2</v>
      </c>
    </row>
    <row r="830" spans="1:5" x14ac:dyDescent="0.2">
      <c r="A830" s="6">
        <v>7</v>
      </c>
      <c r="B830" s="6" t="s">
        <v>7702</v>
      </c>
      <c r="C830" s="6" t="s">
        <v>7703</v>
      </c>
      <c r="D830" s="13">
        <v>48.2</v>
      </c>
      <c r="E830" s="28">
        <v>0.438</v>
      </c>
    </row>
    <row r="831" spans="1:5" x14ac:dyDescent="0.2">
      <c r="A831" s="6">
        <v>7</v>
      </c>
      <c r="B831" s="6" t="s">
        <v>7704</v>
      </c>
      <c r="C831" s="6" t="s">
        <v>7705</v>
      </c>
      <c r="D831" s="13">
        <v>50.2</v>
      </c>
      <c r="E831" s="28">
        <v>6.5000000000000002E-2</v>
      </c>
    </row>
    <row r="832" spans="1:5" x14ac:dyDescent="0.2">
      <c r="A832" s="6">
        <v>7</v>
      </c>
      <c r="B832" s="6" t="s">
        <v>7706</v>
      </c>
      <c r="C832" s="6" t="s">
        <v>7707</v>
      </c>
      <c r="D832" s="13">
        <v>53</v>
      </c>
      <c r="E832" s="28">
        <v>9.6000000000000002E-2</v>
      </c>
    </row>
    <row r="833" spans="1:5" x14ac:dyDescent="0.2">
      <c r="A833" s="6">
        <v>7</v>
      </c>
      <c r="B833" s="6" t="s">
        <v>7708</v>
      </c>
      <c r="C833" s="6" t="s">
        <v>7709</v>
      </c>
      <c r="D833" s="13">
        <v>51.6</v>
      </c>
      <c r="E833" s="28">
        <v>0.109</v>
      </c>
    </row>
    <row r="834" spans="1:5" x14ac:dyDescent="0.2">
      <c r="A834" s="6">
        <v>7</v>
      </c>
      <c r="B834" s="6" t="s">
        <v>7710</v>
      </c>
      <c r="C834" s="6" t="s">
        <v>7711</v>
      </c>
      <c r="D834" s="13">
        <v>49.5</v>
      </c>
      <c r="E834" s="28">
        <v>0.14399999999999999</v>
      </c>
    </row>
    <row r="835" spans="1:5" x14ac:dyDescent="0.2">
      <c r="A835" s="6">
        <v>7</v>
      </c>
      <c r="B835" s="6" t="s">
        <v>7712</v>
      </c>
      <c r="C835" s="6" t="s">
        <v>7713</v>
      </c>
      <c r="D835" s="13">
        <v>52</v>
      </c>
      <c r="E835" s="28">
        <v>0.10199999999999999</v>
      </c>
    </row>
    <row r="836" spans="1:5" x14ac:dyDescent="0.2">
      <c r="A836" s="6">
        <v>7</v>
      </c>
      <c r="B836" s="6" t="s">
        <v>7714</v>
      </c>
      <c r="C836" s="6" t="s">
        <v>7715</v>
      </c>
      <c r="D836" s="13">
        <v>50.8</v>
      </c>
      <c r="E836" s="28">
        <v>0.17799999999999999</v>
      </c>
    </row>
    <row r="837" spans="1:5" x14ac:dyDescent="0.2">
      <c r="A837" s="6">
        <v>7</v>
      </c>
      <c r="B837" s="6" t="s">
        <v>7716</v>
      </c>
      <c r="C837" s="6" t="s">
        <v>7717</v>
      </c>
      <c r="D837" s="13">
        <v>50.8</v>
      </c>
      <c r="E837" s="28">
        <v>0.109</v>
      </c>
    </row>
    <row r="838" spans="1:5" x14ac:dyDescent="0.2">
      <c r="A838" s="6">
        <v>7</v>
      </c>
      <c r="B838" s="6" t="s">
        <v>7718</v>
      </c>
      <c r="C838" s="6" t="s">
        <v>7719</v>
      </c>
      <c r="D838" s="13">
        <v>50.8</v>
      </c>
      <c r="E838" s="28">
        <v>0.128</v>
      </c>
    </row>
    <row r="839" spans="1:5" x14ac:dyDescent="0.2">
      <c r="A839" s="6">
        <v>7</v>
      </c>
      <c r="B839" s="6" t="s">
        <v>7720</v>
      </c>
      <c r="C839" s="6" t="s">
        <v>7721</v>
      </c>
      <c r="D839" s="13">
        <v>51.6</v>
      </c>
      <c r="E839" s="28">
        <v>9.2999999999999999E-2</v>
      </c>
    </row>
    <row r="840" spans="1:5" x14ac:dyDescent="0.2">
      <c r="A840" s="6">
        <v>7</v>
      </c>
      <c r="B840" s="6" t="s">
        <v>7722</v>
      </c>
      <c r="C840" s="6" t="s">
        <v>7723</v>
      </c>
      <c r="D840" s="13">
        <v>53.5</v>
      </c>
      <c r="E840" s="28">
        <v>7.9000000000000001E-2</v>
      </c>
    </row>
    <row r="841" spans="1:5" x14ac:dyDescent="0.2">
      <c r="A841" s="6">
        <v>7</v>
      </c>
      <c r="B841" s="6" t="s">
        <v>7724</v>
      </c>
      <c r="C841" s="6" t="s">
        <v>7725</v>
      </c>
      <c r="D841" s="13">
        <v>34</v>
      </c>
      <c r="E841" s="28">
        <v>0.1</v>
      </c>
    </row>
    <row r="842" spans="1:5" x14ac:dyDescent="0.2">
      <c r="A842" s="6">
        <v>7</v>
      </c>
      <c r="B842" s="6" t="s">
        <v>7726</v>
      </c>
      <c r="C842" s="6" t="s">
        <v>7727</v>
      </c>
      <c r="D842" s="13">
        <v>52</v>
      </c>
      <c r="E842" s="28">
        <v>0.27</v>
      </c>
    </row>
    <row r="843" spans="1:5" x14ac:dyDescent="0.2">
      <c r="A843" s="6">
        <v>7</v>
      </c>
      <c r="B843" s="6" t="s">
        <v>7728</v>
      </c>
      <c r="C843" s="6" t="s">
        <v>7729</v>
      </c>
      <c r="D843" s="13">
        <v>41.6</v>
      </c>
      <c r="E843" s="28">
        <v>0.113</v>
      </c>
    </row>
    <row r="844" spans="1:5" x14ac:dyDescent="0.2">
      <c r="A844" s="6">
        <v>7</v>
      </c>
      <c r="B844" s="6" t="s">
        <v>7730</v>
      </c>
      <c r="C844" s="6" t="s">
        <v>7731</v>
      </c>
      <c r="D844" s="13">
        <v>43.8</v>
      </c>
      <c r="E844" s="28">
        <v>5.2999999999999999E-2</v>
      </c>
    </row>
    <row r="845" spans="1:5" x14ac:dyDescent="0.2">
      <c r="A845" s="6">
        <v>7</v>
      </c>
      <c r="B845" s="6" t="s">
        <v>7732</v>
      </c>
      <c r="C845" s="6" t="s">
        <v>7733</v>
      </c>
      <c r="D845" s="13">
        <v>50.1</v>
      </c>
      <c r="E845" s="28">
        <v>8.3000000000000004E-2</v>
      </c>
    </row>
    <row r="846" spans="1:5" x14ac:dyDescent="0.2">
      <c r="A846" s="6">
        <v>7</v>
      </c>
      <c r="B846" s="6" t="s">
        <v>7734</v>
      </c>
      <c r="C846" s="6" t="s">
        <v>7735</v>
      </c>
      <c r="D846" s="13">
        <v>52.9</v>
      </c>
      <c r="E846" s="28">
        <v>0.112</v>
      </c>
    </row>
    <row r="847" spans="1:5" x14ac:dyDescent="0.2">
      <c r="A847" s="6">
        <v>7</v>
      </c>
      <c r="B847" s="6" t="s">
        <v>7736</v>
      </c>
      <c r="C847" s="6" t="s">
        <v>7737</v>
      </c>
      <c r="D847" s="13">
        <v>42.5</v>
      </c>
      <c r="E847" s="28">
        <v>0.159</v>
      </c>
    </row>
    <row r="848" spans="1:5" x14ac:dyDescent="0.2">
      <c r="A848" s="6">
        <v>7</v>
      </c>
      <c r="B848" s="6" t="s">
        <v>7738</v>
      </c>
      <c r="C848" s="6" t="s">
        <v>7739</v>
      </c>
      <c r="D848" s="13">
        <v>53</v>
      </c>
      <c r="E848" s="28">
        <v>0.13700000000000001</v>
      </c>
    </row>
    <row r="849" spans="1:5" x14ac:dyDescent="0.2">
      <c r="A849" s="6">
        <v>7</v>
      </c>
      <c r="B849" s="6" t="s">
        <v>7740</v>
      </c>
      <c r="C849" s="6" t="s">
        <v>7741</v>
      </c>
      <c r="D849" s="13">
        <v>51</v>
      </c>
      <c r="E849" s="28">
        <v>0.13500000000000001</v>
      </c>
    </row>
    <row r="850" spans="1:5" x14ac:dyDescent="0.2">
      <c r="A850" s="6">
        <v>7</v>
      </c>
      <c r="B850" s="6" t="s">
        <v>7742</v>
      </c>
      <c r="C850" s="6" t="s">
        <v>7743</v>
      </c>
      <c r="D850" s="13">
        <v>33.5</v>
      </c>
      <c r="E850" s="28">
        <v>7.0999999999999994E-2</v>
      </c>
    </row>
    <row r="851" spans="1:5" x14ac:dyDescent="0.2">
      <c r="A851" s="6">
        <v>7</v>
      </c>
      <c r="B851" s="6" t="s">
        <v>7744</v>
      </c>
      <c r="C851" s="6" t="s">
        <v>7745</v>
      </c>
      <c r="D851" s="13">
        <v>52.5</v>
      </c>
      <c r="E851" s="28">
        <v>0.17100000000000001</v>
      </c>
    </row>
    <row r="852" spans="1:5" x14ac:dyDescent="0.2">
      <c r="A852" s="6">
        <v>7</v>
      </c>
      <c r="B852" s="6" t="s">
        <v>7746</v>
      </c>
      <c r="C852" s="6" t="s">
        <v>7747</v>
      </c>
      <c r="D852" s="13">
        <v>50.2</v>
      </c>
      <c r="E852" s="28">
        <v>0.13600000000000001</v>
      </c>
    </row>
    <row r="853" spans="1:5" x14ac:dyDescent="0.2">
      <c r="A853" s="6">
        <v>7</v>
      </c>
      <c r="B853" s="6" t="s">
        <v>7748</v>
      </c>
      <c r="C853" s="6" t="s">
        <v>7749</v>
      </c>
      <c r="D853" s="13">
        <v>51.9</v>
      </c>
      <c r="E853" s="28">
        <v>7.1999999999999995E-2</v>
      </c>
    </row>
    <row r="854" spans="1:5" x14ac:dyDescent="0.2">
      <c r="A854" s="6">
        <v>7</v>
      </c>
      <c r="B854" s="6" t="s">
        <v>7750</v>
      </c>
      <c r="C854" s="6" t="s">
        <v>7751</v>
      </c>
      <c r="D854" s="13">
        <v>52.6</v>
      </c>
      <c r="E854" s="28">
        <v>0.108</v>
      </c>
    </row>
    <row r="855" spans="1:5" x14ac:dyDescent="0.2">
      <c r="A855" s="6">
        <v>7</v>
      </c>
      <c r="B855" s="6" t="s">
        <v>7752</v>
      </c>
      <c r="C855" s="6" t="s">
        <v>7753</v>
      </c>
      <c r="D855" s="13">
        <v>52.7</v>
      </c>
      <c r="E855" s="28">
        <v>0.17499999999999999</v>
      </c>
    </row>
    <row r="856" spans="1:5" x14ac:dyDescent="0.2">
      <c r="A856" s="6">
        <v>7</v>
      </c>
      <c r="B856" s="6" t="s">
        <v>7754</v>
      </c>
      <c r="C856" s="6" t="s">
        <v>7755</v>
      </c>
      <c r="D856" s="13">
        <v>51</v>
      </c>
      <c r="E856" s="28">
        <v>0.26400000000000001</v>
      </c>
    </row>
    <row r="857" spans="1:5" x14ac:dyDescent="0.2">
      <c r="A857" s="6">
        <v>7</v>
      </c>
      <c r="B857" s="6" t="s">
        <v>7756</v>
      </c>
      <c r="C857" s="6" t="s">
        <v>7757</v>
      </c>
      <c r="D857" s="13">
        <v>34.5</v>
      </c>
      <c r="E857" s="28">
        <v>5.8000000000000003E-2</v>
      </c>
    </row>
    <row r="858" spans="1:5" x14ac:dyDescent="0.2">
      <c r="A858" s="6">
        <v>7</v>
      </c>
      <c r="B858" s="6" t="s">
        <v>7758</v>
      </c>
      <c r="C858" s="6" t="s">
        <v>7759</v>
      </c>
      <c r="D858" s="13">
        <v>53.8</v>
      </c>
      <c r="E858" s="28">
        <v>0.14699999999999999</v>
      </c>
    </row>
    <row r="859" spans="1:5" x14ac:dyDescent="0.2">
      <c r="A859" s="6">
        <v>7</v>
      </c>
      <c r="B859" s="6" t="s">
        <v>7760</v>
      </c>
      <c r="C859" s="6" t="s">
        <v>7761</v>
      </c>
      <c r="D859" s="13">
        <v>53.6</v>
      </c>
      <c r="E859" s="28">
        <v>0.17499999999999999</v>
      </c>
    </row>
    <row r="860" spans="1:5" x14ac:dyDescent="0.2">
      <c r="A860" s="6">
        <v>7</v>
      </c>
      <c r="B860" s="6" t="s">
        <v>7762</v>
      </c>
      <c r="C860" s="6" t="s">
        <v>7763</v>
      </c>
      <c r="D860" s="13">
        <v>50.8</v>
      </c>
      <c r="E860" s="28">
        <v>0.183</v>
      </c>
    </row>
    <row r="861" spans="1:5" x14ac:dyDescent="0.2">
      <c r="A861" s="6">
        <v>7</v>
      </c>
      <c r="B861" s="6" t="s">
        <v>7764</v>
      </c>
      <c r="C861" s="6" t="s">
        <v>7765</v>
      </c>
      <c r="D861" s="13">
        <v>54</v>
      </c>
      <c r="E861" s="28">
        <v>7.3999999999999996E-2</v>
      </c>
    </row>
    <row r="862" spans="1:5" x14ac:dyDescent="0.2">
      <c r="A862" s="6">
        <v>7</v>
      </c>
      <c r="B862" s="6" t="s">
        <v>7766</v>
      </c>
      <c r="C862" s="6" t="s">
        <v>7767</v>
      </c>
      <c r="D862" s="13">
        <v>46.8</v>
      </c>
      <c r="E862" s="28">
        <v>0.109</v>
      </c>
    </row>
    <row r="863" spans="1:5" x14ac:dyDescent="0.2">
      <c r="A863" s="6">
        <v>7</v>
      </c>
      <c r="B863" s="6" t="s">
        <v>7768</v>
      </c>
      <c r="C863" s="6" t="s">
        <v>7769</v>
      </c>
      <c r="D863" s="13">
        <v>20.6</v>
      </c>
      <c r="E863" s="28">
        <v>5.8000000000000003E-2</v>
      </c>
    </row>
    <row r="864" spans="1:5" x14ac:dyDescent="0.2">
      <c r="A864" s="6">
        <v>7</v>
      </c>
      <c r="B864" s="6" t="s">
        <v>7770</v>
      </c>
      <c r="C864" s="6" t="s">
        <v>7771</v>
      </c>
      <c r="D864" s="13">
        <v>49.5</v>
      </c>
      <c r="E864" s="28">
        <v>5.7000000000000002E-2</v>
      </c>
    </row>
    <row r="865" spans="1:5" x14ac:dyDescent="0.2">
      <c r="A865" s="6">
        <v>7</v>
      </c>
      <c r="B865" s="6" t="s">
        <v>7772</v>
      </c>
      <c r="C865" s="6" t="s">
        <v>7773</v>
      </c>
      <c r="D865" s="13">
        <v>50.3</v>
      </c>
      <c r="E865" s="28">
        <v>0.157</v>
      </c>
    </row>
    <row r="866" spans="1:5" x14ac:dyDescent="0.2">
      <c r="A866" s="6">
        <v>7</v>
      </c>
      <c r="B866" s="6" t="s">
        <v>7774</v>
      </c>
      <c r="C866" s="6" t="s">
        <v>7775</v>
      </c>
      <c r="D866" s="13">
        <v>43.1</v>
      </c>
      <c r="E866" s="28">
        <v>6.9000000000000006E-2</v>
      </c>
    </row>
    <row r="867" spans="1:5" x14ac:dyDescent="0.2">
      <c r="A867" s="6">
        <v>7</v>
      </c>
      <c r="B867" s="6" t="s">
        <v>7776</v>
      </c>
      <c r="C867" s="6" t="s">
        <v>7777</v>
      </c>
      <c r="D867" s="13">
        <v>53.7</v>
      </c>
      <c r="E867" s="28">
        <v>0.26900000000000002</v>
      </c>
    </row>
    <row r="868" spans="1:5" x14ac:dyDescent="0.2">
      <c r="A868" s="6">
        <v>7</v>
      </c>
      <c r="B868" s="6" t="s">
        <v>7778</v>
      </c>
      <c r="C868" s="6" t="s">
        <v>7779</v>
      </c>
      <c r="D868" s="13">
        <v>52.7</v>
      </c>
      <c r="E868" s="28">
        <v>0.108</v>
      </c>
    </row>
    <row r="869" spans="1:5" x14ac:dyDescent="0.2">
      <c r="A869" s="6">
        <v>7</v>
      </c>
      <c r="B869" s="6" t="s">
        <v>7780</v>
      </c>
      <c r="C869" s="6" t="s">
        <v>7781</v>
      </c>
      <c r="D869" s="13">
        <v>52.4</v>
      </c>
      <c r="E869" s="28">
        <v>0.158</v>
      </c>
    </row>
    <row r="870" spans="1:5" x14ac:dyDescent="0.2">
      <c r="A870" s="6">
        <v>7</v>
      </c>
      <c r="B870" s="6" t="s">
        <v>7782</v>
      </c>
      <c r="C870" s="6" t="s">
        <v>7783</v>
      </c>
      <c r="D870" s="13">
        <v>47.6</v>
      </c>
      <c r="E870" s="28">
        <v>8.6999999999999994E-2</v>
      </c>
    </row>
    <row r="871" spans="1:5" x14ac:dyDescent="0.2">
      <c r="A871" s="6">
        <v>7</v>
      </c>
      <c r="B871" s="6" t="s">
        <v>7784</v>
      </c>
      <c r="C871" s="6" t="s">
        <v>7785</v>
      </c>
      <c r="D871" s="13">
        <v>21.5</v>
      </c>
      <c r="E871" s="28">
        <v>5.1999999999999998E-2</v>
      </c>
    </row>
    <row r="872" spans="1:5" x14ac:dyDescent="0.2">
      <c r="A872" s="6">
        <v>7</v>
      </c>
      <c r="B872" s="6" t="s">
        <v>7786</v>
      </c>
      <c r="C872" s="6" t="s">
        <v>7787</v>
      </c>
      <c r="D872" s="13">
        <v>44.8</v>
      </c>
      <c r="E872" s="28">
        <v>8.2000000000000003E-2</v>
      </c>
    </row>
    <row r="873" spans="1:5" x14ac:dyDescent="0.2">
      <c r="A873" s="6">
        <v>7</v>
      </c>
      <c r="B873" s="6" t="s">
        <v>7788</v>
      </c>
      <c r="C873" s="6" t="s">
        <v>7789</v>
      </c>
      <c r="D873" s="13">
        <v>52.1</v>
      </c>
      <c r="E873" s="28">
        <v>0.16900000000000001</v>
      </c>
    </row>
    <row r="874" spans="1:5" x14ac:dyDescent="0.2">
      <c r="A874" s="6">
        <v>7</v>
      </c>
      <c r="B874" s="6" t="s">
        <v>7790</v>
      </c>
      <c r="C874" s="6" t="s">
        <v>7791</v>
      </c>
      <c r="D874" s="13">
        <v>37.5</v>
      </c>
      <c r="E874" s="28">
        <v>9.1999999999999998E-2</v>
      </c>
    </row>
    <row r="875" spans="1:5" x14ac:dyDescent="0.2">
      <c r="A875" s="6">
        <v>7</v>
      </c>
      <c r="B875" s="6" t="s">
        <v>7792</v>
      </c>
      <c r="C875" s="6" t="s">
        <v>7793</v>
      </c>
      <c r="D875" s="13">
        <v>15.7</v>
      </c>
      <c r="E875" s="28">
        <v>6.7000000000000004E-2</v>
      </c>
    </row>
    <row r="876" spans="1:5" x14ac:dyDescent="0.2">
      <c r="A876" s="6">
        <v>7</v>
      </c>
      <c r="B876" s="6" t="s">
        <v>7794</v>
      </c>
      <c r="C876" s="6" t="s">
        <v>7795</v>
      </c>
      <c r="D876" s="13">
        <v>49.3</v>
      </c>
      <c r="E876" s="28">
        <v>0.112</v>
      </c>
    </row>
    <row r="877" spans="1:5" x14ac:dyDescent="0.2">
      <c r="A877" s="6">
        <v>7</v>
      </c>
      <c r="B877" s="6" t="s">
        <v>7796</v>
      </c>
      <c r="C877" s="6" t="s">
        <v>7797</v>
      </c>
      <c r="D877" s="13">
        <v>50.6</v>
      </c>
      <c r="E877" s="28">
        <v>0.26400000000000001</v>
      </c>
    </row>
    <row r="878" spans="1:5" x14ac:dyDescent="0.2">
      <c r="A878" s="6">
        <v>7</v>
      </c>
      <c r="B878" s="6" t="s">
        <v>7798</v>
      </c>
      <c r="C878" s="6" t="s">
        <v>7799</v>
      </c>
      <c r="D878" s="13">
        <v>53.4</v>
      </c>
      <c r="E878" s="28">
        <v>0.108</v>
      </c>
    </row>
    <row r="879" spans="1:5" x14ac:dyDescent="0.2">
      <c r="A879" s="6">
        <v>7</v>
      </c>
      <c r="B879" s="6" t="s">
        <v>7800</v>
      </c>
      <c r="C879" s="6" t="s">
        <v>7801</v>
      </c>
      <c r="D879" s="13">
        <v>45</v>
      </c>
      <c r="E879" s="28">
        <v>9.9000000000000005E-2</v>
      </c>
    </row>
    <row r="880" spans="1:5" x14ac:dyDescent="0.2">
      <c r="A880" s="6">
        <v>7</v>
      </c>
      <c r="B880" s="6" t="s">
        <v>7802</v>
      </c>
      <c r="C880" s="6" t="s">
        <v>7803</v>
      </c>
      <c r="D880" s="13">
        <v>52</v>
      </c>
      <c r="E880" s="28">
        <v>7.3999999999999996E-2</v>
      </c>
    </row>
    <row r="881" spans="1:5" x14ac:dyDescent="0.2">
      <c r="A881" s="6">
        <v>7</v>
      </c>
      <c r="B881" s="6" t="s">
        <v>7804</v>
      </c>
      <c r="C881" s="6" t="s">
        <v>7805</v>
      </c>
      <c r="D881" s="13">
        <v>53.9</v>
      </c>
      <c r="E881" s="28">
        <v>0.12</v>
      </c>
    </row>
    <row r="882" spans="1:5" x14ac:dyDescent="0.2">
      <c r="A882" s="6">
        <v>7</v>
      </c>
      <c r="B882" s="6" t="s">
        <v>7806</v>
      </c>
      <c r="C882" s="6" t="s">
        <v>7807</v>
      </c>
      <c r="D882" s="13">
        <v>46.1</v>
      </c>
      <c r="E882" s="28">
        <v>9.0999999999999998E-2</v>
      </c>
    </row>
    <row r="883" spans="1:5" x14ac:dyDescent="0.2">
      <c r="A883" s="6">
        <v>7</v>
      </c>
      <c r="B883" s="6" t="s">
        <v>7808</v>
      </c>
      <c r="C883" s="6" t="s">
        <v>7809</v>
      </c>
      <c r="D883" s="13">
        <v>53</v>
      </c>
      <c r="E883" s="28">
        <v>0.154</v>
      </c>
    </row>
    <row r="884" spans="1:5" x14ac:dyDescent="0.2">
      <c r="A884" s="6">
        <v>7</v>
      </c>
      <c r="B884" s="6" t="s">
        <v>7810</v>
      </c>
      <c r="C884" s="6" t="s">
        <v>7811</v>
      </c>
      <c r="D884" s="13">
        <v>51.9</v>
      </c>
      <c r="E884" s="28">
        <v>0.186</v>
      </c>
    </row>
    <row r="885" spans="1:5" x14ac:dyDescent="0.2">
      <c r="A885" s="6">
        <v>7</v>
      </c>
      <c r="B885" s="6" t="s">
        <v>7812</v>
      </c>
      <c r="C885" s="6" t="s">
        <v>7813</v>
      </c>
      <c r="D885" s="13">
        <v>54.1</v>
      </c>
      <c r="E885" s="28">
        <v>5.7000000000000002E-2</v>
      </c>
    </row>
    <row r="886" spans="1:5" x14ac:dyDescent="0.2">
      <c r="A886" s="6">
        <v>7</v>
      </c>
      <c r="B886" s="6" t="s">
        <v>7814</v>
      </c>
      <c r="C886" s="6" t="s">
        <v>7815</v>
      </c>
      <c r="D886" s="13">
        <v>47.6</v>
      </c>
      <c r="E886" s="28">
        <v>0.216</v>
      </c>
    </row>
    <row r="887" spans="1:5" x14ac:dyDescent="0.2">
      <c r="A887" s="6">
        <v>7</v>
      </c>
      <c r="B887" s="6" t="s">
        <v>7816</v>
      </c>
      <c r="C887" s="6" t="s">
        <v>7817</v>
      </c>
      <c r="D887" s="13">
        <v>50.4</v>
      </c>
      <c r="E887" s="28">
        <v>0.11</v>
      </c>
    </row>
    <row r="888" spans="1:5" x14ac:dyDescent="0.2">
      <c r="A888" s="6">
        <v>7</v>
      </c>
      <c r="B888" s="6" t="s">
        <v>7818</v>
      </c>
      <c r="C888" s="6" t="s">
        <v>7819</v>
      </c>
      <c r="D888" s="13">
        <v>50.1</v>
      </c>
      <c r="E888" s="28">
        <v>0.23</v>
      </c>
    </row>
    <row r="889" spans="1:5" x14ac:dyDescent="0.2">
      <c r="A889" s="6">
        <v>7</v>
      </c>
      <c r="B889" s="6" t="s">
        <v>7820</v>
      </c>
      <c r="C889" s="6" t="s">
        <v>7821</v>
      </c>
      <c r="D889" s="13">
        <v>53.6</v>
      </c>
      <c r="E889" s="28">
        <v>0.16</v>
      </c>
    </row>
    <row r="890" spans="1:5" x14ac:dyDescent="0.2">
      <c r="A890" s="6">
        <v>7</v>
      </c>
      <c r="B890" s="6" t="s">
        <v>7822</v>
      </c>
      <c r="C890" s="6" t="s">
        <v>7823</v>
      </c>
      <c r="D890" s="13">
        <v>43.3</v>
      </c>
      <c r="E890" s="28">
        <v>0.125</v>
      </c>
    </row>
    <row r="891" spans="1:5" x14ac:dyDescent="0.2">
      <c r="A891" s="6">
        <v>7</v>
      </c>
      <c r="B891" s="6" t="s">
        <v>7824</v>
      </c>
      <c r="C891" s="6" t="s">
        <v>7825</v>
      </c>
      <c r="D891" s="13">
        <v>55</v>
      </c>
      <c r="E891" s="28">
        <v>0.28499999999999998</v>
      </c>
    </row>
    <row r="892" spans="1:5" x14ac:dyDescent="0.2">
      <c r="A892" s="6">
        <v>7</v>
      </c>
      <c r="B892" s="6" t="s">
        <v>7826</v>
      </c>
      <c r="C892" s="6" t="s">
        <v>7827</v>
      </c>
      <c r="D892" s="13">
        <v>37.299999999999997</v>
      </c>
      <c r="E892" s="28">
        <v>0.104</v>
      </c>
    </row>
    <row r="893" spans="1:5" x14ac:dyDescent="0.2">
      <c r="A893" s="6">
        <v>7</v>
      </c>
      <c r="B893" s="6" t="s">
        <v>7828</v>
      </c>
      <c r="C893" s="6" t="s">
        <v>7829</v>
      </c>
      <c r="D893" s="13">
        <v>53.8</v>
      </c>
      <c r="E893" s="28">
        <v>8.8999999999999996E-2</v>
      </c>
    </row>
    <row r="894" spans="1:5" x14ac:dyDescent="0.2">
      <c r="A894" s="6">
        <v>7</v>
      </c>
      <c r="B894" s="6" t="s">
        <v>7830</v>
      </c>
      <c r="C894" s="6" t="s">
        <v>7831</v>
      </c>
      <c r="D894" s="13">
        <v>51.6</v>
      </c>
      <c r="E894" s="28">
        <v>0.11799999999999999</v>
      </c>
    </row>
    <row r="895" spans="1:5" x14ac:dyDescent="0.2">
      <c r="A895" s="6">
        <v>7</v>
      </c>
      <c r="B895" s="6" t="s">
        <v>7832</v>
      </c>
      <c r="C895" s="6" t="s">
        <v>7833</v>
      </c>
      <c r="D895" s="13">
        <v>51.5</v>
      </c>
      <c r="E895" s="28">
        <v>0.09</v>
      </c>
    </row>
    <row r="896" spans="1:5" x14ac:dyDescent="0.2">
      <c r="A896" s="6">
        <v>7</v>
      </c>
      <c r="B896" s="6" t="s">
        <v>7834</v>
      </c>
      <c r="C896" s="6" t="s">
        <v>7835</v>
      </c>
      <c r="D896" s="13">
        <v>44.8</v>
      </c>
      <c r="E896" s="28">
        <v>7.5999999999999998E-2</v>
      </c>
    </row>
    <row r="897" spans="1:5" x14ac:dyDescent="0.2">
      <c r="A897" s="6">
        <v>7</v>
      </c>
      <c r="B897" s="6" t="s">
        <v>7836</v>
      </c>
      <c r="C897" s="6" t="s">
        <v>7837</v>
      </c>
      <c r="D897" s="13">
        <v>50.2</v>
      </c>
      <c r="E897" s="28">
        <v>0.39800000000000002</v>
      </c>
    </row>
    <row r="898" spans="1:5" x14ac:dyDescent="0.2">
      <c r="A898" s="6">
        <v>7</v>
      </c>
      <c r="B898" s="6" t="s">
        <v>7838</v>
      </c>
      <c r="C898" s="6" t="s">
        <v>7839</v>
      </c>
      <c r="D898" s="13">
        <v>42.7</v>
      </c>
      <c r="E898" s="28">
        <v>0.67500000000000004</v>
      </c>
    </row>
    <row r="899" spans="1:5" x14ac:dyDescent="0.2">
      <c r="A899" s="6">
        <v>7</v>
      </c>
      <c r="B899" s="6" t="s">
        <v>7840</v>
      </c>
      <c r="C899" s="6" t="s">
        <v>7841</v>
      </c>
      <c r="D899" s="13">
        <v>50.3</v>
      </c>
      <c r="E899" s="28">
        <v>0.113</v>
      </c>
    </row>
    <row r="900" spans="1:5" x14ac:dyDescent="0.2">
      <c r="A900" s="6">
        <v>7</v>
      </c>
      <c r="B900" s="6" t="s">
        <v>7842</v>
      </c>
      <c r="C900" s="6" t="s">
        <v>7843</v>
      </c>
      <c r="D900" s="13">
        <v>51.7</v>
      </c>
      <c r="E900" s="28">
        <v>0.20899999999999999</v>
      </c>
    </row>
    <row r="901" spans="1:5" x14ac:dyDescent="0.2">
      <c r="A901" s="6">
        <v>7</v>
      </c>
      <c r="B901" s="6" t="s">
        <v>7844</v>
      </c>
      <c r="C901" s="6" t="s">
        <v>7845</v>
      </c>
      <c r="D901" s="13">
        <v>51.4</v>
      </c>
      <c r="E901" s="28">
        <v>7.3999999999999996E-2</v>
      </c>
    </row>
    <row r="902" spans="1:5" x14ac:dyDescent="0.2">
      <c r="A902" s="6">
        <v>7</v>
      </c>
      <c r="B902" s="6" t="s">
        <v>7846</v>
      </c>
      <c r="C902" s="6" t="s">
        <v>7847</v>
      </c>
      <c r="D902" s="13">
        <v>51.6</v>
      </c>
      <c r="E902" s="28">
        <v>0.17199999999999999</v>
      </c>
    </row>
    <row r="903" spans="1:5" x14ac:dyDescent="0.2">
      <c r="A903" s="6">
        <v>7</v>
      </c>
      <c r="B903" s="6" t="s">
        <v>7848</v>
      </c>
      <c r="C903" s="6" t="s">
        <v>7849</v>
      </c>
      <c r="D903" s="13">
        <v>51.5</v>
      </c>
      <c r="E903" s="28">
        <v>0.17399999999999999</v>
      </c>
    </row>
    <row r="904" spans="1:5" x14ac:dyDescent="0.2">
      <c r="A904" s="6">
        <v>7</v>
      </c>
      <c r="B904" s="6" t="s">
        <v>7850</v>
      </c>
      <c r="C904" s="6" t="s">
        <v>7851</v>
      </c>
      <c r="D904" s="13">
        <v>54.3</v>
      </c>
      <c r="E904" s="28">
        <v>0.111</v>
      </c>
    </row>
    <row r="905" spans="1:5" x14ac:dyDescent="0.2">
      <c r="A905" s="6">
        <v>7</v>
      </c>
      <c r="B905" s="6" t="s">
        <v>7852</v>
      </c>
      <c r="C905" s="6" t="s">
        <v>7853</v>
      </c>
      <c r="D905" s="13">
        <v>49.1</v>
      </c>
      <c r="E905" s="28">
        <v>9.9000000000000005E-2</v>
      </c>
    </row>
    <row r="906" spans="1:5" x14ac:dyDescent="0.2">
      <c r="A906" s="6">
        <v>7</v>
      </c>
      <c r="B906" s="6" t="s">
        <v>7854</v>
      </c>
      <c r="C906" s="6" t="s">
        <v>7855</v>
      </c>
      <c r="D906" s="13">
        <v>38.799999999999997</v>
      </c>
      <c r="E906" s="28">
        <v>0.17399999999999999</v>
      </c>
    </row>
    <row r="907" spans="1:5" x14ac:dyDescent="0.2">
      <c r="A907" s="6">
        <v>7</v>
      </c>
      <c r="B907" s="6" t="s">
        <v>7856</v>
      </c>
      <c r="C907" s="6" t="s">
        <v>7857</v>
      </c>
      <c r="D907" s="13">
        <v>26</v>
      </c>
      <c r="E907" s="28">
        <v>8.5999999999999993E-2</v>
      </c>
    </row>
    <row r="908" spans="1:5" x14ac:dyDescent="0.2">
      <c r="A908" s="6">
        <v>7</v>
      </c>
      <c r="B908" s="6" t="s">
        <v>7858</v>
      </c>
      <c r="C908" s="6" t="s">
        <v>7859</v>
      </c>
      <c r="D908" s="13">
        <v>51.5</v>
      </c>
      <c r="E908" s="28">
        <v>0.11799999999999999</v>
      </c>
    </row>
    <row r="909" spans="1:5" x14ac:dyDescent="0.2">
      <c r="A909" s="6">
        <v>7</v>
      </c>
      <c r="B909" s="6" t="s">
        <v>7860</v>
      </c>
      <c r="C909" s="6" t="s">
        <v>7861</v>
      </c>
      <c r="D909" s="13">
        <v>39.700000000000003</v>
      </c>
      <c r="E909" s="28">
        <v>8.5999999999999993E-2</v>
      </c>
    </row>
    <row r="910" spans="1:5" x14ac:dyDescent="0.2">
      <c r="A910" s="6">
        <v>7</v>
      </c>
      <c r="B910" s="6" t="s">
        <v>7862</v>
      </c>
      <c r="C910" s="6" t="s">
        <v>7863</v>
      </c>
      <c r="D910" s="13">
        <v>53.8</v>
      </c>
      <c r="E910" s="28">
        <v>6.9000000000000006E-2</v>
      </c>
    </row>
    <row r="911" spans="1:5" x14ac:dyDescent="0.2">
      <c r="A911" s="6">
        <v>7</v>
      </c>
      <c r="B911" s="6" t="s">
        <v>7864</v>
      </c>
      <c r="C911" s="6" t="s">
        <v>7865</v>
      </c>
      <c r="D911" s="13">
        <v>49.9</v>
      </c>
      <c r="E911" s="28">
        <v>0.17599999999999999</v>
      </c>
    </row>
    <row r="912" spans="1:5" x14ac:dyDescent="0.2">
      <c r="A912" s="6">
        <v>7</v>
      </c>
      <c r="B912" s="6" t="s">
        <v>7866</v>
      </c>
      <c r="C912" s="6" t="s">
        <v>7867</v>
      </c>
      <c r="D912" s="13">
        <v>50.3</v>
      </c>
      <c r="E912" s="28">
        <v>0.17199999999999999</v>
      </c>
    </row>
    <row r="913" spans="1:5" x14ac:dyDescent="0.2">
      <c r="A913" s="6">
        <v>7</v>
      </c>
      <c r="B913" s="6" t="s">
        <v>7868</v>
      </c>
      <c r="C913" s="6" t="s">
        <v>7869</v>
      </c>
      <c r="D913" s="13">
        <v>54.1</v>
      </c>
      <c r="E913" s="28">
        <v>6.9000000000000006E-2</v>
      </c>
    </row>
    <row r="914" spans="1:5" x14ac:dyDescent="0.2">
      <c r="A914" s="6">
        <v>7</v>
      </c>
      <c r="B914" s="6" t="s">
        <v>7870</v>
      </c>
      <c r="C914" s="6" t="s">
        <v>7871</v>
      </c>
      <c r="D914" s="13">
        <v>51</v>
      </c>
      <c r="E914" s="28">
        <v>0.15</v>
      </c>
    </row>
    <row r="915" spans="1:5" x14ac:dyDescent="0.2">
      <c r="A915" s="6">
        <v>7</v>
      </c>
      <c r="B915" s="6" t="s">
        <v>7872</v>
      </c>
      <c r="C915" s="6" t="s">
        <v>7873</v>
      </c>
      <c r="D915" s="13">
        <v>44.8</v>
      </c>
      <c r="E915" s="28">
        <v>0.108</v>
      </c>
    </row>
    <row r="916" spans="1:5" x14ac:dyDescent="0.2">
      <c r="A916" s="6">
        <v>7</v>
      </c>
      <c r="B916" s="6" t="s">
        <v>7874</v>
      </c>
      <c r="C916" s="6" t="s">
        <v>7875</v>
      </c>
      <c r="D916" s="13">
        <v>51.6</v>
      </c>
      <c r="E916" s="28">
        <v>9.9000000000000005E-2</v>
      </c>
    </row>
    <row r="917" spans="1:5" x14ac:dyDescent="0.2">
      <c r="A917" s="6">
        <v>7</v>
      </c>
      <c r="B917" s="6" t="s">
        <v>7876</v>
      </c>
      <c r="C917" s="6" t="s">
        <v>7877</v>
      </c>
      <c r="D917" s="13">
        <v>52.4</v>
      </c>
      <c r="E917" s="28">
        <v>0.122</v>
      </c>
    </row>
    <row r="918" spans="1:5" x14ac:dyDescent="0.2">
      <c r="A918" s="6">
        <v>7</v>
      </c>
      <c r="B918" s="6" t="s">
        <v>7878</v>
      </c>
      <c r="C918" s="6" t="s">
        <v>7879</v>
      </c>
      <c r="D918" s="13">
        <v>51.2</v>
      </c>
      <c r="E918" s="28">
        <v>8.8999999999999996E-2</v>
      </c>
    </row>
    <row r="919" spans="1:5" x14ac:dyDescent="0.2">
      <c r="A919" s="6">
        <v>7</v>
      </c>
      <c r="B919" s="6" t="s">
        <v>7880</v>
      </c>
      <c r="C919" s="6" t="s">
        <v>7881</v>
      </c>
      <c r="D919" s="13">
        <v>52.8</v>
      </c>
      <c r="E919" s="28">
        <v>0.11600000000000001</v>
      </c>
    </row>
    <row r="920" spans="1:5" x14ac:dyDescent="0.2">
      <c r="A920" s="6">
        <v>7</v>
      </c>
      <c r="B920" s="6" t="s">
        <v>7882</v>
      </c>
      <c r="C920" s="6" t="s">
        <v>7883</v>
      </c>
      <c r="D920" s="13">
        <v>51.7</v>
      </c>
      <c r="E920" s="28">
        <v>8.7999999999999995E-2</v>
      </c>
    </row>
    <row r="921" spans="1:5" x14ac:dyDescent="0.2">
      <c r="A921" s="6">
        <v>7</v>
      </c>
      <c r="B921" s="6" t="s">
        <v>7884</v>
      </c>
      <c r="C921" s="6" t="s">
        <v>7885</v>
      </c>
      <c r="D921" s="13">
        <v>27.8</v>
      </c>
      <c r="E921" s="28">
        <v>6.0999999999999999E-2</v>
      </c>
    </row>
    <row r="922" spans="1:5" x14ac:dyDescent="0.2">
      <c r="A922" s="6">
        <v>7</v>
      </c>
      <c r="B922" s="6" t="s">
        <v>7886</v>
      </c>
      <c r="C922" s="6" t="s">
        <v>7887</v>
      </c>
      <c r="D922" s="13">
        <v>47.3</v>
      </c>
      <c r="E922" s="28">
        <v>0.109</v>
      </c>
    </row>
    <row r="923" spans="1:5" x14ac:dyDescent="0.2">
      <c r="A923" s="6">
        <v>7</v>
      </c>
      <c r="B923" s="6" t="s">
        <v>7888</v>
      </c>
      <c r="C923" s="6" t="s">
        <v>7889</v>
      </c>
      <c r="D923" s="13">
        <v>52.6</v>
      </c>
      <c r="E923" s="28">
        <v>0.11899999999999999</v>
      </c>
    </row>
    <row r="924" spans="1:5" x14ac:dyDescent="0.2">
      <c r="A924" s="6">
        <v>7</v>
      </c>
      <c r="B924" s="6" t="s">
        <v>7890</v>
      </c>
      <c r="C924" s="6" t="s">
        <v>7891</v>
      </c>
      <c r="D924" s="13">
        <v>51.6</v>
      </c>
      <c r="E924" s="28">
        <v>9.7000000000000003E-2</v>
      </c>
    </row>
    <row r="925" spans="1:5" x14ac:dyDescent="0.2">
      <c r="A925" s="6">
        <v>7</v>
      </c>
      <c r="B925" s="6" t="s">
        <v>7892</v>
      </c>
      <c r="C925" s="6" t="s">
        <v>7893</v>
      </c>
      <c r="D925" s="13">
        <v>52.6</v>
      </c>
      <c r="E925" s="28">
        <v>8.2000000000000003E-2</v>
      </c>
    </row>
    <row r="926" spans="1:5" x14ac:dyDescent="0.2">
      <c r="A926" s="6">
        <v>7</v>
      </c>
      <c r="B926" s="6" t="s">
        <v>7894</v>
      </c>
      <c r="C926" s="6" t="s">
        <v>7895</v>
      </c>
      <c r="D926" s="13">
        <v>15.4</v>
      </c>
      <c r="E926" s="28">
        <v>0.115</v>
      </c>
    </row>
    <row r="927" spans="1:5" x14ac:dyDescent="0.2">
      <c r="A927" s="6">
        <v>7</v>
      </c>
      <c r="B927" s="6" t="s">
        <v>7896</v>
      </c>
      <c r="C927" s="6" t="s">
        <v>7897</v>
      </c>
      <c r="D927" s="13">
        <v>41.1</v>
      </c>
      <c r="E927" s="28">
        <v>0.48</v>
      </c>
    </row>
    <row r="928" spans="1:5" x14ac:dyDescent="0.2">
      <c r="A928" s="6">
        <v>7</v>
      </c>
      <c r="B928" s="6" t="s">
        <v>10728</v>
      </c>
      <c r="C928" s="6" t="s">
        <v>10729</v>
      </c>
      <c r="D928" s="13"/>
      <c r="E928" s="6"/>
    </row>
    <row r="929" spans="1:5" x14ac:dyDescent="0.2">
      <c r="A929" s="6">
        <v>8</v>
      </c>
      <c r="B929" s="6" t="s">
        <v>7898</v>
      </c>
      <c r="C929" s="6" t="s">
        <v>7899</v>
      </c>
      <c r="D929" s="13">
        <v>50.5</v>
      </c>
      <c r="E929" s="28">
        <v>0.27700000000000002</v>
      </c>
    </row>
    <row r="930" spans="1:5" x14ac:dyDescent="0.2">
      <c r="A930" s="6">
        <v>8</v>
      </c>
      <c r="B930" s="6" t="s">
        <v>7900</v>
      </c>
      <c r="C930" s="6" t="s">
        <v>7901</v>
      </c>
      <c r="D930" s="13">
        <v>54.3</v>
      </c>
      <c r="E930" s="28">
        <v>0.34100000000000003</v>
      </c>
    </row>
    <row r="931" spans="1:5" x14ac:dyDescent="0.2">
      <c r="A931" s="6">
        <v>8</v>
      </c>
      <c r="B931" s="6" t="s">
        <v>7902</v>
      </c>
      <c r="C931" s="6" t="s">
        <v>7903</v>
      </c>
      <c r="D931" s="13">
        <v>49.4</v>
      </c>
      <c r="E931" s="28">
        <v>0.14399999999999999</v>
      </c>
    </row>
    <row r="932" spans="1:5" x14ac:dyDescent="0.2">
      <c r="A932" s="6">
        <v>8</v>
      </c>
      <c r="B932" s="6" t="s">
        <v>7904</v>
      </c>
      <c r="C932" s="6" t="s">
        <v>7905</v>
      </c>
      <c r="D932" s="13">
        <v>53.2</v>
      </c>
      <c r="E932" s="28">
        <v>0.34499999999999997</v>
      </c>
    </row>
    <row r="933" spans="1:5" x14ac:dyDescent="0.2">
      <c r="A933" s="6">
        <v>8</v>
      </c>
      <c r="B933" s="6" t="s">
        <v>7906</v>
      </c>
      <c r="C933" s="6" t="s">
        <v>7907</v>
      </c>
      <c r="D933" s="13">
        <v>51.1</v>
      </c>
      <c r="E933" s="28">
        <v>0.26700000000000002</v>
      </c>
    </row>
    <row r="934" spans="1:5" x14ac:dyDescent="0.2">
      <c r="A934" s="6">
        <v>8</v>
      </c>
      <c r="B934" s="6" t="s">
        <v>7908</v>
      </c>
      <c r="C934" s="6" t="s">
        <v>7909</v>
      </c>
      <c r="D934" s="13">
        <v>52.1</v>
      </c>
      <c r="E934" s="28">
        <v>0.495</v>
      </c>
    </row>
    <row r="935" spans="1:5" x14ac:dyDescent="0.2">
      <c r="A935" s="6">
        <v>8</v>
      </c>
      <c r="B935" s="6" t="s">
        <v>7910</v>
      </c>
      <c r="C935" s="6" t="s">
        <v>7911</v>
      </c>
      <c r="D935" s="13">
        <v>53.3</v>
      </c>
      <c r="E935" s="28">
        <v>0.308</v>
      </c>
    </row>
    <row r="936" spans="1:5" x14ac:dyDescent="0.2">
      <c r="A936" s="6">
        <v>8</v>
      </c>
      <c r="B936" s="6" t="s">
        <v>7912</v>
      </c>
      <c r="C936" s="6" t="s">
        <v>7913</v>
      </c>
      <c r="D936" s="13">
        <v>52.8</v>
      </c>
      <c r="E936" s="28">
        <v>0.29399999999999998</v>
      </c>
    </row>
    <row r="937" spans="1:5" x14ac:dyDescent="0.2">
      <c r="A937" s="6">
        <v>8</v>
      </c>
      <c r="B937" s="6" t="s">
        <v>7914</v>
      </c>
      <c r="C937" s="6" t="s">
        <v>7915</v>
      </c>
      <c r="D937" s="13">
        <v>51.6</v>
      </c>
      <c r="E937" s="28">
        <v>0.48099999999999998</v>
      </c>
    </row>
    <row r="938" spans="1:5" x14ac:dyDescent="0.2">
      <c r="A938" s="6">
        <v>8</v>
      </c>
      <c r="B938" s="6" t="s">
        <v>7916</v>
      </c>
      <c r="C938" s="6" t="s">
        <v>7917</v>
      </c>
      <c r="D938" s="13">
        <v>52.5</v>
      </c>
      <c r="E938" s="28">
        <v>0.29499999999999998</v>
      </c>
    </row>
    <row r="939" spans="1:5" x14ac:dyDescent="0.2">
      <c r="A939" s="6">
        <v>8</v>
      </c>
      <c r="B939" s="6" t="s">
        <v>7918</v>
      </c>
      <c r="C939" s="6" t="s">
        <v>7919</v>
      </c>
      <c r="D939" s="13">
        <v>51.3</v>
      </c>
      <c r="E939" s="28">
        <v>0.23100000000000001</v>
      </c>
    </row>
    <row r="940" spans="1:5" x14ac:dyDescent="0.2">
      <c r="A940" s="6">
        <v>8</v>
      </c>
      <c r="B940" s="6" t="s">
        <v>7920</v>
      </c>
      <c r="C940" s="6" t="s">
        <v>7921</v>
      </c>
      <c r="D940" s="13">
        <v>54.9</v>
      </c>
      <c r="E940" s="28">
        <v>0.34200000000000003</v>
      </c>
    </row>
    <row r="941" spans="1:5" x14ac:dyDescent="0.2">
      <c r="A941" s="6">
        <v>8</v>
      </c>
      <c r="B941" s="6" t="s">
        <v>7922</v>
      </c>
      <c r="C941" s="6" t="s">
        <v>7923</v>
      </c>
      <c r="D941" s="13">
        <v>52.6</v>
      </c>
      <c r="E941" s="28">
        <v>0.33700000000000002</v>
      </c>
    </row>
    <row r="942" spans="1:5" x14ac:dyDescent="0.2">
      <c r="A942" s="6">
        <v>8</v>
      </c>
      <c r="B942" s="6" t="s">
        <v>7924</v>
      </c>
      <c r="C942" s="6" t="s">
        <v>7925</v>
      </c>
      <c r="D942" s="13">
        <v>52.3</v>
      </c>
      <c r="E942" s="28">
        <v>0.27300000000000002</v>
      </c>
    </row>
    <row r="943" spans="1:5" x14ac:dyDescent="0.2">
      <c r="A943" s="6">
        <v>8</v>
      </c>
      <c r="B943" s="6" t="s">
        <v>7926</v>
      </c>
      <c r="C943" s="6" t="s">
        <v>7927</v>
      </c>
      <c r="D943" s="13">
        <v>51.5</v>
      </c>
      <c r="E943" s="28">
        <v>0.151</v>
      </c>
    </row>
    <row r="944" spans="1:5" x14ac:dyDescent="0.2">
      <c r="A944" s="6">
        <v>8</v>
      </c>
      <c r="B944" s="6" t="s">
        <v>7928</v>
      </c>
      <c r="C944" s="6" t="s">
        <v>7929</v>
      </c>
      <c r="D944" s="13">
        <v>53.9</v>
      </c>
      <c r="E944" s="28">
        <v>0.27400000000000002</v>
      </c>
    </row>
    <row r="945" spans="1:5" x14ac:dyDescent="0.2">
      <c r="A945" s="6">
        <v>8</v>
      </c>
      <c r="B945" s="6" t="s">
        <v>7930</v>
      </c>
      <c r="C945" s="6" t="s">
        <v>7931</v>
      </c>
      <c r="D945" s="13">
        <v>49.7</v>
      </c>
      <c r="E945" s="28">
        <v>0.29799999999999999</v>
      </c>
    </row>
    <row r="946" spans="1:5" x14ac:dyDescent="0.2">
      <c r="A946" s="6">
        <v>8</v>
      </c>
      <c r="B946" s="6" t="s">
        <v>7932</v>
      </c>
      <c r="C946" s="6" t="s">
        <v>7933</v>
      </c>
      <c r="D946" s="13">
        <v>51.5</v>
      </c>
      <c r="E946" s="28">
        <v>0.442</v>
      </c>
    </row>
    <row r="947" spans="1:5" x14ac:dyDescent="0.2">
      <c r="A947" s="6">
        <v>8</v>
      </c>
      <c r="B947" s="6" t="s">
        <v>7934</v>
      </c>
      <c r="C947" s="6" t="s">
        <v>7935</v>
      </c>
      <c r="D947" s="13">
        <v>54.5</v>
      </c>
      <c r="E947" s="28">
        <v>0.24099999999999999</v>
      </c>
    </row>
    <row r="948" spans="1:5" x14ac:dyDescent="0.2">
      <c r="A948" s="6">
        <v>8</v>
      </c>
      <c r="B948" s="6" t="s">
        <v>7936</v>
      </c>
      <c r="C948" s="6" t="s">
        <v>7937</v>
      </c>
      <c r="D948" s="13">
        <v>50.8</v>
      </c>
      <c r="E948" s="28">
        <v>0.313</v>
      </c>
    </row>
    <row r="949" spans="1:5" x14ac:dyDescent="0.2">
      <c r="A949" s="6">
        <v>8</v>
      </c>
      <c r="B949" s="6" t="s">
        <v>7938</v>
      </c>
      <c r="C949" s="6" t="s">
        <v>7939</v>
      </c>
      <c r="D949" s="13">
        <v>52.5</v>
      </c>
      <c r="E949" s="28">
        <v>0.29199999999999998</v>
      </c>
    </row>
    <row r="950" spans="1:5" x14ac:dyDescent="0.2">
      <c r="A950" s="6">
        <v>8</v>
      </c>
      <c r="B950" s="6" t="s">
        <v>7940</v>
      </c>
      <c r="C950" s="6" t="s">
        <v>7941</v>
      </c>
      <c r="D950" s="13">
        <v>40.5</v>
      </c>
      <c r="E950" s="28">
        <v>0.45600000000000002</v>
      </c>
    </row>
    <row r="951" spans="1:5" x14ac:dyDescent="0.2">
      <c r="A951" s="6">
        <v>8</v>
      </c>
      <c r="B951" s="6" t="s">
        <v>7942</v>
      </c>
      <c r="C951" s="6" t="s">
        <v>7943</v>
      </c>
      <c r="D951" s="13">
        <v>52.1</v>
      </c>
      <c r="E951" s="28">
        <v>0.46700000000000003</v>
      </c>
    </row>
    <row r="952" spans="1:5" x14ac:dyDescent="0.2">
      <c r="A952" s="6">
        <v>8</v>
      </c>
      <c r="B952" s="6" t="s">
        <v>7944</v>
      </c>
      <c r="C952" s="6" t="s">
        <v>7945</v>
      </c>
      <c r="D952" s="13">
        <v>52.4</v>
      </c>
      <c r="E952" s="28">
        <v>0.23100000000000001</v>
      </c>
    </row>
    <row r="953" spans="1:5" x14ac:dyDescent="0.2">
      <c r="A953" s="6">
        <v>8</v>
      </c>
      <c r="B953" s="6" t="s">
        <v>7946</v>
      </c>
      <c r="C953" s="6" t="s">
        <v>7947</v>
      </c>
      <c r="D953" s="13">
        <v>49</v>
      </c>
      <c r="E953" s="28">
        <v>0.245</v>
      </c>
    </row>
    <row r="954" spans="1:5" x14ac:dyDescent="0.2">
      <c r="A954" s="6">
        <v>8</v>
      </c>
      <c r="B954" s="6" t="s">
        <v>7948</v>
      </c>
      <c r="C954" s="6" t="s">
        <v>7949</v>
      </c>
      <c r="D954" s="13">
        <v>47.7</v>
      </c>
      <c r="E954" s="28">
        <v>0.24399999999999999</v>
      </c>
    </row>
    <row r="955" spans="1:5" x14ac:dyDescent="0.2">
      <c r="A955" s="6">
        <v>8</v>
      </c>
      <c r="B955" s="6" t="s">
        <v>7950</v>
      </c>
      <c r="C955" s="6" t="s">
        <v>7951</v>
      </c>
      <c r="D955" s="13">
        <v>53.8</v>
      </c>
      <c r="E955" s="28">
        <v>0.32200000000000001</v>
      </c>
    </row>
    <row r="956" spans="1:5" x14ac:dyDescent="0.2">
      <c r="A956" s="6">
        <v>8</v>
      </c>
      <c r="B956" s="6" t="s">
        <v>7952</v>
      </c>
      <c r="C956" s="6" t="s">
        <v>7953</v>
      </c>
      <c r="D956" s="13">
        <v>53.8</v>
      </c>
      <c r="E956" s="28">
        <v>0.32400000000000001</v>
      </c>
    </row>
    <row r="957" spans="1:5" x14ac:dyDescent="0.2">
      <c r="A957" s="6">
        <v>8</v>
      </c>
      <c r="B957" s="6" t="s">
        <v>7954</v>
      </c>
      <c r="C957" s="6" t="s">
        <v>7955</v>
      </c>
      <c r="D957" s="13">
        <v>52.3</v>
      </c>
      <c r="E957" s="28">
        <v>0.30599999999999999</v>
      </c>
    </row>
    <row r="958" spans="1:5" x14ac:dyDescent="0.2">
      <c r="A958" s="6">
        <v>8</v>
      </c>
      <c r="B958" s="6" t="s">
        <v>7956</v>
      </c>
      <c r="C958" s="6" t="s">
        <v>7957</v>
      </c>
      <c r="D958" s="13">
        <v>48</v>
      </c>
      <c r="E958" s="28">
        <v>0.36699999999999999</v>
      </c>
    </row>
    <row r="959" spans="1:5" x14ac:dyDescent="0.2">
      <c r="A959" s="6">
        <v>8</v>
      </c>
      <c r="B959" s="6" t="s">
        <v>7958</v>
      </c>
      <c r="C959" s="6" t="s">
        <v>7959</v>
      </c>
      <c r="D959" s="13">
        <v>47.5</v>
      </c>
      <c r="E959" s="28">
        <v>6.2E-2</v>
      </c>
    </row>
    <row r="960" spans="1:5" x14ac:dyDescent="0.2">
      <c r="A960" s="6">
        <v>8</v>
      </c>
      <c r="B960" s="6" t="s">
        <v>7960</v>
      </c>
      <c r="C960" s="6" t="s">
        <v>7961</v>
      </c>
      <c r="D960" s="13">
        <v>49.1</v>
      </c>
      <c r="E960" s="28">
        <v>0.34300000000000003</v>
      </c>
    </row>
    <row r="961" spans="1:5" x14ac:dyDescent="0.2">
      <c r="A961" s="6">
        <v>8</v>
      </c>
      <c r="B961" s="6" t="s">
        <v>7962</v>
      </c>
      <c r="C961" s="6" t="s">
        <v>7963</v>
      </c>
      <c r="D961" s="13">
        <v>50.4</v>
      </c>
      <c r="E961" s="28">
        <v>0.28799999999999998</v>
      </c>
    </row>
    <row r="962" spans="1:5" x14ac:dyDescent="0.2">
      <c r="A962" s="6">
        <v>8</v>
      </c>
      <c r="B962" s="6" t="s">
        <v>7964</v>
      </c>
      <c r="C962" s="6" t="s">
        <v>7965</v>
      </c>
      <c r="D962" s="13">
        <v>45</v>
      </c>
      <c r="E962" s="28">
        <v>0.38700000000000001</v>
      </c>
    </row>
    <row r="963" spans="1:5" x14ac:dyDescent="0.2">
      <c r="A963" s="6">
        <v>8</v>
      </c>
      <c r="B963" s="6" t="s">
        <v>7966</v>
      </c>
      <c r="C963" s="6" t="s">
        <v>7967</v>
      </c>
      <c r="D963" s="13">
        <v>50.9</v>
      </c>
      <c r="E963" s="28">
        <v>0.29799999999999999</v>
      </c>
    </row>
    <row r="964" spans="1:5" x14ac:dyDescent="0.2">
      <c r="A964" s="6">
        <v>8</v>
      </c>
      <c r="B964" s="6" t="s">
        <v>7968</v>
      </c>
      <c r="C964" s="6" t="s">
        <v>7969</v>
      </c>
      <c r="D964" s="13">
        <v>50.4</v>
      </c>
      <c r="E964" s="28">
        <v>9.5000000000000001E-2</v>
      </c>
    </row>
    <row r="965" spans="1:5" x14ac:dyDescent="0.2">
      <c r="A965" s="6">
        <v>8</v>
      </c>
      <c r="B965" s="6" t="s">
        <v>7970</v>
      </c>
      <c r="C965" s="6" t="s">
        <v>7971</v>
      </c>
      <c r="D965" s="13">
        <v>52.5</v>
      </c>
      <c r="E965" s="28">
        <v>0.14899999999999999</v>
      </c>
    </row>
    <row r="966" spans="1:5" x14ac:dyDescent="0.2">
      <c r="A966" s="6">
        <v>8</v>
      </c>
      <c r="B966" s="6" t="s">
        <v>7972</v>
      </c>
      <c r="C966" s="6" t="s">
        <v>7973</v>
      </c>
      <c r="D966" s="13">
        <v>50.9</v>
      </c>
      <c r="E966" s="28">
        <v>0.38900000000000001</v>
      </c>
    </row>
    <row r="967" spans="1:5" x14ac:dyDescent="0.2">
      <c r="A967" s="6">
        <v>8</v>
      </c>
      <c r="B967" s="6" t="s">
        <v>7974</v>
      </c>
      <c r="C967" s="6" t="s">
        <v>7975</v>
      </c>
      <c r="D967" s="13">
        <v>53.1</v>
      </c>
      <c r="E967" s="28">
        <v>9.1999999999999998E-2</v>
      </c>
    </row>
    <row r="968" spans="1:5" x14ac:dyDescent="0.2">
      <c r="A968" s="6">
        <v>8</v>
      </c>
      <c r="B968" s="6" t="s">
        <v>7976</v>
      </c>
      <c r="C968" s="6" t="s">
        <v>7977</v>
      </c>
      <c r="D968" s="13">
        <v>48.9</v>
      </c>
      <c r="E968" s="28">
        <v>0.32400000000000001</v>
      </c>
    </row>
    <row r="969" spans="1:5" x14ac:dyDescent="0.2">
      <c r="A969" s="6">
        <v>9</v>
      </c>
      <c r="B969" s="6" t="s">
        <v>7978</v>
      </c>
      <c r="C969" s="6" t="s">
        <v>7979</v>
      </c>
      <c r="D969" s="13">
        <v>52.1</v>
      </c>
      <c r="E969" s="28">
        <v>0.45500000000000002</v>
      </c>
    </row>
    <row r="970" spans="1:5" x14ac:dyDescent="0.2">
      <c r="A970" s="6">
        <v>9</v>
      </c>
      <c r="B970" s="6" t="s">
        <v>7980</v>
      </c>
      <c r="C970" s="6" t="s">
        <v>7981</v>
      </c>
      <c r="D970" s="13">
        <v>50.6</v>
      </c>
      <c r="E970" s="28">
        <v>0.44700000000000001</v>
      </c>
    </row>
    <row r="971" spans="1:5" x14ac:dyDescent="0.2">
      <c r="A971" s="6">
        <v>9</v>
      </c>
      <c r="B971" s="6" t="s">
        <v>7982</v>
      </c>
      <c r="C971" s="6" t="s">
        <v>7983</v>
      </c>
      <c r="D971" s="13">
        <v>47.8</v>
      </c>
      <c r="E971" s="28">
        <v>0.41599999999999998</v>
      </c>
    </row>
    <row r="972" spans="1:5" x14ac:dyDescent="0.2">
      <c r="A972" s="6">
        <v>9</v>
      </c>
      <c r="B972" s="6" t="s">
        <v>7984</v>
      </c>
      <c r="C972" s="6" t="s">
        <v>7985</v>
      </c>
      <c r="D972" s="13">
        <v>42</v>
      </c>
      <c r="E972" s="28">
        <v>0.48</v>
      </c>
    </row>
    <row r="973" spans="1:5" x14ac:dyDescent="0.2">
      <c r="A973" s="6">
        <v>9</v>
      </c>
      <c r="B973" s="6" t="s">
        <v>7986</v>
      </c>
      <c r="C973" s="6" t="s">
        <v>7987</v>
      </c>
      <c r="D973" s="13">
        <v>45.2</v>
      </c>
      <c r="E973" s="28">
        <v>0.26400000000000001</v>
      </c>
    </row>
    <row r="974" spans="1:5" x14ac:dyDescent="0.2">
      <c r="A974" s="6">
        <v>9</v>
      </c>
      <c r="B974" s="6" t="s">
        <v>7988</v>
      </c>
      <c r="C974" s="6" t="s">
        <v>7989</v>
      </c>
      <c r="D974" s="13">
        <v>50.1</v>
      </c>
      <c r="E974" s="28">
        <v>0.442</v>
      </c>
    </row>
    <row r="975" spans="1:5" x14ac:dyDescent="0.2">
      <c r="A975" s="6">
        <v>9</v>
      </c>
      <c r="B975" s="6" t="s">
        <v>7990</v>
      </c>
      <c r="C975" s="6" t="s">
        <v>7991</v>
      </c>
      <c r="D975" s="13">
        <v>52</v>
      </c>
      <c r="E975" s="28">
        <v>0.38600000000000001</v>
      </c>
    </row>
    <row r="976" spans="1:5" x14ac:dyDescent="0.2">
      <c r="A976" s="6">
        <v>9</v>
      </c>
      <c r="B976" s="6" t="s">
        <v>7992</v>
      </c>
      <c r="C976" s="6" t="s">
        <v>7993</v>
      </c>
      <c r="D976" s="13">
        <v>45.3</v>
      </c>
      <c r="E976" s="28">
        <v>0.42399999999999999</v>
      </c>
    </row>
    <row r="977" spans="1:5" x14ac:dyDescent="0.2">
      <c r="A977" s="6">
        <v>9</v>
      </c>
      <c r="B977" s="6" t="s">
        <v>7994</v>
      </c>
      <c r="C977" s="6" t="s">
        <v>7995</v>
      </c>
      <c r="D977" s="13">
        <v>51.5</v>
      </c>
      <c r="E977" s="28">
        <v>0.43099999999999999</v>
      </c>
    </row>
    <row r="978" spans="1:5" x14ac:dyDescent="0.2">
      <c r="A978" s="6">
        <v>9</v>
      </c>
      <c r="B978" s="6" t="s">
        <v>7996</v>
      </c>
      <c r="C978" s="6" t="s">
        <v>7997</v>
      </c>
      <c r="D978" s="13">
        <v>47.2</v>
      </c>
      <c r="E978" s="28">
        <v>0.95499999999999996</v>
      </c>
    </row>
    <row r="979" spans="1:5" x14ac:dyDescent="0.2">
      <c r="A979" s="6">
        <v>9</v>
      </c>
      <c r="B979" s="6" t="s">
        <v>7998</v>
      </c>
      <c r="C979" s="6" t="s">
        <v>7999</v>
      </c>
      <c r="D979" s="13">
        <v>50.6</v>
      </c>
      <c r="E979" s="28">
        <v>0.40699999999999997</v>
      </c>
    </row>
    <row r="980" spans="1:5" x14ac:dyDescent="0.2">
      <c r="A980" s="6">
        <v>9</v>
      </c>
      <c r="B980" s="6" t="s">
        <v>8000</v>
      </c>
      <c r="C980" s="6" t="s">
        <v>8001</v>
      </c>
      <c r="D980" s="13">
        <v>49.5</v>
      </c>
      <c r="E980" s="28">
        <v>0.307</v>
      </c>
    </row>
    <row r="981" spans="1:5" x14ac:dyDescent="0.2">
      <c r="A981" s="6">
        <v>9</v>
      </c>
      <c r="B981" s="6" t="s">
        <v>8002</v>
      </c>
      <c r="C981" s="6" t="s">
        <v>8003</v>
      </c>
      <c r="D981" s="13">
        <v>51.3</v>
      </c>
      <c r="E981" s="28">
        <v>0.38</v>
      </c>
    </row>
    <row r="982" spans="1:5" x14ac:dyDescent="0.2">
      <c r="A982" s="6">
        <v>9</v>
      </c>
      <c r="B982" s="6" t="s">
        <v>8004</v>
      </c>
      <c r="C982" s="6" t="s">
        <v>8005</v>
      </c>
      <c r="D982" s="13">
        <v>43.8</v>
      </c>
      <c r="E982" s="28">
        <v>0.76200000000000001</v>
      </c>
    </row>
    <row r="983" spans="1:5" x14ac:dyDescent="0.2">
      <c r="A983" s="6">
        <v>9</v>
      </c>
      <c r="B983" s="6" t="s">
        <v>8006</v>
      </c>
      <c r="C983" s="6" t="s">
        <v>8007</v>
      </c>
      <c r="D983" s="13">
        <v>39.299999999999997</v>
      </c>
      <c r="E983" s="28">
        <v>0.28599999999999998</v>
      </c>
    </row>
    <row r="984" spans="1:5" x14ac:dyDescent="0.2">
      <c r="A984" s="6">
        <v>9</v>
      </c>
      <c r="B984" s="6" t="s">
        <v>8008</v>
      </c>
      <c r="C984" s="6" t="s">
        <v>8009</v>
      </c>
      <c r="D984" s="13">
        <v>43</v>
      </c>
      <c r="E984" s="28">
        <v>0.46600000000000003</v>
      </c>
    </row>
    <row r="985" spans="1:5" x14ac:dyDescent="0.2">
      <c r="A985" s="6">
        <v>9</v>
      </c>
      <c r="B985" s="6" t="s">
        <v>8010</v>
      </c>
      <c r="C985" s="6" t="s">
        <v>8011</v>
      </c>
      <c r="D985" s="13">
        <v>49.9</v>
      </c>
      <c r="E985" s="28">
        <v>0.40400000000000003</v>
      </c>
    </row>
    <row r="986" spans="1:5" x14ac:dyDescent="0.2">
      <c r="A986" s="6">
        <v>9</v>
      </c>
      <c r="B986" s="6" t="s">
        <v>8012</v>
      </c>
      <c r="C986" s="6" t="s">
        <v>8013</v>
      </c>
      <c r="D986" s="13">
        <v>53.6</v>
      </c>
      <c r="E986" s="28">
        <v>0.42499999999999999</v>
      </c>
    </row>
    <row r="987" spans="1:5" x14ac:dyDescent="0.2">
      <c r="A987" s="6">
        <v>9</v>
      </c>
      <c r="B987" s="6" t="s">
        <v>8014</v>
      </c>
      <c r="C987" s="6" t="s">
        <v>8015</v>
      </c>
      <c r="D987" s="13">
        <v>38.700000000000003</v>
      </c>
      <c r="E987" s="28">
        <v>0.434</v>
      </c>
    </row>
    <row r="988" spans="1:5" x14ac:dyDescent="0.2">
      <c r="A988" s="6">
        <v>9</v>
      </c>
      <c r="B988" s="6" t="s">
        <v>8016</v>
      </c>
      <c r="C988" s="6" t="s">
        <v>8017</v>
      </c>
      <c r="D988" s="13">
        <v>49.7</v>
      </c>
      <c r="E988" s="28">
        <v>0.20100000000000001</v>
      </c>
    </row>
    <row r="989" spans="1:5" x14ac:dyDescent="0.2">
      <c r="A989" s="6">
        <v>9</v>
      </c>
      <c r="B989" s="6" t="s">
        <v>8018</v>
      </c>
      <c r="C989" s="6" t="s">
        <v>8019</v>
      </c>
      <c r="D989" s="13">
        <v>51.4</v>
      </c>
      <c r="E989" s="28">
        <v>0.39700000000000002</v>
      </c>
    </row>
    <row r="990" spans="1:5" x14ac:dyDescent="0.2">
      <c r="A990" s="6">
        <v>9</v>
      </c>
      <c r="B990" s="6" t="s">
        <v>8020</v>
      </c>
      <c r="C990" s="6" t="s">
        <v>8021</v>
      </c>
      <c r="D990" s="13">
        <v>43.8</v>
      </c>
      <c r="E990" s="28">
        <v>8.8999999999999996E-2</v>
      </c>
    </row>
    <row r="991" spans="1:5" x14ac:dyDescent="0.2">
      <c r="A991" s="6">
        <v>9</v>
      </c>
      <c r="B991" s="6" t="s">
        <v>8022</v>
      </c>
      <c r="C991" s="6" t="s">
        <v>8023</v>
      </c>
      <c r="D991" s="13">
        <v>41.3</v>
      </c>
      <c r="E991" s="28">
        <v>0.38100000000000001</v>
      </c>
    </row>
    <row r="992" spans="1:5" x14ac:dyDescent="0.2">
      <c r="A992" s="6">
        <v>9</v>
      </c>
      <c r="B992" s="6" t="s">
        <v>8024</v>
      </c>
      <c r="C992" s="6" t="s">
        <v>8025</v>
      </c>
      <c r="D992" s="13">
        <v>23.3</v>
      </c>
      <c r="E992" s="28">
        <v>0.20799999999999999</v>
      </c>
    </row>
    <row r="993" spans="1:5" x14ac:dyDescent="0.2">
      <c r="A993" s="6">
        <v>9</v>
      </c>
      <c r="B993" s="6" t="s">
        <v>8026</v>
      </c>
      <c r="C993" s="6" t="s">
        <v>8027</v>
      </c>
      <c r="D993" s="13">
        <v>51.9</v>
      </c>
      <c r="E993" s="28">
        <v>0.32900000000000001</v>
      </c>
    </row>
    <row r="994" spans="1:5" x14ac:dyDescent="0.2">
      <c r="A994" s="6">
        <v>9</v>
      </c>
      <c r="B994" s="6" t="s">
        <v>8028</v>
      </c>
      <c r="C994" s="6" t="s">
        <v>8029</v>
      </c>
      <c r="D994" s="13">
        <v>52.4</v>
      </c>
      <c r="E994" s="28">
        <v>0.44400000000000001</v>
      </c>
    </row>
    <row r="995" spans="1:5" x14ac:dyDescent="0.2">
      <c r="A995" s="6">
        <v>9</v>
      </c>
      <c r="B995" s="6" t="s">
        <v>8030</v>
      </c>
      <c r="C995" s="6" t="s">
        <v>8031</v>
      </c>
      <c r="D995" s="13">
        <v>44.2</v>
      </c>
      <c r="E995" s="28">
        <v>0.47699999999999998</v>
      </c>
    </row>
    <row r="996" spans="1:5" x14ac:dyDescent="0.2">
      <c r="A996" s="6">
        <v>9</v>
      </c>
      <c r="B996" s="6" t="s">
        <v>8032</v>
      </c>
      <c r="C996" s="6" t="s">
        <v>8033</v>
      </c>
      <c r="D996" s="13">
        <v>48.9</v>
      </c>
      <c r="E996" s="28">
        <v>0.88200000000000001</v>
      </c>
    </row>
    <row r="997" spans="1:5" x14ac:dyDescent="0.2">
      <c r="A997" s="6">
        <v>9</v>
      </c>
      <c r="B997" s="6" t="s">
        <v>8034</v>
      </c>
      <c r="C997" s="6" t="s">
        <v>8035</v>
      </c>
      <c r="D997" s="13">
        <v>45.6</v>
      </c>
      <c r="E997" s="28">
        <v>0.56699999999999995</v>
      </c>
    </row>
    <row r="998" spans="1:5" x14ac:dyDescent="0.2">
      <c r="A998" s="6">
        <v>9</v>
      </c>
      <c r="B998" s="6" t="s">
        <v>8036</v>
      </c>
      <c r="C998" s="6" t="s">
        <v>8037</v>
      </c>
      <c r="D998" s="13">
        <v>46.2</v>
      </c>
      <c r="E998" s="28">
        <v>0.42599999999999999</v>
      </c>
    </row>
    <row r="999" spans="1:5" x14ac:dyDescent="0.2">
      <c r="A999" s="6">
        <v>9</v>
      </c>
      <c r="B999" s="6" t="s">
        <v>8038</v>
      </c>
      <c r="C999" s="6" t="s">
        <v>8039</v>
      </c>
      <c r="D999" s="13">
        <v>51.3</v>
      </c>
      <c r="E999" s="28">
        <v>0.46700000000000003</v>
      </c>
    </row>
    <row r="1000" spans="1:5" x14ac:dyDescent="0.2">
      <c r="A1000" s="6">
        <v>9</v>
      </c>
      <c r="B1000" s="6" t="s">
        <v>8040</v>
      </c>
      <c r="C1000" s="6" t="s">
        <v>8041</v>
      </c>
      <c r="D1000" s="13">
        <v>50.3</v>
      </c>
      <c r="E1000" s="28">
        <v>0.48799999999999999</v>
      </c>
    </row>
    <row r="1001" spans="1:5" x14ac:dyDescent="0.2">
      <c r="A1001" s="6">
        <v>9</v>
      </c>
      <c r="B1001" s="6" t="s">
        <v>8042</v>
      </c>
      <c r="C1001" s="6" t="s">
        <v>8043</v>
      </c>
      <c r="D1001" s="13">
        <v>40.200000000000003</v>
      </c>
      <c r="E1001" s="28">
        <v>0.78500000000000003</v>
      </c>
    </row>
    <row r="1002" spans="1:5" x14ac:dyDescent="0.2">
      <c r="A1002" s="6">
        <v>9</v>
      </c>
      <c r="B1002" s="6" t="s">
        <v>8044</v>
      </c>
      <c r="C1002" s="6" t="s">
        <v>8045</v>
      </c>
      <c r="D1002" s="13">
        <v>47.8</v>
      </c>
      <c r="E1002" s="28">
        <v>0.371</v>
      </c>
    </row>
    <row r="1003" spans="1:5" x14ac:dyDescent="0.2">
      <c r="A1003" s="6">
        <v>9</v>
      </c>
      <c r="B1003" s="6" t="s">
        <v>8046</v>
      </c>
      <c r="C1003" s="6" t="s">
        <v>8047</v>
      </c>
      <c r="D1003" s="13">
        <v>50.5</v>
      </c>
      <c r="E1003" s="28">
        <v>0.154</v>
      </c>
    </row>
    <row r="1004" spans="1:5" x14ac:dyDescent="0.2">
      <c r="A1004" s="6">
        <v>9</v>
      </c>
      <c r="B1004" s="6" t="s">
        <v>8048</v>
      </c>
      <c r="C1004" s="6" t="s">
        <v>8049</v>
      </c>
      <c r="D1004" s="13">
        <v>52.5</v>
      </c>
      <c r="E1004" s="28">
        <v>0.125</v>
      </c>
    </row>
    <row r="1005" spans="1:5" x14ac:dyDescent="0.2">
      <c r="A1005" s="6">
        <v>9</v>
      </c>
      <c r="B1005" s="6" t="s">
        <v>8050</v>
      </c>
      <c r="C1005" s="6" t="s">
        <v>8051</v>
      </c>
      <c r="D1005" s="13">
        <v>42.7</v>
      </c>
      <c r="E1005" s="28">
        <v>0.875</v>
      </c>
    </row>
    <row r="1006" spans="1:5" x14ac:dyDescent="0.2">
      <c r="A1006" s="6">
        <v>9</v>
      </c>
      <c r="B1006" s="6" t="s">
        <v>8052</v>
      </c>
      <c r="C1006" s="6" t="s">
        <v>8053</v>
      </c>
      <c r="D1006" s="13">
        <v>54.1</v>
      </c>
      <c r="E1006" s="28">
        <v>0.39200000000000002</v>
      </c>
    </row>
    <row r="1007" spans="1:5" x14ac:dyDescent="0.2">
      <c r="A1007" s="6">
        <v>9</v>
      </c>
      <c r="B1007" s="6" t="s">
        <v>8054</v>
      </c>
      <c r="C1007" s="6" t="s">
        <v>8055</v>
      </c>
      <c r="D1007" s="13">
        <v>49.2</v>
      </c>
      <c r="E1007" s="28">
        <v>0.436</v>
      </c>
    </row>
    <row r="1008" spans="1:5" x14ac:dyDescent="0.2">
      <c r="A1008" s="6">
        <v>9</v>
      </c>
      <c r="B1008" s="6" t="s">
        <v>8056</v>
      </c>
      <c r="C1008" s="6" t="s">
        <v>8057</v>
      </c>
      <c r="D1008" s="13">
        <v>45.7</v>
      </c>
      <c r="E1008" s="28">
        <v>0.46400000000000002</v>
      </c>
    </row>
    <row r="1009" spans="1:5" x14ac:dyDescent="0.2">
      <c r="A1009" s="6">
        <v>9</v>
      </c>
      <c r="B1009" s="6" t="s">
        <v>8058</v>
      </c>
      <c r="C1009" s="6" t="s">
        <v>8059</v>
      </c>
      <c r="D1009" s="13">
        <v>45.3</v>
      </c>
      <c r="E1009" s="28">
        <v>0.81</v>
      </c>
    </row>
    <row r="1010" spans="1:5" x14ac:dyDescent="0.2">
      <c r="A1010" s="6">
        <v>9</v>
      </c>
      <c r="B1010" s="6" t="s">
        <v>8060</v>
      </c>
      <c r="C1010" s="6" t="s">
        <v>8061</v>
      </c>
      <c r="D1010" s="13">
        <v>45.7</v>
      </c>
      <c r="E1010" s="28">
        <v>0.45600000000000002</v>
      </c>
    </row>
    <row r="1011" spans="1:5" x14ac:dyDescent="0.2">
      <c r="A1011" s="6">
        <v>9</v>
      </c>
      <c r="B1011" s="6" t="s">
        <v>8062</v>
      </c>
      <c r="C1011" s="6" t="s">
        <v>8063</v>
      </c>
      <c r="D1011" s="13">
        <v>53.8</v>
      </c>
      <c r="E1011" s="28">
        <v>0.41299999999999998</v>
      </c>
    </row>
    <row r="1012" spans="1:5" x14ac:dyDescent="0.2">
      <c r="A1012" s="6">
        <v>10</v>
      </c>
      <c r="B1012" s="6" t="s">
        <v>8064</v>
      </c>
      <c r="C1012" s="6" t="s">
        <v>8065</v>
      </c>
      <c r="D1012" s="13">
        <v>47.2</v>
      </c>
      <c r="E1012" s="28">
        <v>0.4</v>
      </c>
    </row>
    <row r="1013" spans="1:5" x14ac:dyDescent="0.2">
      <c r="A1013" s="6">
        <v>10</v>
      </c>
      <c r="B1013" s="6" t="s">
        <v>8066</v>
      </c>
      <c r="C1013" s="6" t="s">
        <v>8067</v>
      </c>
      <c r="D1013" s="13">
        <v>43.6</v>
      </c>
      <c r="E1013" s="28">
        <v>0.39500000000000002</v>
      </c>
    </row>
    <row r="1014" spans="1:5" x14ac:dyDescent="0.2">
      <c r="A1014" s="6">
        <v>10</v>
      </c>
      <c r="B1014" s="6" t="s">
        <v>8068</v>
      </c>
      <c r="C1014" s="6" t="s">
        <v>8069</v>
      </c>
      <c r="D1014" s="13">
        <v>53.3</v>
      </c>
      <c r="E1014" s="28">
        <v>0.375</v>
      </c>
    </row>
    <row r="1015" spans="1:5" x14ac:dyDescent="0.2">
      <c r="A1015" s="6">
        <v>10</v>
      </c>
      <c r="B1015" s="6" t="s">
        <v>8070</v>
      </c>
      <c r="C1015" s="6" t="s">
        <v>8071</v>
      </c>
      <c r="D1015" s="13">
        <v>47.3</v>
      </c>
      <c r="E1015" s="28">
        <v>0.252</v>
      </c>
    </row>
    <row r="1016" spans="1:5" x14ac:dyDescent="0.2">
      <c r="A1016" s="6">
        <v>10</v>
      </c>
      <c r="B1016" s="6" t="s">
        <v>8072</v>
      </c>
      <c r="C1016" s="6" t="s">
        <v>8073</v>
      </c>
      <c r="D1016" s="13">
        <v>51.3</v>
      </c>
      <c r="E1016" s="28">
        <v>0.34499999999999997</v>
      </c>
    </row>
    <row r="1017" spans="1:5" x14ac:dyDescent="0.2">
      <c r="A1017" s="6">
        <v>10</v>
      </c>
      <c r="B1017" s="6" t="s">
        <v>8074</v>
      </c>
      <c r="C1017" s="6" t="s">
        <v>8075</v>
      </c>
      <c r="D1017" s="13">
        <v>51.8</v>
      </c>
      <c r="E1017" s="28">
        <v>0.26700000000000002</v>
      </c>
    </row>
    <row r="1018" spans="1:5" x14ac:dyDescent="0.2">
      <c r="A1018" s="6">
        <v>10</v>
      </c>
      <c r="B1018" s="6" t="s">
        <v>8076</v>
      </c>
      <c r="C1018" s="6" t="s">
        <v>8077</v>
      </c>
      <c r="D1018" s="13">
        <v>56</v>
      </c>
      <c r="E1018" s="28">
        <v>0.29699999999999999</v>
      </c>
    </row>
    <row r="1019" spans="1:5" x14ac:dyDescent="0.2">
      <c r="A1019" s="6">
        <v>10</v>
      </c>
      <c r="B1019" s="6" t="s">
        <v>8078</v>
      </c>
      <c r="C1019" s="6" t="s">
        <v>8079</v>
      </c>
      <c r="D1019" s="13">
        <v>49.7</v>
      </c>
      <c r="E1019" s="28">
        <v>0.315</v>
      </c>
    </row>
    <row r="1020" spans="1:5" x14ac:dyDescent="0.2">
      <c r="A1020" s="6">
        <v>10</v>
      </c>
      <c r="B1020" s="6" t="s">
        <v>8080</v>
      </c>
      <c r="C1020" s="6" t="s">
        <v>8081</v>
      </c>
      <c r="D1020" s="13">
        <v>52</v>
      </c>
      <c r="E1020" s="28">
        <v>0.33100000000000002</v>
      </c>
    </row>
    <row r="1021" spans="1:5" x14ac:dyDescent="0.2">
      <c r="A1021" s="6">
        <v>10</v>
      </c>
      <c r="B1021" s="6" t="s">
        <v>8082</v>
      </c>
      <c r="C1021" s="6" t="s">
        <v>8083</v>
      </c>
      <c r="D1021" s="13">
        <v>51.6</v>
      </c>
      <c r="E1021" s="28">
        <v>0.41</v>
      </c>
    </row>
    <row r="1022" spans="1:5" x14ac:dyDescent="0.2">
      <c r="A1022" s="6">
        <v>10</v>
      </c>
      <c r="B1022" s="6" t="s">
        <v>8084</v>
      </c>
      <c r="C1022" s="6" t="s">
        <v>8085</v>
      </c>
      <c r="D1022" s="13">
        <v>49.4</v>
      </c>
      <c r="E1022" s="28">
        <v>0.33800000000000002</v>
      </c>
    </row>
    <row r="1023" spans="1:5" x14ac:dyDescent="0.2">
      <c r="A1023" s="6">
        <v>10</v>
      </c>
      <c r="B1023" s="6" t="s">
        <v>8086</v>
      </c>
      <c r="C1023" s="6" t="s">
        <v>8087</v>
      </c>
      <c r="D1023" s="13">
        <v>55</v>
      </c>
      <c r="E1023" s="28">
        <v>0.123</v>
      </c>
    </row>
    <row r="1024" spans="1:5" x14ac:dyDescent="0.2">
      <c r="A1024" s="6">
        <v>10</v>
      </c>
      <c r="B1024" s="6" t="s">
        <v>8088</v>
      </c>
      <c r="C1024" s="6" t="s">
        <v>8089</v>
      </c>
      <c r="D1024" s="13">
        <v>53.3</v>
      </c>
      <c r="E1024" s="28">
        <v>0.29899999999999999</v>
      </c>
    </row>
    <row r="1025" spans="1:5" x14ac:dyDescent="0.2">
      <c r="A1025" s="6">
        <v>10</v>
      </c>
      <c r="B1025" s="6" t="s">
        <v>8090</v>
      </c>
      <c r="C1025" s="6" t="s">
        <v>8091</v>
      </c>
      <c r="D1025" s="13">
        <v>51.7</v>
      </c>
      <c r="E1025" s="28">
        <v>0.20699999999999999</v>
      </c>
    </row>
    <row r="1026" spans="1:5" x14ac:dyDescent="0.2">
      <c r="A1026" s="6">
        <v>10</v>
      </c>
      <c r="B1026" s="6" t="s">
        <v>8092</v>
      </c>
      <c r="C1026" s="6" t="s">
        <v>8093</v>
      </c>
      <c r="D1026" s="13">
        <v>53.2</v>
      </c>
      <c r="E1026" s="28">
        <v>0.33400000000000002</v>
      </c>
    </row>
    <row r="1027" spans="1:5" x14ac:dyDescent="0.2">
      <c r="A1027" s="6">
        <v>10</v>
      </c>
      <c r="B1027" s="6" t="s">
        <v>8094</v>
      </c>
      <c r="C1027" s="6" t="s">
        <v>8095</v>
      </c>
      <c r="D1027" s="13">
        <v>51.2</v>
      </c>
      <c r="E1027" s="28">
        <v>0.41</v>
      </c>
    </row>
    <row r="1028" spans="1:5" x14ac:dyDescent="0.2">
      <c r="A1028" s="6">
        <v>10</v>
      </c>
      <c r="B1028" s="6" t="s">
        <v>8096</v>
      </c>
      <c r="C1028" s="6" t="s">
        <v>8097</v>
      </c>
      <c r="D1028" s="13">
        <v>42.8</v>
      </c>
      <c r="E1028" s="28">
        <v>0.33300000000000002</v>
      </c>
    </row>
    <row r="1029" spans="1:5" x14ac:dyDescent="0.2">
      <c r="A1029" s="6">
        <v>10</v>
      </c>
      <c r="B1029" s="6" t="s">
        <v>8098</v>
      </c>
      <c r="C1029" s="6" t="s">
        <v>8099</v>
      </c>
      <c r="D1029" s="13">
        <v>52.8</v>
      </c>
      <c r="E1029" s="28">
        <v>0.33900000000000002</v>
      </c>
    </row>
    <row r="1030" spans="1:5" x14ac:dyDescent="0.2">
      <c r="A1030" s="6">
        <v>10</v>
      </c>
      <c r="B1030" s="6" t="s">
        <v>8100</v>
      </c>
      <c r="C1030" s="6" t="s">
        <v>8101</v>
      </c>
      <c r="D1030" s="13">
        <v>53.7</v>
      </c>
      <c r="E1030" s="28">
        <v>0.17699999999999999</v>
      </c>
    </row>
    <row r="1031" spans="1:5" x14ac:dyDescent="0.2">
      <c r="A1031" s="6">
        <v>10</v>
      </c>
      <c r="B1031" s="6" t="s">
        <v>8102</v>
      </c>
      <c r="C1031" s="6" t="s">
        <v>8103</v>
      </c>
      <c r="D1031" s="13">
        <v>39.1</v>
      </c>
      <c r="E1031" s="28">
        <v>0.38500000000000001</v>
      </c>
    </row>
    <row r="1032" spans="1:5" x14ac:dyDescent="0.2">
      <c r="A1032" s="6">
        <v>10</v>
      </c>
      <c r="B1032" s="6" t="s">
        <v>8104</v>
      </c>
      <c r="C1032" s="6" t="s">
        <v>8105</v>
      </c>
      <c r="D1032" s="13">
        <v>53.3</v>
      </c>
      <c r="E1032" s="28">
        <v>0.68600000000000005</v>
      </c>
    </row>
    <row r="1033" spans="1:5" x14ac:dyDescent="0.2">
      <c r="A1033" s="6">
        <v>10</v>
      </c>
      <c r="B1033" s="6" t="s">
        <v>8106</v>
      </c>
      <c r="C1033" s="6" t="s">
        <v>8107</v>
      </c>
      <c r="D1033" s="13">
        <v>52.3</v>
      </c>
      <c r="E1033" s="28">
        <v>0.315</v>
      </c>
    </row>
    <row r="1034" spans="1:5" x14ac:dyDescent="0.2">
      <c r="A1034" s="6">
        <v>10</v>
      </c>
      <c r="B1034" s="6" t="s">
        <v>8108</v>
      </c>
      <c r="C1034" s="6" t="s">
        <v>8109</v>
      </c>
      <c r="D1034" s="13">
        <v>45.7</v>
      </c>
      <c r="E1034" s="28">
        <v>0.75</v>
      </c>
    </row>
    <row r="1035" spans="1:5" x14ac:dyDescent="0.2">
      <c r="A1035" s="6">
        <v>10</v>
      </c>
      <c r="B1035" s="6" t="s">
        <v>8110</v>
      </c>
      <c r="C1035" s="6" t="s">
        <v>8111</v>
      </c>
      <c r="D1035" s="13">
        <v>51.9</v>
      </c>
      <c r="E1035" s="28">
        <v>0.46800000000000003</v>
      </c>
    </row>
    <row r="1036" spans="1:5" x14ac:dyDescent="0.2">
      <c r="A1036" s="6">
        <v>10</v>
      </c>
      <c r="B1036" s="6" t="s">
        <v>8112</v>
      </c>
      <c r="C1036" s="6" t="s">
        <v>8113</v>
      </c>
      <c r="D1036" s="13">
        <v>53.4</v>
      </c>
      <c r="E1036" s="28">
        <v>0.36699999999999999</v>
      </c>
    </row>
    <row r="1037" spans="1:5" x14ac:dyDescent="0.2">
      <c r="A1037" s="6">
        <v>10</v>
      </c>
      <c r="B1037" s="6" t="s">
        <v>8114</v>
      </c>
      <c r="C1037" s="6" t="s">
        <v>8115</v>
      </c>
      <c r="D1037" s="13">
        <v>52.6</v>
      </c>
      <c r="E1037" s="28">
        <v>0.32200000000000001</v>
      </c>
    </row>
    <row r="1038" spans="1:5" x14ac:dyDescent="0.2">
      <c r="A1038" s="6">
        <v>10</v>
      </c>
      <c r="B1038" s="6" t="s">
        <v>8116</v>
      </c>
      <c r="C1038" s="6" t="s">
        <v>8117</v>
      </c>
      <c r="D1038" s="13">
        <v>49.1</v>
      </c>
      <c r="E1038" s="28">
        <v>0.32700000000000001</v>
      </c>
    </row>
    <row r="1039" spans="1:5" x14ac:dyDescent="0.2">
      <c r="A1039" s="6">
        <v>10</v>
      </c>
      <c r="B1039" s="6" t="s">
        <v>8118</v>
      </c>
      <c r="C1039" s="6" t="s">
        <v>8119</v>
      </c>
      <c r="D1039" s="13">
        <v>48.2</v>
      </c>
      <c r="E1039" s="28">
        <v>0.75</v>
      </c>
    </row>
    <row r="1040" spans="1:5" x14ac:dyDescent="0.2">
      <c r="A1040" s="6">
        <v>10</v>
      </c>
      <c r="B1040" s="6" t="s">
        <v>8120</v>
      </c>
      <c r="C1040" s="6" t="s">
        <v>8121</v>
      </c>
      <c r="D1040" s="13">
        <v>52.6</v>
      </c>
      <c r="E1040" s="28">
        <v>0.22600000000000001</v>
      </c>
    </row>
    <row r="1041" spans="1:5" x14ac:dyDescent="0.2">
      <c r="A1041" s="6">
        <v>10</v>
      </c>
      <c r="B1041" s="6" t="s">
        <v>8122</v>
      </c>
      <c r="C1041" s="6" t="s">
        <v>8123</v>
      </c>
      <c r="D1041" s="13">
        <v>47.5</v>
      </c>
      <c r="E1041" s="28">
        <v>0.20499999999999999</v>
      </c>
    </row>
    <row r="1042" spans="1:5" x14ac:dyDescent="0.2">
      <c r="A1042" s="6">
        <v>10</v>
      </c>
      <c r="B1042" s="6" t="s">
        <v>8124</v>
      </c>
      <c r="C1042" s="6" t="s">
        <v>8125</v>
      </c>
      <c r="D1042" s="13">
        <v>51.8</v>
      </c>
      <c r="E1042" s="28">
        <v>0.41</v>
      </c>
    </row>
    <row r="1043" spans="1:5" x14ac:dyDescent="0.2">
      <c r="A1043" s="6">
        <v>10</v>
      </c>
      <c r="B1043" s="6" t="s">
        <v>8126</v>
      </c>
      <c r="C1043" s="6" t="s">
        <v>8127</v>
      </c>
      <c r="D1043" s="13">
        <v>53.9</v>
      </c>
      <c r="E1043" s="28">
        <v>0.28499999999999998</v>
      </c>
    </row>
    <row r="1044" spans="1:5" x14ac:dyDescent="0.2">
      <c r="A1044" s="6">
        <v>10</v>
      </c>
      <c r="B1044" s="6" t="s">
        <v>8128</v>
      </c>
      <c r="C1044" s="6" t="s">
        <v>8129</v>
      </c>
      <c r="D1044" s="13">
        <v>51.6</v>
      </c>
      <c r="E1044" s="28">
        <v>0.54800000000000004</v>
      </c>
    </row>
    <row r="1045" spans="1:5" x14ac:dyDescent="0.2">
      <c r="A1045" s="6">
        <v>10</v>
      </c>
      <c r="B1045" s="6" t="s">
        <v>8130</v>
      </c>
      <c r="C1045" s="6" t="s">
        <v>8131</v>
      </c>
      <c r="D1045" s="13">
        <v>48.8</v>
      </c>
      <c r="E1045" s="28">
        <v>0.36</v>
      </c>
    </row>
    <row r="1046" spans="1:5" x14ac:dyDescent="0.2">
      <c r="A1046" s="6">
        <v>10</v>
      </c>
      <c r="B1046" s="6" t="s">
        <v>8132</v>
      </c>
      <c r="C1046" s="6" t="s">
        <v>8133</v>
      </c>
      <c r="D1046" s="13">
        <v>54.1</v>
      </c>
      <c r="E1046" s="28">
        <v>0.36199999999999999</v>
      </c>
    </row>
    <row r="1047" spans="1:5" x14ac:dyDescent="0.2">
      <c r="A1047" s="6">
        <v>10</v>
      </c>
      <c r="B1047" s="6" t="s">
        <v>8134</v>
      </c>
      <c r="C1047" s="6" t="s">
        <v>8135</v>
      </c>
      <c r="D1047" s="13">
        <v>54.2</v>
      </c>
      <c r="E1047" s="28">
        <v>0.318</v>
      </c>
    </row>
    <row r="1048" spans="1:5" x14ac:dyDescent="0.2">
      <c r="A1048" s="6">
        <v>10</v>
      </c>
      <c r="B1048" s="6" t="s">
        <v>8136</v>
      </c>
      <c r="C1048" s="6" t="s">
        <v>8137</v>
      </c>
      <c r="D1048" s="13">
        <v>48.7</v>
      </c>
      <c r="E1048" s="28">
        <v>0.15</v>
      </c>
    </row>
    <row r="1049" spans="1:5" x14ac:dyDescent="0.2">
      <c r="A1049" s="6">
        <v>10</v>
      </c>
      <c r="B1049" s="6" t="s">
        <v>8138</v>
      </c>
      <c r="C1049" s="6" t="s">
        <v>8139</v>
      </c>
      <c r="D1049" s="13">
        <v>54.9</v>
      </c>
      <c r="E1049" s="28">
        <v>0.33200000000000002</v>
      </c>
    </row>
    <row r="1050" spans="1:5" x14ac:dyDescent="0.2">
      <c r="A1050" s="6">
        <v>10</v>
      </c>
      <c r="B1050" s="6" t="s">
        <v>8140</v>
      </c>
      <c r="C1050" s="6" t="s">
        <v>8141</v>
      </c>
      <c r="D1050" s="13">
        <v>54.7</v>
      </c>
      <c r="E1050" s="28">
        <v>0.34100000000000003</v>
      </c>
    </row>
    <row r="1051" spans="1:5" x14ac:dyDescent="0.2">
      <c r="A1051" s="6">
        <v>10</v>
      </c>
      <c r="B1051" s="6" t="s">
        <v>8142</v>
      </c>
      <c r="C1051" s="6" t="s">
        <v>8143</v>
      </c>
      <c r="D1051" s="13">
        <v>53</v>
      </c>
      <c r="E1051" s="28">
        <v>0.373</v>
      </c>
    </row>
    <row r="1052" spans="1:5" x14ac:dyDescent="0.2">
      <c r="A1052" s="6">
        <v>10</v>
      </c>
      <c r="B1052" s="6" t="s">
        <v>8144</v>
      </c>
      <c r="C1052" s="6" t="s">
        <v>8145</v>
      </c>
      <c r="D1052" s="13">
        <v>51.1</v>
      </c>
      <c r="E1052" s="28">
        <v>0.20300000000000001</v>
      </c>
    </row>
    <row r="1053" spans="1:5" x14ac:dyDescent="0.2">
      <c r="A1053" s="6">
        <v>10</v>
      </c>
      <c r="B1053" s="6" t="s">
        <v>8146</v>
      </c>
      <c r="C1053" s="6" t="s">
        <v>8147</v>
      </c>
      <c r="D1053" s="13">
        <v>52.1</v>
      </c>
      <c r="E1053" s="28">
        <v>0.625</v>
      </c>
    </row>
    <row r="1054" spans="1:5" x14ac:dyDescent="0.2">
      <c r="A1054" s="6">
        <v>10</v>
      </c>
      <c r="B1054" s="6" t="s">
        <v>8148</v>
      </c>
      <c r="C1054" s="6" t="s">
        <v>8149</v>
      </c>
      <c r="D1054" s="13">
        <v>51.1</v>
      </c>
      <c r="E1054" s="28">
        <v>0.36099999999999999</v>
      </c>
    </row>
    <row r="1055" spans="1:5" x14ac:dyDescent="0.2">
      <c r="A1055" s="6">
        <v>10</v>
      </c>
      <c r="B1055" s="6" t="s">
        <v>8150</v>
      </c>
      <c r="C1055" s="6" t="s">
        <v>8151</v>
      </c>
      <c r="D1055" s="13">
        <v>51.2</v>
      </c>
      <c r="E1055" s="28">
        <v>0.34100000000000003</v>
      </c>
    </row>
    <row r="1056" spans="1:5" x14ac:dyDescent="0.2">
      <c r="A1056" s="6">
        <v>10</v>
      </c>
      <c r="B1056" s="6" t="s">
        <v>8152</v>
      </c>
      <c r="C1056" s="6" t="s">
        <v>8153</v>
      </c>
      <c r="D1056" s="13">
        <v>52.1</v>
      </c>
      <c r="E1056" s="28">
        <v>0.219</v>
      </c>
    </row>
    <row r="1057" spans="1:5" x14ac:dyDescent="0.2">
      <c r="A1057" s="6">
        <v>10</v>
      </c>
      <c r="B1057" s="6" t="s">
        <v>8154</v>
      </c>
      <c r="C1057" s="6" t="s">
        <v>8155</v>
      </c>
      <c r="D1057" s="13">
        <v>54.4</v>
      </c>
      <c r="E1057" s="28">
        <v>0.33900000000000002</v>
      </c>
    </row>
    <row r="1058" spans="1:5" x14ac:dyDescent="0.2">
      <c r="A1058" s="6">
        <v>10</v>
      </c>
      <c r="B1058" s="6" t="s">
        <v>8156</v>
      </c>
      <c r="C1058" s="6" t="s">
        <v>8157</v>
      </c>
      <c r="D1058" s="13">
        <v>54.5</v>
      </c>
      <c r="E1058" s="28">
        <v>0.16300000000000001</v>
      </c>
    </row>
    <row r="1059" spans="1:5" x14ac:dyDescent="0.2">
      <c r="A1059" s="6">
        <v>11</v>
      </c>
      <c r="B1059" s="6" t="s">
        <v>8158</v>
      </c>
      <c r="C1059" s="6" t="s">
        <v>8159</v>
      </c>
      <c r="D1059" s="13">
        <v>49.2</v>
      </c>
      <c r="E1059" s="28">
        <v>0.156</v>
      </c>
    </row>
    <row r="1060" spans="1:5" x14ac:dyDescent="0.2">
      <c r="A1060" s="6">
        <v>11</v>
      </c>
      <c r="B1060" s="6" t="s">
        <v>8160</v>
      </c>
      <c r="C1060" s="6" t="s">
        <v>8161</v>
      </c>
      <c r="D1060" s="13">
        <v>46.2</v>
      </c>
      <c r="E1060" s="28">
        <v>0.16200000000000001</v>
      </c>
    </row>
    <row r="1061" spans="1:5" x14ac:dyDescent="0.2">
      <c r="A1061" s="6">
        <v>11</v>
      </c>
      <c r="B1061" s="6" t="s">
        <v>8162</v>
      </c>
      <c r="C1061" s="6" t="s">
        <v>8163</v>
      </c>
      <c r="D1061" s="13">
        <v>37.799999999999997</v>
      </c>
      <c r="E1061" s="28">
        <v>8.6999999999999994E-2</v>
      </c>
    </row>
    <row r="1062" spans="1:5" x14ac:dyDescent="0.2">
      <c r="A1062" s="6">
        <v>11</v>
      </c>
      <c r="B1062" s="6" t="s">
        <v>8164</v>
      </c>
      <c r="C1062" s="6" t="s">
        <v>8165</v>
      </c>
      <c r="D1062" s="13">
        <v>53.7</v>
      </c>
      <c r="E1062" s="28">
        <v>7.3999999999999996E-2</v>
      </c>
    </row>
    <row r="1063" spans="1:5" x14ac:dyDescent="0.2">
      <c r="A1063" s="6">
        <v>11</v>
      </c>
      <c r="B1063" s="6" t="s">
        <v>8166</v>
      </c>
      <c r="C1063" s="6" t="s">
        <v>8167</v>
      </c>
      <c r="D1063" s="13">
        <v>36.6</v>
      </c>
      <c r="E1063" s="28">
        <v>6.4000000000000001E-2</v>
      </c>
    </row>
    <row r="1064" spans="1:5" x14ac:dyDescent="0.2">
      <c r="A1064" s="6">
        <v>11</v>
      </c>
      <c r="B1064" s="6" t="s">
        <v>8168</v>
      </c>
      <c r="C1064" s="6" t="s">
        <v>8169</v>
      </c>
      <c r="D1064" s="13">
        <v>54.2</v>
      </c>
      <c r="E1064" s="28">
        <v>0.129</v>
      </c>
    </row>
    <row r="1065" spans="1:5" x14ac:dyDescent="0.2">
      <c r="A1065" s="6">
        <v>11</v>
      </c>
      <c r="B1065" s="6" t="s">
        <v>8170</v>
      </c>
      <c r="C1065" s="6" t="s">
        <v>8171</v>
      </c>
      <c r="D1065" s="13">
        <v>49.3</v>
      </c>
      <c r="E1065" s="28">
        <v>0.13500000000000001</v>
      </c>
    </row>
    <row r="1066" spans="1:5" x14ac:dyDescent="0.2">
      <c r="A1066" s="6">
        <v>11</v>
      </c>
      <c r="B1066" s="6" t="s">
        <v>8172</v>
      </c>
      <c r="C1066" s="6" t="s">
        <v>8173</v>
      </c>
      <c r="D1066" s="13">
        <v>45.8</v>
      </c>
      <c r="E1066" s="28">
        <v>5.8999999999999997E-2</v>
      </c>
    </row>
    <row r="1067" spans="1:5" x14ac:dyDescent="0.2">
      <c r="A1067" s="6">
        <v>11</v>
      </c>
      <c r="B1067" s="6" t="s">
        <v>8174</v>
      </c>
      <c r="C1067" s="6" t="s">
        <v>8175</v>
      </c>
      <c r="D1067" s="13">
        <v>50</v>
      </c>
      <c r="E1067" s="28">
        <v>0.14199999999999999</v>
      </c>
    </row>
    <row r="1068" spans="1:5" x14ac:dyDescent="0.2">
      <c r="A1068" s="6">
        <v>11</v>
      </c>
      <c r="B1068" s="6" t="s">
        <v>8176</v>
      </c>
      <c r="C1068" s="6" t="s">
        <v>8177</v>
      </c>
      <c r="D1068" s="13">
        <v>53.8</v>
      </c>
      <c r="E1068" s="28">
        <v>8.6999999999999994E-2</v>
      </c>
    </row>
    <row r="1069" spans="1:5" x14ac:dyDescent="0.2">
      <c r="A1069" s="6">
        <v>11</v>
      </c>
      <c r="B1069" s="6" t="s">
        <v>8178</v>
      </c>
      <c r="C1069" s="6" t="s">
        <v>8179</v>
      </c>
      <c r="D1069" s="13">
        <v>50.2</v>
      </c>
      <c r="E1069" s="28">
        <v>0.108</v>
      </c>
    </row>
    <row r="1070" spans="1:5" x14ac:dyDescent="0.2">
      <c r="A1070" s="6">
        <v>11</v>
      </c>
      <c r="B1070" s="6" t="s">
        <v>8180</v>
      </c>
      <c r="C1070" s="6" t="s">
        <v>8181</v>
      </c>
      <c r="D1070" s="13">
        <v>54.4</v>
      </c>
      <c r="E1070" s="28">
        <v>9.7000000000000003E-2</v>
      </c>
    </row>
    <row r="1071" spans="1:5" x14ac:dyDescent="0.2">
      <c r="A1071" s="6">
        <v>11</v>
      </c>
      <c r="B1071" s="6" t="s">
        <v>8182</v>
      </c>
      <c r="C1071" s="6" t="s">
        <v>8183</v>
      </c>
      <c r="D1071" s="13">
        <v>51.1</v>
      </c>
      <c r="E1071" s="28">
        <v>0.126</v>
      </c>
    </row>
    <row r="1072" spans="1:5" x14ac:dyDescent="0.2">
      <c r="A1072" s="6">
        <v>11</v>
      </c>
      <c r="B1072" s="6" t="s">
        <v>8184</v>
      </c>
      <c r="C1072" s="6" t="s">
        <v>8185</v>
      </c>
      <c r="D1072" s="13">
        <v>51.2</v>
      </c>
      <c r="E1072" s="28">
        <v>0.14499999999999999</v>
      </c>
    </row>
    <row r="1073" spans="1:5" x14ac:dyDescent="0.2">
      <c r="A1073" s="6">
        <v>11</v>
      </c>
      <c r="B1073" s="6" t="s">
        <v>8186</v>
      </c>
      <c r="C1073" s="6" t="s">
        <v>8187</v>
      </c>
      <c r="D1073" s="13">
        <v>53.6</v>
      </c>
      <c r="E1073" s="28">
        <v>0.125</v>
      </c>
    </row>
    <row r="1074" spans="1:5" x14ac:dyDescent="0.2">
      <c r="A1074" s="6">
        <v>11</v>
      </c>
      <c r="B1074" s="6" t="s">
        <v>8188</v>
      </c>
      <c r="C1074" s="6" t="s">
        <v>8189</v>
      </c>
      <c r="D1074" s="13">
        <v>45.5</v>
      </c>
      <c r="E1074" s="28">
        <v>0.28999999999999998</v>
      </c>
    </row>
    <row r="1075" spans="1:5" x14ac:dyDescent="0.2">
      <c r="A1075" s="6">
        <v>11</v>
      </c>
      <c r="B1075" s="6" t="s">
        <v>8190</v>
      </c>
      <c r="C1075" s="6" t="s">
        <v>8191</v>
      </c>
      <c r="D1075" s="13">
        <v>53.2</v>
      </c>
      <c r="E1075" s="28">
        <v>0.109</v>
      </c>
    </row>
    <row r="1076" spans="1:5" x14ac:dyDescent="0.2">
      <c r="A1076" s="6">
        <v>11</v>
      </c>
      <c r="B1076" s="6" t="s">
        <v>8192</v>
      </c>
      <c r="C1076" s="6" t="s">
        <v>8193</v>
      </c>
      <c r="D1076" s="13">
        <v>51.3</v>
      </c>
      <c r="E1076" s="28">
        <v>0.26500000000000001</v>
      </c>
    </row>
    <row r="1077" spans="1:5" x14ac:dyDescent="0.2">
      <c r="A1077" s="6">
        <v>11</v>
      </c>
      <c r="B1077" s="6" t="s">
        <v>8194</v>
      </c>
      <c r="C1077" s="6" t="s">
        <v>8195</v>
      </c>
      <c r="D1077" s="13">
        <v>50.2</v>
      </c>
      <c r="E1077" s="28">
        <v>9.9000000000000005E-2</v>
      </c>
    </row>
    <row r="1078" spans="1:5" x14ac:dyDescent="0.2">
      <c r="A1078" s="6">
        <v>11</v>
      </c>
      <c r="B1078" s="6" t="s">
        <v>8196</v>
      </c>
      <c r="C1078" s="6" t="s">
        <v>8197</v>
      </c>
      <c r="D1078" s="13">
        <v>21.2</v>
      </c>
      <c r="E1078" s="28">
        <v>5.8999999999999997E-2</v>
      </c>
    </row>
    <row r="1079" spans="1:5" x14ac:dyDescent="0.2">
      <c r="A1079" s="6">
        <v>11</v>
      </c>
      <c r="B1079" s="6" t="s">
        <v>8198</v>
      </c>
      <c r="C1079" s="6" t="s">
        <v>8199</v>
      </c>
      <c r="D1079" s="13">
        <v>52.5</v>
      </c>
      <c r="E1079" s="28">
        <v>9.1999999999999998E-2</v>
      </c>
    </row>
    <row r="1080" spans="1:5" x14ac:dyDescent="0.2">
      <c r="A1080" s="6">
        <v>11</v>
      </c>
      <c r="B1080" s="6" t="s">
        <v>8200</v>
      </c>
      <c r="C1080" s="6" t="s">
        <v>8201</v>
      </c>
      <c r="D1080" s="13">
        <v>39.200000000000003</v>
      </c>
      <c r="E1080" s="28">
        <v>0.14299999999999999</v>
      </c>
    </row>
    <row r="1081" spans="1:5" x14ac:dyDescent="0.2">
      <c r="A1081" s="6">
        <v>11</v>
      </c>
      <c r="B1081" s="6" t="s">
        <v>8202</v>
      </c>
      <c r="C1081" s="6" t="s">
        <v>8203</v>
      </c>
      <c r="D1081" s="13">
        <v>51.9</v>
      </c>
      <c r="E1081" s="28">
        <v>0.127</v>
      </c>
    </row>
    <row r="1082" spans="1:5" x14ac:dyDescent="0.2">
      <c r="A1082" s="6">
        <v>11</v>
      </c>
      <c r="B1082" s="6" t="s">
        <v>8204</v>
      </c>
      <c r="C1082" s="6" t="s">
        <v>8205</v>
      </c>
      <c r="D1082" s="13">
        <v>45.5</v>
      </c>
      <c r="E1082" s="28">
        <v>0.30599999999999999</v>
      </c>
    </row>
    <row r="1083" spans="1:5" x14ac:dyDescent="0.2">
      <c r="A1083" s="6">
        <v>11</v>
      </c>
      <c r="B1083" s="6" t="s">
        <v>8206</v>
      </c>
      <c r="C1083" s="6" t="s">
        <v>8207</v>
      </c>
      <c r="D1083" s="13">
        <v>30.2</v>
      </c>
      <c r="E1083" s="28">
        <v>9.8000000000000004E-2</v>
      </c>
    </row>
    <row r="1084" spans="1:5" x14ac:dyDescent="0.2">
      <c r="A1084" s="6">
        <v>11</v>
      </c>
      <c r="B1084" s="6" t="s">
        <v>8208</v>
      </c>
      <c r="C1084" s="6" t="s">
        <v>8209</v>
      </c>
      <c r="D1084" s="13">
        <v>31.2</v>
      </c>
      <c r="E1084" s="28">
        <v>0.14899999999999999</v>
      </c>
    </row>
    <row r="1085" spans="1:5" x14ac:dyDescent="0.2">
      <c r="A1085" s="6">
        <v>11</v>
      </c>
      <c r="B1085" s="6" t="s">
        <v>8210</v>
      </c>
      <c r="C1085" s="6" t="s">
        <v>8211</v>
      </c>
      <c r="D1085" s="13">
        <v>54.1</v>
      </c>
      <c r="E1085" s="28">
        <v>0.11</v>
      </c>
    </row>
    <row r="1086" spans="1:5" x14ac:dyDescent="0.2">
      <c r="A1086" s="6">
        <v>11</v>
      </c>
      <c r="B1086" s="6" t="s">
        <v>8212</v>
      </c>
      <c r="C1086" s="6" t="s">
        <v>8213</v>
      </c>
      <c r="D1086" s="13">
        <v>50.1</v>
      </c>
      <c r="E1086" s="28">
        <v>0.13</v>
      </c>
    </row>
    <row r="1087" spans="1:5" x14ac:dyDescent="0.2">
      <c r="A1087" s="6">
        <v>11</v>
      </c>
      <c r="B1087" s="6" t="s">
        <v>8214</v>
      </c>
      <c r="C1087" s="6" t="s">
        <v>8215</v>
      </c>
      <c r="D1087" s="13">
        <v>51.5</v>
      </c>
      <c r="E1087" s="28">
        <v>0.11600000000000001</v>
      </c>
    </row>
    <row r="1088" spans="1:5" x14ac:dyDescent="0.2">
      <c r="A1088" s="6">
        <v>11</v>
      </c>
      <c r="B1088" s="6" t="s">
        <v>8216</v>
      </c>
      <c r="C1088" s="6" t="s">
        <v>8217</v>
      </c>
      <c r="D1088" s="13">
        <v>55.1</v>
      </c>
      <c r="E1088" s="28">
        <v>0.12</v>
      </c>
    </row>
    <row r="1089" spans="1:5" x14ac:dyDescent="0.2">
      <c r="A1089" s="6">
        <v>11</v>
      </c>
      <c r="B1089" s="6" t="s">
        <v>8218</v>
      </c>
      <c r="C1089" s="6" t="s">
        <v>8219</v>
      </c>
      <c r="D1089" s="13">
        <v>51.7</v>
      </c>
      <c r="E1089" s="28">
        <v>0.13900000000000001</v>
      </c>
    </row>
    <row r="1090" spans="1:5" x14ac:dyDescent="0.2">
      <c r="A1090" s="6">
        <v>11</v>
      </c>
      <c r="B1090" s="6" t="s">
        <v>8220</v>
      </c>
      <c r="C1090" s="6" t="s">
        <v>8221</v>
      </c>
      <c r="D1090" s="13">
        <v>53.2</v>
      </c>
      <c r="E1090" s="28">
        <v>0.129</v>
      </c>
    </row>
    <row r="1091" spans="1:5" x14ac:dyDescent="0.2">
      <c r="A1091" s="6">
        <v>11</v>
      </c>
      <c r="B1091" s="6" t="s">
        <v>8222</v>
      </c>
      <c r="C1091" s="6" t="s">
        <v>8223</v>
      </c>
      <c r="D1091" s="13">
        <v>32.299999999999997</v>
      </c>
      <c r="E1091" s="28">
        <v>8.1000000000000003E-2</v>
      </c>
    </row>
    <row r="1092" spans="1:5" x14ac:dyDescent="0.2">
      <c r="A1092" s="6">
        <v>11</v>
      </c>
      <c r="B1092" s="6" t="s">
        <v>8224</v>
      </c>
      <c r="C1092" s="6" t="s">
        <v>8225</v>
      </c>
      <c r="D1092" s="13">
        <v>46.1</v>
      </c>
      <c r="E1092" s="28">
        <v>8.6999999999999994E-2</v>
      </c>
    </row>
    <row r="1093" spans="1:5" x14ac:dyDescent="0.2">
      <c r="A1093" s="6">
        <v>11</v>
      </c>
      <c r="B1093" s="6" t="s">
        <v>8226</v>
      </c>
      <c r="C1093" s="6" t="s">
        <v>8227</v>
      </c>
      <c r="D1093" s="13">
        <v>50.8</v>
      </c>
      <c r="E1093" s="28">
        <v>0.156</v>
      </c>
    </row>
    <row r="1094" spans="1:5" x14ac:dyDescent="0.2">
      <c r="A1094" s="6">
        <v>11</v>
      </c>
      <c r="B1094" s="6" t="s">
        <v>8228</v>
      </c>
      <c r="C1094" s="6" t="s">
        <v>8229</v>
      </c>
      <c r="D1094" s="13">
        <v>44.9</v>
      </c>
      <c r="E1094" s="28">
        <v>0.21299999999999999</v>
      </c>
    </row>
    <row r="1095" spans="1:5" x14ac:dyDescent="0.2">
      <c r="A1095" s="6">
        <v>11</v>
      </c>
      <c r="B1095" s="6" t="s">
        <v>8230</v>
      </c>
      <c r="C1095" s="6" t="s">
        <v>8231</v>
      </c>
      <c r="D1095" s="13">
        <v>52</v>
      </c>
      <c r="E1095" s="28">
        <v>0.15</v>
      </c>
    </row>
    <row r="1096" spans="1:5" x14ac:dyDescent="0.2">
      <c r="A1096" s="6">
        <v>11</v>
      </c>
      <c r="B1096" s="6" t="s">
        <v>8232</v>
      </c>
      <c r="C1096" s="6" t="s">
        <v>8233</v>
      </c>
      <c r="D1096" s="13">
        <v>49.1</v>
      </c>
      <c r="E1096" s="28">
        <v>0.308</v>
      </c>
    </row>
    <row r="1097" spans="1:5" x14ac:dyDescent="0.2">
      <c r="A1097" s="6">
        <v>11</v>
      </c>
      <c r="B1097" s="6" t="s">
        <v>8234</v>
      </c>
      <c r="C1097" s="6" t="s">
        <v>8235</v>
      </c>
      <c r="D1097" s="13">
        <v>30.7</v>
      </c>
      <c r="E1097" s="28">
        <v>9.5000000000000001E-2</v>
      </c>
    </row>
    <row r="1098" spans="1:5" x14ac:dyDescent="0.2">
      <c r="A1098" s="6">
        <v>12</v>
      </c>
      <c r="B1098" s="6" t="s">
        <v>8236</v>
      </c>
      <c r="C1098" s="6" t="s">
        <v>8237</v>
      </c>
      <c r="D1098" s="13">
        <v>41.1</v>
      </c>
      <c r="E1098" s="28">
        <v>0.47099999999999997</v>
      </c>
    </row>
    <row r="1099" spans="1:5" x14ac:dyDescent="0.2">
      <c r="A1099" s="6">
        <v>12</v>
      </c>
      <c r="B1099" s="6" t="s">
        <v>8238</v>
      </c>
      <c r="C1099" s="6" t="s">
        <v>8239</v>
      </c>
      <c r="D1099" s="13">
        <v>54.2</v>
      </c>
      <c r="E1099" s="28">
        <v>0.39800000000000002</v>
      </c>
    </row>
    <row r="1100" spans="1:5" x14ac:dyDescent="0.2">
      <c r="A1100" s="6">
        <v>12</v>
      </c>
      <c r="B1100" s="6" t="s">
        <v>8240</v>
      </c>
      <c r="C1100" s="6" t="s">
        <v>8241</v>
      </c>
      <c r="D1100" s="13">
        <v>50.8</v>
      </c>
      <c r="E1100" s="28">
        <v>0.39200000000000002</v>
      </c>
    </row>
    <row r="1101" spans="1:5" x14ac:dyDescent="0.2">
      <c r="A1101" s="6">
        <v>12</v>
      </c>
      <c r="B1101" s="6" t="s">
        <v>8242</v>
      </c>
      <c r="C1101" s="6" t="s">
        <v>8243</v>
      </c>
      <c r="D1101" s="13">
        <v>42.2</v>
      </c>
      <c r="E1101" s="28">
        <v>0.7</v>
      </c>
    </row>
    <row r="1102" spans="1:5" x14ac:dyDescent="0.2">
      <c r="A1102" s="6">
        <v>12</v>
      </c>
      <c r="B1102" s="6" t="s">
        <v>8244</v>
      </c>
      <c r="C1102" s="6" t="s">
        <v>8245</v>
      </c>
      <c r="D1102" s="13">
        <v>54</v>
      </c>
      <c r="E1102" s="28">
        <v>0.44</v>
      </c>
    </row>
    <row r="1103" spans="1:5" x14ac:dyDescent="0.2">
      <c r="A1103" s="6">
        <v>12</v>
      </c>
      <c r="B1103" s="6" t="s">
        <v>8246</v>
      </c>
      <c r="C1103" s="6" t="s">
        <v>8247</v>
      </c>
      <c r="D1103" s="13">
        <v>52</v>
      </c>
      <c r="E1103" s="28">
        <v>0.315</v>
      </c>
    </row>
    <row r="1104" spans="1:5" x14ac:dyDescent="0.2">
      <c r="A1104" s="6">
        <v>12</v>
      </c>
      <c r="B1104" s="6" t="s">
        <v>8248</v>
      </c>
      <c r="C1104" s="6" t="s">
        <v>8249</v>
      </c>
      <c r="D1104" s="13">
        <v>49.9</v>
      </c>
      <c r="E1104" s="28">
        <v>0.22700000000000001</v>
      </c>
    </row>
    <row r="1105" spans="1:5" x14ac:dyDescent="0.2">
      <c r="A1105" s="6">
        <v>12</v>
      </c>
      <c r="B1105" s="6" t="s">
        <v>8250</v>
      </c>
      <c r="C1105" s="6" t="s">
        <v>8251</v>
      </c>
      <c r="D1105" s="13">
        <v>50.5</v>
      </c>
      <c r="E1105" s="28">
        <v>0.45700000000000002</v>
      </c>
    </row>
    <row r="1106" spans="1:5" x14ac:dyDescent="0.2">
      <c r="A1106" s="6">
        <v>12</v>
      </c>
      <c r="B1106" s="6" t="s">
        <v>8252</v>
      </c>
      <c r="C1106" s="6" t="s">
        <v>8253</v>
      </c>
      <c r="D1106" s="13">
        <v>51</v>
      </c>
      <c r="E1106" s="28">
        <v>0.157</v>
      </c>
    </row>
    <row r="1107" spans="1:5" x14ac:dyDescent="0.2">
      <c r="A1107" s="6">
        <v>12</v>
      </c>
      <c r="B1107" s="6" t="s">
        <v>8254</v>
      </c>
      <c r="C1107" s="6" t="s">
        <v>8255</v>
      </c>
      <c r="D1107" s="13">
        <v>51.2</v>
      </c>
      <c r="E1107" s="28">
        <v>0.46899999999999997</v>
      </c>
    </row>
    <row r="1108" spans="1:5" x14ac:dyDescent="0.2">
      <c r="A1108" s="6">
        <v>12</v>
      </c>
      <c r="B1108" s="6" t="s">
        <v>8256</v>
      </c>
      <c r="C1108" s="6" t="s">
        <v>8257</v>
      </c>
      <c r="D1108" s="13">
        <v>50.5</v>
      </c>
      <c r="E1108" s="28">
        <v>0.39300000000000002</v>
      </c>
    </row>
    <row r="1109" spans="1:5" x14ac:dyDescent="0.2">
      <c r="A1109" s="6">
        <v>12</v>
      </c>
      <c r="B1109" s="6" t="s">
        <v>8258</v>
      </c>
      <c r="C1109" s="6" t="s">
        <v>8259</v>
      </c>
      <c r="D1109" s="13">
        <v>52.1</v>
      </c>
      <c r="E1109" s="28">
        <v>0.71099999999999997</v>
      </c>
    </row>
    <row r="1110" spans="1:5" x14ac:dyDescent="0.2">
      <c r="A1110" s="6">
        <v>12</v>
      </c>
      <c r="B1110" s="6" t="s">
        <v>8260</v>
      </c>
      <c r="C1110" s="6" t="s">
        <v>8261</v>
      </c>
      <c r="D1110" s="13">
        <v>51.8</v>
      </c>
      <c r="E1110" s="28">
        <v>0.51100000000000001</v>
      </c>
    </row>
    <row r="1111" spans="1:5" x14ac:dyDescent="0.2">
      <c r="A1111" s="6">
        <v>12</v>
      </c>
      <c r="B1111" s="6" t="s">
        <v>8262</v>
      </c>
      <c r="C1111" s="6" t="s">
        <v>8263</v>
      </c>
      <c r="D1111" s="13">
        <v>49.2</v>
      </c>
      <c r="E1111" s="28">
        <v>9.1999999999999998E-2</v>
      </c>
    </row>
    <row r="1112" spans="1:5" x14ac:dyDescent="0.2">
      <c r="A1112" s="6">
        <v>12</v>
      </c>
      <c r="B1112" s="6" t="s">
        <v>8264</v>
      </c>
      <c r="C1112" s="6" t="s">
        <v>8265</v>
      </c>
      <c r="D1112" s="13">
        <v>51.6</v>
      </c>
      <c r="E1112" s="28">
        <v>0.34699999999999998</v>
      </c>
    </row>
    <row r="1113" spans="1:5" x14ac:dyDescent="0.2">
      <c r="A1113" s="6">
        <v>12</v>
      </c>
      <c r="B1113" s="6" t="s">
        <v>8266</v>
      </c>
      <c r="C1113" s="6" t="s">
        <v>8267</v>
      </c>
      <c r="D1113" s="13">
        <v>52</v>
      </c>
      <c r="E1113" s="28">
        <v>0.17</v>
      </c>
    </row>
    <row r="1114" spans="1:5" x14ac:dyDescent="0.2">
      <c r="A1114" s="6">
        <v>12</v>
      </c>
      <c r="B1114" s="6" t="s">
        <v>8268</v>
      </c>
      <c r="C1114" s="6" t="s">
        <v>8269</v>
      </c>
      <c r="D1114" s="13">
        <v>51.5</v>
      </c>
      <c r="E1114" s="28">
        <v>0.45700000000000002</v>
      </c>
    </row>
    <row r="1115" spans="1:5" x14ac:dyDescent="0.2">
      <c r="A1115" s="6">
        <v>12</v>
      </c>
      <c r="B1115" s="6" t="s">
        <v>8270</v>
      </c>
      <c r="C1115" s="6" t="s">
        <v>8271</v>
      </c>
      <c r="D1115" s="13">
        <v>53.1</v>
      </c>
      <c r="E1115" s="28">
        <v>9.2999999999999999E-2</v>
      </c>
    </row>
    <row r="1116" spans="1:5" x14ac:dyDescent="0.2">
      <c r="A1116" s="6">
        <v>12</v>
      </c>
      <c r="B1116" s="6" t="s">
        <v>8272</v>
      </c>
      <c r="C1116" s="6" t="s">
        <v>8273</v>
      </c>
      <c r="D1116" s="13">
        <v>52.9</v>
      </c>
      <c r="E1116" s="28">
        <v>0.496</v>
      </c>
    </row>
    <row r="1117" spans="1:5" x14ac:dyDescent="0.2">
      <c r="A1117" s="6">
        <v>13</v>
      </c>
      <c r="B1117" s="6" t="s">
        <v>8274</v>
      </c>
      <c r="C1117" s="6" t="s">
        <v>8275</v>
      </c>
      <c r="D1117" s="13">
        <v>51.2</v>
      </c>
      <c r="E1117" s="28">
        <v>0.47899999999999998</v>
      </c>
    </row>
    <row r="1118" spans="1:5" x14ac:dyDescent="0.2">
      <c r="A1118" s="6">
        <v>13</v>
      </c>
      <c r="B1118" s="6" t="s">
        <v>8276</v>
      </c>
      <c r="C1118" s="6" t="s">
        <v>8277</v>
      </c>
      <c r="D1118" s="13">
        <v>42.3</v>
      </c>
      <c r="E1118" s="28">
        <v>0.187</v>
      </c>
    </row>
    <row r="1119" spans="1:5" x14ac:dyDescent="0.2">
      <c r="A1119" s="6">
        <v>13</v>
      </c>
      <c r="B1119" s="6" t="s">
        <v>8278</v>
      </c>
      <c r="C1119" s="6" t="s">
        <v>8279</v>
      </c>
      <c r="D1119" s="13">
        <v>48.1</v>
      </c>
      <c r="E1119" s="28">
        <v>0.247</v>
      </c>
    </row>
    <row r="1120" spans="1:5" x14ac:dyDescent="0.2">
      <c r="A1120" s="6">
        <v>13</v>
      </c>
      <c r="B1120" s="6" t="s">
        <v>8280</v>
      </c>
      <c r="C1120" s="6" t="s">
        <v>8281</v>
      </c>
      <c r="D1120" s="13">
        <v>48.1</v>
      </c>
      <c r="E1120" s="28">
        <v>0.41299999999999998</v>
      </c>
    </row>
    <row r="1121" spans="1:5" x14ac:dyDescent="0.2">
      <c r="A1121" s="6">
        <v>13</v>
      </c>
      <c r="B1121" s="6" t="s">
        <v>8282</v>
      </c>
      <c r="C1121" s="6" t="s">
        <v>8283</v>
      </c>
      <c r="D1121" s="13">
        <v>45.9</v>
      </c>
      <c r="E1121" s="28">
        <v>7.8E-2</v>
      </c>
    </row>
    <row r="1122" spans="1:5" x14ac:dyDescent="0.2">
      <c r="A1122" s="6">
        <v>13</v>
      </c>
      <c r="B1122" s="6" t="s">
        <v>8284</v>
      </c>
      <c r="C1122" s="6" t="s">
        <v>8285</v>
      </c>
      <c r="D1122" s="13">
        <v>51.8</v>
      </c>
      <c r="E1122" s="28">
        <v>0.23400000000000001</v>
      </c>
    </row>
    <row r="1123" spans="1:5" x14ac:dyDescent="0.2">
      <c r="A1123" s="6">
        <v>13</v>
      </c>
      <c r="B1123" s="6" t="s">
        <v>8286</v>
      </c>
      <c r="C1123" s="6" t="s">
        <v>8287</v>
      </c>
      <c r="D1123" s="13">
        <v>48.1</v>
      </c>
      <c r="E1123" s="28">
        <v>0.433</v>
      </c>
    </row>
    <row r="1124" spans="1:5" x14ac:dyDescent="0.2">
      <c r="A1124" s="6">
        <v>13</v>
      </c>
      <c r="B1124" s="6" t="s">
        <v>8288</v>
      </c>
      <c r="C1124" s="6" t="s">
        <v>8289</v>
      </c>
      <c r="D1124" s="13">
        <v>50</v>
      </c>
      <c r="E1124" s="28">
        <v>0.25</v>
      </c>
    </row>
    <row r="1125" spans="1:5" x14ac:dyDescent="0.2">
      <c r="A1125" s="6">
        <v>13</v>
      </c>
      <c r="B1125" s="6" t="s">
        <v>8290</v>
      </c>
      <c r="C1125" s="6" t="s">
        <v>8291</v>
      </c>
      <c r="D1125" s="13">
        <v>51.6</v>
      </c>
      <c r="E1125" s="28">
        <v>0.17599999999999999</v>
      </c>
    </row>
    <row r="1126" spans="1:5" x14ac:dyDescent="0.2">
      <c r="A1126" s="6">
        <v>13</v>
      </c>
      <c r="B1126" s="6" t="s">
        <v>8292</v>
      </c>
      <c r="C1126" s="6" t="s">
        <v>8293</v>
      </c>
      <c r="D1126" s="13">
        <v>48.3</v>
      </c>
      <c r="E1126" s="28">
        <v>0.219</v>
      </c>
    </row>
    <row r="1127" spans="1:5" x14ac:dyDescent="0.2">
      <c r="A1127" s="6">
        <v>13</v>
      </c>
      <c r="B1127" s="6" t="s">
        <v>8294</v>
      </c>
      <c r="C1127" s="6" t="s">
        <v>8295</v>
      </c>
      <c r="D1127" s="13">
        <v>55.3</v>
      </c>
      <c r="E1127" s="28">
        <v>0.25700000000000001</v>
      </c>
    </row>
    <row r="1128" spans="1:5" x14ac:dyDescent="0.2">
      <c r="A1128" s="6">
        <v>13</v>
      </c>
      <c r="B1128" s="6" t="s">
        <v>8296</v>
      </c>
      <c r="C1128" s="6" t="s">
        <v>8297</v>
      </c>
      <c r="D1128" s="13">
        <v>50.5</v>
      </c>
      <c r="E1128" s="28">
        <v>0.40899999999999997</v>
      </c>
    </row>
    <row r="1129" spans="1:5" x14ac:dyDescent="0.2">
      <c r="A1129" s="6">
        <v>13</v>
      </c>
      <c r="B1129" s="6" t="s">
        <v>8298</v>
      </c>
      <c r="C1129" s="6" t="s">
        <v>8299</v>
      </c>
      <c r="D1129" s="13">
        <v>50.4</v>
      </c>
      <c r="E1129" s="28">
        <v>0.27500000000000002</v>
      </c>
    </row>
    <row r="1130" spans="1:5" x14ac:dyDescent="0.2">
      <c r="A1130" s="6">
        <v>13</v>
      </c>
      <c r="B1130" s="6" t="s">
        <v>8300</v>
      </c>
      <c r="C1130" s="6" t="s">
        <v>8301</v>
      </c>
      <c r="D1130" s="13">
        <v>53.2</v>
      </c>
      <c r="E1130" s="28">
        <v>8.5000000000000006E-2</v>
      </c>
    </row>
    <row r="1131" spans="1:5" x14ac:dyDescent="0.2">
      <c r="A1131" s="6">
        <v>13</v>
      </c>
      <c r="B1131" s="6" t="s">
        <v>8302</v>
      </c>
      <c r="C1131" s="6" t="s">
        <v>8303</v>
      </c>
      <c r="D1131" s="13">
        <v>52.1</v>
      </c>
      <c r="E1131" s="28">
        <v>0.183</v>
      </c>
    </row>
    <row r="1132" spans="1:5" x14ac:dyDescent="0.2">
      <c r="A1132" s="6">
        <v>13</v>
      </c>
      <c r="B1132" s="6" t="s">
        <v>8304</v>
      </c>
      <c r="C1132" s="6" t="s">
        <v>8305</v>
      </c>
      <c r="D1132" s="13">
        <v>51.6</v>
      </c>
      <c r="E1132" s="28">
        <v>0.3</v>
      </c>
    </row>
    <row r="1133" spans="1:5" x14ac:dyDescent="0.2">
      <c r="A1133" s="6">
        <v>13</v>
      </c>
      <c r="B1133" s="6" t="s">
        <v>8306</v>
      </c>
      <c r="C1133" s="6" t="s">
        <v>8307</v>
      </c>
      <c r="D1133" s="13">
        <v>42.7</v>
      </c>
      <c r="E1133" s="28">
        <v>0.215</v>
      </c>
    </row>
    <row r="1134" spans="1:5" x14ac:dyDescent="0.2">
      <c r="A1134" s="6">
        <v>13</v>
      </c>
      <c r="B1134" s="6" t="s">
        <v>8308</v>
      </c>
      <c r="C1134" s="6" t="s">
        <v>8309</v>
      </c>
      <c r="D1134" s="13">
        <v>53.1</v>
      </c>
      <c r="E1134" s="28">
        <v>0.32600000000000001</v>
      </c>
    </row>
    <row r="1135" spans="1:5" x14ac:dyDescent="0.2">
      <c r="A1135" s="6">
        <v>13</v>
      </c>
      <c r="B1135" s="6" t="s">
        <v>8310</v>
      </c>
      <c r="C1135" s="6" t="s">
        <v>8311</v>
      </c>
      <c r="D1135" s="13">
        <v>53.6</v>
      </c>
      <c r="E1135" s="28">
        <v>0.19900000000000001</v>
      </c>
    </row>
    <row r="1136" spans="1:5" x14ac:dyDescent="0.2">
      <c r="A1136" s="6">
        <v>13</v>
      </c>
      <c r="B1136" s="6" t="s">
        <v>8312</v>
      </c>
      <c r="C1136" s="6" t="s">
        <v>8313</v>
      </c>
      <c r="D1136" s="13">
        <v>51.6</v>
      </c>
      <c r="E1136" s="28">
        <v>0.28699999999999998</v>
      </c>
    </row>
    <row r="1137" spans="1:5" x14ac:dyDescent="0.2">
      <c r="A1137" s="6">
        <v>13</v>
      </c>
      <c r="B1137" s="6" t="s">
        <v>8314</v>
      </c>
      <c r="C1137" s="6" t="s">
        <v>8315</v>
      </c>
      <c r="D1137" s="13">
        <v>53.9</v>
      </c>
      <c r="E1137" s="28">
        <v>0.19600000000000001</v>
      </c>
    </row>
    <row r="1138" spans="1:5" x14ac:dyDescent="0.2">
      <c r="A1138" s="6">
        <v>13</v>
      </c>
      <c r="B1138" s="6" t="s">
        <v>8316</v>
      </c>
      <c r="C1138" s="6" t="s">
        <v>8317</v>
      </c>
      <c r="D1138" s="13">
        <v>51.6</v>
      </c>
      <c r="E1138" s="28">
        <v>0.25</v>
      </c>
    </row>
    <row r="1139" spans="1:5" x14ac:dyDescent="0.2">
      <c r="A1139" s="6">
        <v>13</v>
      </c>
      <c r="B1139" s="6" t="s">
        <v>8318</v>
      </c>
      <c r="C1139" s="6" t="s">
        <v>8319</v>
      </c>
      <c r="D1139" s="13">
        <v>52.3</v>
      </c>
      <c r="E1139" s="28">
        <v>0.28799999999999998</v>
      </c>
    </row>
    <row r="1140" spans="1:5" x14ac:dyDescent="0.2">
      <c r="A1140" s="6">
        <v>13</v>
      </c>
      <c r="B1140" s="6" t="s">
        <v>8320</v>
      </c>
      <c r="C1140" s="6" t="s">
        <v>8321</v>
      </c>
      <c r="D1140" s="13">
        <v>54.4</v>
      </c>
      <c r="E1140" s="28">
        <v>0.19400000000000001</v>
      </c>
    </row>
    <row r="1141" spans="1:5" x14ac:dyDescent="0.2">
      <c r="A1141" s="6">
        <v>13</v>
      </c>
      <c r="B1141" s="6" t="s">
        <v>8322</v>
      </c>
      <c r="C1141" s="6" t="s">
        <v>8323</v>
      </c>
      <c r="D1141" s="13">
        <v>49.5</v>
      </c>
      <c r="E1141" s="28">
        <v>0.182</v>
      </c>
    </row>
    <row r="1142" spans="1:5" x14ac:dyDescent="0.2">
      <c r="A1142" s="6">
        <v>13</v>
      </c>
      <c r="B1142" s="6" t="s">
        <v>8324</v>
      </c>
      <c r="C1142" s="6" t="s">
        <v>8325</v>
      </c>
      <c r="D1142" s="13">
        <v>51.3</v>
      </c>
      <c r="E1142" s="28">
        <v>0.17499999999999999</v>
      </c>
    </row>
    <row r="1143" spans="1:5" x14ac:dyDescent="0.2">
      <c r="A1143" s="6">
        <v>13</v>
      </c>
      <c r="B1143" s="6" t="s">
        <v>8326</v>
      </c>
      <c r="C1143" s="6" t="s">
        <v>8327</v>
      </c>
      <c r="D1143" s="13">
        <v>44.7</v>
      </c>
      <c r="E1143" s="28">
        <v>0.26200000000000001</v>
      </c>
    </row>
    <row r="1144" spans="1:5" x14ac:dyDescent="0.2">
      <c r="A1144" s="6">
        <v>13</v>
      </c>
      <c r="B1144" s="6" t="s">
        <v>8328</v>
      </c>
      <c r="C1144" s="6" t="s">
        <v>8329</v>
      </c>
      <c r="D1144" s="13">
        <v>48.1</v>
      </c>
      <c r="E1144" s="28">
        <v>0.109</v>
      </c>
    </row>
    <row r="1145" spans="1:5" x14ac:dyDescent="0.2">
      <c r="A1145" s="6">
        <v>13</v>
      </c>
      <c r="B1145" s="6" t="s">
        <v>8330</v>
      </c>
      <c r="C1145" s="6" t="s">
        <v>8331</v>
      </c>
      <c r="D1145" s="13">
        <v>53.2</v>
      </c>
      <c r="E1145" s="28">
        <v>0.26900000000000002</v>
      </c>
    </row>
    <row r="1146" spans="1:5" x14ac:dyDescent="0.2">
      <c r="A1146" s="6">
        <v>13</v>
      </c>
      <c r="B1146" s="6" t="s">
        <v>8332</v>
      </c>
      <c r="C1146" s="6" t="s">
        <v>8333</v>
      </c>
      <c r="D1146" s="13">
        <v>53.4</v>
      </c>
      <c r="E1146" s="28">
        <v>0.20799999999999999</v>
      </c>
    </row>
    <row r="1147" spans="1:5" x14ac:dyDescent="0.2">
      <c r="A1147" s="6">
        <v>13</v>
      </c>
      <c r="B1147" s="6" t="s">
        <v>10730</v>
      </c>
      <c r="C1147" s="6" t="s">
        <v>10731</v>
      </c>
      <c r="D1147" s="13">
        <v>51.3</v>
      </c>
      <c r="E1147" s="6">
        <v>0.33500000000000002</v>
      </c>
    </row>
    <row r="1148" spans="1:5" x14ac:dyDescent="0.2">
      <c r="A1148" s="6">
        <v>14</v>
      </c>
      <c r="B1148" s="6" t="s">
        <v>8334</v>
      </c>
      <c r="C1148" s="6" t="s">
        <v>8335</v>
      </c>
      <c r="D1148" s="13">
        <v>51.1</v>
      </c>
      <c r="E1148" s="28">
        <v>0.36299999999999999</v>
      </c>
    </row>
    <row r="1149" spans="1:5" x14ac:dyDescent="0.2">
      <c r="A1149" s="6">
        <v>14</v>
      </c>
      <c r="B1149" s="6" t="s">
        <v>8336</v>
      </c>
      <c r="C1149" s="6" t="s">
        <v>8337</v>
      </c>
      <c r="D1149" s="13">
        <v>45.6</v>
      </c>
      <c r="E1149" s="28">
        <v>0.32700000000000001</v>
      </c>
    </row>
    <row r="1150" spans="1:5" x14ac:dyDescent="0.2">
      <c r="A1150" s="6">
        <v>14</v>
      </c>
      <c r="B1150" s="6" t="s">
        <v>8338</v>
      </c>
      <c r="C1150" s="6" t="s">
        <v>8339</v>
      </c>
      <c r="D1150" s="13">
        <v>52.3</v>
      </c>
      <c r="E1150" s="28">
        <v>0.33600000000000002</v>
      </c>
    </row>
    <row r="1151" spans="1:5" x14ac:dyDescent="0.2">
      <c r="A1151" s="6">
        <v>14</v>
      </c>
      <c r="B1151" s="6" t="s">
        <v>8340</v>
      </c>
      <c r="C1151" s="6" t="s">
        <v>8341</v>
      </c>
      <c r="D1151" s="13">
        <v>22.1</v>
      </c>
      <c r="E1151" s="28">
        <v>9.0999999999999998E-2</v>
      </c>
    </row>
    <row r="1152" spans="1:5" x14ac:dyDescent="0.2">
      <c r="A1152" s="6">
        <v>14</v>
      </c>
      <c r="B1152" s="6" t="s">
        <v>8342</v>
      </c>
      <c r="C1152" s="6" t="s">
        <v>8343</v>
      </c>
      <c r="D1152" s="13">
        <v>49.4</v>
      </c>
      <c r="E1152" s="28">
        <v>0.67300000000000004</v>
      </c>
    </row>
    <row r="1153" spans="1:5" x14ac:dyDescent="0.2">
      <c r="A1153" s="6">
        <v>14</v>
      </c>
      <c r="B1153" s="6" t="s">
        <v>8344</v>
      </c>
      <c r="C1153" s="6" t="s">
        <v>8345</v>
      </c>
      <c r="D1153" s="13">
        <v>53</v>
      </c>
      <c r="E1153" s="28">
        <v>0.27700000000000002</v>
      </c>
    </row>
    <row r="1154" spans="1:5" x14ac:dyDescent="0.2">
      <c r="A1154" s="6">
        <v>14</v>
      </c>
      <c r="B1154" s="6" t="s">
        <v>8346</v>
      </c>
      <c r="C1154" s="6" t="s">
        <v>8347</v>
      </c>
      <c r="D1154" s="13">
        <v>53.7</v>
      </c>
      <c r="E1154" s="28">
        <v>0.41</v>
      </c>
    </row>
    <row r="1155" spans="1:5" x14ac:dyDescent="0.2">
      <c r="A1155" s="6">
        <v>14</v>
      </c>
      <c r="B1155" s="6" t="s">
        <v>8348</v>
      </c>
      <c r="C1155" s="6" t="s">
        <v>8349</v>
      </c>
      <c r="D1155" s="13">
        <v>51.2</v>
      </c>
      <c r="E1155" s="28">
        <v>0.28899999999999998</v>
      </c>
    </row>
    <row r="1156" spans="1:5" x14ac:dyDescent="0.2">
      <c r="A1156" s="6">
        <v>14</v>
      </c>
      <c r="B1156" s="6" t="s">
        <v>8350</v>
      </c>
      <c r="C1156" s="6" t="s">
        <v>8351</v>
      </c>
      <c r="D1156" s="13">
        <v>41.5</v>
      </c>
      <c r="E1156" s="28">
        <v>7.0000000000000007E-2</v>
      </c>
    </row>
    <row r="1157" spans="1:5" x14ac:dyDescent="0.2">
      <c r="A1157" s="6">
        <v>14</v>
      </c>
      <c r="B1157" s="6" t="s">
        <v>8352</v>
      </c>
      <c r="C1157" s="6" t="s">
        <v>8353</v>
      </c>
      <c r="D1157" s="13">
        <v>47.7</v>
      </c>
      <c r="E1157" s="28">
        <v>0.40899999999999997</v>
      </c>
    </row>
    <row r="1158" spans="1:5" x14ac:dyDescent="0.2">
      <c r="A1158" s="6">
        <v>14</v>
      </c>
      <c r="B1158" s="6" t="s">
        <v>8354</v>
      </c>
      <c r="C1158" s="6" t="s">
        <v>8355</v>
      </c>
      <c r="D1158" s="13">
        <v>50.4</v>
      </c>
      <c r="E1158" s="28">
        <v>0.13800000000000001</v>
      </c>
    </row>
    <row r="1159" spans="1:5" x14ac:dyDescent="0.2">
      <c r="A1159" s="6">
        <v>14</v>
      </c>
      <c r="B1159" s="6" t="s">
        <v>8356</v>
      </c>
      <c r="C1159" s="6" t="s">
        <v>8357</v>
      </c>
      <c r="D1159" s="13">
        <v>49.8</v>
      </c>
      <c r="E1159" s="28">
        <v>0.46500000000000002</v>
      </c>
    </row>
    <row r="1160" spans="1:5" x14ac:dyDescent="0.2">
      <c r="A1160" s="6">
        <v>14</v>
      </c>
      <c r="B1160" s="6" t="s">
        <v>8358</v>
      </c>
      <c r="C1160" s="6" t="s">
        <v>8359</v>
      </c>
      <c r="D1160" s="13">
        <v>52.2</v>
      </c>
      <c r="E1160" s="28">
        <v>0.109</v>
      </c>
    </row>
    <row r="1161" spans="1:5" x14ac:dyDescent="0.2">
      <c r="A1161" s="6">
        <v>14</v>
      </c>
      <c r="B1161" s="6" t="s">
        <v>8360</v>
      </c>
      <c r="C1161" s="6" t="s">
        <v>8361</v>
      </c>
      <c r="D1161" s="13">
        <v>51.1</v>
      </c>
      <c r="E1161" s="28">
        <v>0.158</v>
      </c>
    </row>
    <row r="1162" spans="1:5" x14ac:dyDescent="0.2">
      <c r="A1162" s="6">
        <v>14</v>
      </c>
      <c r="B1162" s="6" t="s">
        <v>8362</v>
      </c>
      <c r="C1162" s="6" t="s">
        <v>8363</v>
      </c>
      <c r="D1162" s="13">
        <v>50.2</v>
      </c>
      <c r="E1162" s="28">
        <v>0.14099999999999999</v>
      </c>
    </row>
    <row r="1163" spans="1:5" x14ac:dyDescent="0.2">
      <c r="A1163" s="6">
        <v>14</v>
      </c>
      <c r="B1163" s="6" t="s">
        <v>8364</v>
      </c>
      <c r="C1163" s="6" t="s">
        <v>8365</v>
      </c>
      <c r="D1163" s="13">
        <v>51.3</v>
      </c>
      <c r="E1163" s="28">
        <v>0.41699999999999998</v>
      </c>
    </row>
    <row r="1164" spans="1:5" x14ac:dyDescent="0.2">
      <c r="A1164" s="6">
        <v>14</v>
      </c>
      <c r="B1164" s="6" t="s">
        <v>8366</v>
      </c>
      <c r="C1164" s="6" t="s">
        <v>8367</v>
      </c>
      <c r="D1164" s="13">
        <v>46.2</v>
      </c>
      <c r="E1164" s="28">
        <v>0.47599999999999998</v>
      </c>
    </row>
    <row r="1165" spans="1:5" x14ac:dyDescent="0.2">
      <c r="A1165" s="6">
        <v>14</v>
      </c>
      <c r="B1165" s="6" t="s">
        <v>8368</v>
      </c>
      <c r="C1165" s="6" t="s">
        <v>8369</v>
      </c>
      <c r="D1165" s="13">
        <v>51.3</v>
      </c>
      <c r="E1165" s="28">
        <v>0.36299999999999999</v>
      </c>
    </row>
    <row r="1166" spans="1:5" x14ac:dyDescent="0.2">
      <c r="A1166" s="6">
        <v>14</v>
      </c>
      <c r="B1166" s="6" t="s">
        <v>8370</v>
      </c>
      <c r="C1166" s="6" t="s">
        <v>8371</v>
      </c>
      <c r="D1166" s="13">
        <v>26.7</v>
      </c>
      <c r="E1166" s="28">
        <v>0.4</v>
      </c>
    </row>
    <row r="1167" spans="1:5" x14ac:dyDescent="0.2">
      <c r="A1167" s="6">
        <v>14</v>
      </c>
      <c r="B1167" s="6" t="s">
        <v>8372</v>
      </c>
      <c r="C1167" s="6" t="s">
        <v>8373</v>
      </c>
      <c r="D1167" s="13">
        <v>51</v>
      </c>
      <c r="E1167" s="28">
        <v>0.38400000000000001</v>
      </c>
    </row>
    <row r="1168" spans="1:5" x14ac:dyDescent="0.2">
      <c r="A1168" s="6">
        <v>14</v>
      </c>
      <c r="B1168" s="6" t="s">
        <v>8374</v>
      </c>
      <c r="C1168" s="6" t="s">
        <v>8375</v>
      </c>
      <c r="D1168" s="13">
        <v>50.9</v>
      </c>
      <c r="E1168" s="28">
        <v>0.371</v>
      </c>
    </row>
    <row r="1169" spans="1:5" x14ac:dyDescent="0.2">
      <c r="A1169" s="6">
        <v>14</v>
      </c>
      <c r="B1169" s="6" t="s">
        <v>8376</v>
      </c>
      <c r="C1169" s="6" t="s">
        <v>8377</v>
      </c>
      <c r="D1169" s="13">
        <v>53.3</v>
      </c>
      <c r="E1169" s="28">
        <v>0.75900000000000001</v>
      </c>
    </row>
    <row r="1170" spans="1:5" x14ac:dyDescent="0.2">
      <c r="A1170" s="6">
        <v>14</v>
      </c>
      <c r="B1170" s="6" t="s">
        <v>8378</v>
      </c>
      <c r="C1170" s="6" t="s">
        <v>8379</v>
      </c>
      <c r="D1170" s="13">
        <v>50.7</v>
      </c>
      <c r="E1170" s="28">
        <v>0.23</v>
      </c>
    </row>
    <row r="1171" spans="1:5" x14ac:dyDescent="0.2">
      <c r="A1171" s="6">
        <v>14</v>
      </c>
      <c r="B1171" s="6" t="s">
        <v>8380</v>
      </c>
      <c r="C1171" s="6" t="s">
        <v>8381</v>
      </c>
      <c r="D1171" s="13">
        <v>50.3</v>
      </c>
      <c r="E1171" s="28">
        <v>0.372</v>
      </c>
    </row>
    <row r="1172" spans="1:5" x14ac:dyDescent="0.2">
      <c r="A1172" s="6">
        <v>15</v>
      </c>
      <c r="B1172" s="6" t="s">
        <v>8382</v>
      </c>
      <c r="C1172" s="6" t="s">
        <v>8383</v>
      </c>
      <c r="D1172" s="13">
        <v>46.4</v>
      </c>
      <c r="E1172" s="28">
        <v>0.40400000000000003</v>
      </c>
    </row>
    <row r="1173" spans="1:5" x14ac:dyDescent="0.2">
      <c r="A1173" s="6">
        <v>15</v>
      </c>
      <c r="B1173" s="6" t="s">
        <v>8384</v>
      </c>
      <c r="C1173" s="6" t="s">
        <v>8385</v>
      </c>
      <c r="D1173" s="13">
        <v>55</v>
      </c>
      <c r="E1173" s="28">
        <v>6.9000000000000006E-2</v>
      </c>
    </row>
    <row r="1174" spans="1:5" x14ac:dyDescent="0.2">
      <c r="A1174" s="6">
        <v>15</v>
      </c>
      <c r="B1174" s="6" t="s">
        <v>8386</v>
      </c>
      <c r="C1174" s="6" t="s">
        <v>8387</v>
      </c>
      <c r="D1174" s="13">
        <v>50.3</v>
      </c>
      <c r="E1174" s="28">
        <v>0.31900000000000001</v>
      </c>
    </row>
    <row r="1175" spans="1:5" x14ac:dyDescent="0.2">
      <c r="A1175" s="6">
        <v>15</v>
      </c>
      <c r="B1175" s="6" t="s">
        <v>8388</v>
      </c>
      <c r="C1175" s="6" t="s">
        <v>8389</v>
      </c>
      <c r="D1175" s="13">
        <v>52.5</v>
      </c>
      <c r="E1175" s="28">
        <v>8.2000000000000003E-2</v>
      </c>
    </row>
    <row r="1176" spans="1:5" x14ac:dyDescent="0.2">
      <c r="A1176" s="6">
        <v>15</v>
      </c>
      <c r="B1176" s="6" t="s">
        <v>8390</v>
      </c>
      <c r="C1176" s="6" t="s">
        <v>8391</v>
      </c>
      <c r="D1176" s="13">
        <v>52.7</v>
      </c>
      <c r="E1176" s="28">
        <v>0.17599999999999999</v>
      </c>
    </row>
    <row r="1177" spans="1:5" x14ac:dyDescent="0.2">
      <c r="A1177" s="6">
        <v>15</v>
      </c>
      <c r="B1177" s="6" t="s">
        <v>8392</v>
      </c>
      <c r="C1177" s="6" t="s">
        <v>8393</v>
      </c>
      <c r="D1177" s="13">
        <v>46.8</v>
      </c>
      <c r="E1177" s="28">
        <v>0.373</v>
      </c>
    </row>
    <row r="1178" spans="1:5" x14ac:dyDescent="0.2">
      <c r="A1178" s="6">
        <v>15</v>
      </c>
      <c r="B1178" s="6" t="s">
        <v>8394</v>
      </c>
      <c r="C1178" s="6" t="s">
        <v>8395</v>
      </c>
      <c r="D1178" s="13">
        <v>55.4</v>
      </c>
      <c r="E1178" s="28">
        <v>0.36099999999999999</v>
      </c>
    </row>
    <row r="1179" spans="1:5" x14ac:dyDescent="0.2">
      <c r="A1179" s="6">
        <v>15</v>
      </c>
      <c r="B1179" s="6" t="s">
        <v>8396</v>
      </c>
      <c r="C1179" s="6" t="s">
        <v>8397</v>
      </c>
      <c r="D1179" s="13">
        <v>50.5</v>
      </c>
      <c r="E1179" s="28">
        <v>0.34599999999999997</v>
      </c>
    </row>
    <row r="1180" spans="1:5" x14ac:dyDescent="0.2">
      <c r="A1180" s="6">
        <v>15</v>
      </c>
      <c r="B1180" s="6" t="s">
        <v>8398</v>
      </c>
      <c r="C1180" s="6" t="s">
        <v>8399</v>
      </c>
      <c r="D1180" s="13">
        <v>42.8</v>
      </c>
      <c r="E1180" s="28">
        <v>0.24199999999999999</v>
      </c>
    </row>
    <row r="1181" spans="1:5" x14ac:dyDescent="0.2">
      <c r="A1181" s="6">
        <v>15</v>
      </c>
      <c r="B1181" s="6" t="s">
        <v>8400</v>
      </c>
      <c r="C1181" s="6" t="s">
        <v>8401</v>
      </c>
      <c r="D1181" s="13">
        <v>53.7</v>
      </c>
      <c r="E1181" s="28">
        <v>7.9000000000000001E-2</v>
      </c>
    </row>
    <row r="1182" spans="1:5" x14ac:dyDescent="0.2">
      <c r="A1182" s="6">
        <v>15</v>
      </c>
      <c r="B1182" s="6" t="s">
        <v>8402</v>
      </c>
      <c r="C1182" s="6" t="s">
        <v>8403</v>
      </c>
      <c r="D1182" s="13">
        <v>43</v>
      </c>
      <c r="E1182" s="28">
        <v>5.6000000000000001E-2</v>
      </c>
    </row>
    <row r="1183" spans="1:5" x14ac:dyDescent="0.2">
      <c r="A1183" s="6">
        <v>15</v>
      </c>
      <c r="B1183" s="6" t="s">
        <v>8404</v>
      </c>
      <c r="C1183" s="6" t="s">
        <v>8405</v>
      </c>
      <c r="D1183" s="13">
        <v>46.4</v>
      </c>
      <c r="E1183" s="28">
        <v>0.32100000000000001</v>
      </c>
    </row>
    <row r="1184" spans="1:5" x14ac:dyDescent="0.2">
      <c r="A1184" s="6">
        <v>15</v>
      </c>
      <c r="B1184" s="6" t="s">
        <v>8406</v>
      </c>
      <c r="C1184" s="6" t="s">
        <v>8407</v>
      </c>
      <c r="D1184" s="13">
        <v>48.5</v>
      </c>
      <c r="E1184" s="28">
        <v>0.16800000000000001</v>
      </c>
    </row>
    <row r="1185" spans="1:5" x14ac:dyDescent="0.2">
      <c r="A1185" s="6">
        <v>15</v>
      </c>
      <c r="B1185" s="6" t="s">
        <v>8408</v>
      </c>
      <c r="C1185" s="6" t="s">
        <v>8409</v>
      </c>
      <c r="D1185" s="13">
        <v>49.7</v>
      </c>
      <c r="E1185" s="28">
        <v>0.11899999999999999</v>
      </c>
    </row>
    <row r="1186" spans="1:5" x14ac:dyDescent="0.2">
      <c r="A1186" s="6">
        <v>15</v>
      </c>
      <c r="B1186" s="6" t="s">
        <v>8410</v>
      </c>
      <c r="C1186" s="6" t="s">
        <v>8411</v>
      </c>
      <c r="D1186" s="13">
        <v>49.9</v>
      </c>
      <c r="E1186" s="28">
        <v>7.5999999999999998E-2</v>
      </c>
    </row>
    <row r="1187" spans="1:5" x14ac:dyDescent="0.2">
      <c r="A1187" s="6">
        <v>15</v>
      </c>
      <c r="B1187" s="6" t="s">
        <v>8412</v>
      </c>
      <c r="C1187" s="6" t="s">
        <v>8413</v>
      </c>
      <c r="D1187" s="13">
        <v>50.8</v>
      </c>
      <c r="E1187" s="28">
        <v>0.224</v>
      </c>
    </row>
    <row r="1188" spans="1:5" x14ac:dyDescent="0.2">
      <c r="A1188" s="6">
        <v>15</v>
      </c>
      <c r="B1188" s="6" t="s">
        <v>8414</v>
      </c>
      <c r="C1188" s="6" t="s">
        <v>8415</v>
      </c>
      <c r="D1188" s="13">
        <v>46.8</v>
      </c>
      <c r="E1188" s="28">
        <v>0.26700000000000002</v>
      </c>
    </row>
    <row r="1189" spans="1:5" x14ac:dyDescent="0.2">
      <c r="A1189" s="6">
        <v>15</v>
      </c>
      <c r="B1189" s="6" t="s">
        <v>8416</v>
      </c>
      <c r="C1189" s="6" t="s">
        <v>8417</v>
      </c>
      <c r="D1189" s="13">
        <v>51.7</v>
      </c>
      <c r="E1189" s="28">
        <v>0.30299999999999999</v>
      </c>
    </row>
    <row r="1190" spans="1:5" x14ac:dyDescent="0.2">
      <c r="A1190" s="6">
        <v>15</v>
      </c>
      <c r="B1190" s="6" t="s">
        <v>8418</v>
      </c>
      <c r="C1190" s="6" t="s">
        <v>8419</v>
      </c>
      <c r="D1190" s="13">
        <v>40.6</v>
      </c>
      <c r="E1190" s="28">
        <v>0.29399999999999998</v>
      </c>
    </row>
    <row r="1191" spans="1:5" x14ac:dyDescent="0.2">
      <c r="A1191" s="6">
        <v>15</v>
      </c>
      <c r="B1191" s="6" t="s">
        <v>8420</v>
      </c>
      <c r="C1191" s="6" t="s">
        <v>8421</v>
      </c>
      <c r="D1191" s="13">
        <v>52.4</v>
      </c>
      <c r="E1191" s="28">
        <v>0.247</v>
      </c>
    </row>
    <row r="1192" spans="1:5" x14ac:dyDescent="0.2">
      <c r="A1192" s="6">
        <v>15</v>
      </c>
      <c r="B1192" s="6" t="s">
        <v>8422</v>
      </c>
      <c r="C1192" s="6" t="s">
        <v>8423</v>
      </c>
      <c r="D1192" s="13">
        <v>54.2</v>
      </c>
      <c r="E1192" s="28">
        <v>0.245</v>
      </c>
    </row>
    <row r="1193" spans="1:5" x14ac:dyDescent="0.2">
      <c r="A1193" s="6">
        <v>15</v>
      </c>
      <c r="B1193" s="6" t="s">
        <v>8424</v>
      </c>
      <c r="C1193" s="6" t="s">
        <v>8425</v>
      </c>
      <c r="D1193" s="13">
        <v>45.3</v>
      </c>
      <c r="E1193" s="28">
        <v>0.56399999999999995</v>
      </c>
    </row>
    <row r="1194" spans="1:5" x14ac:dyDescent="0.2">
      <c r="A1194" s="6">
        <v>15</v>
      </c>
      <c r="B1194" s="6" t="s">
        <v>8426</v>
      </c>
      <c r="C1194" s="6" t="s">
        <v>8427</v>
      </c>
      <c r="D1194" s="13">
        <v>27.8</v>
      </c>
      <c r="E1194" s="28">
        <v>0.13200000000000001</v>
      </c>
    </row>
    <row r="1195" spans="1:5" x14ac:dyDescent="0.2">
      <c r="A1195" s="6">
        <v>15</v>
      </c>
      <c r="B1195" s="6" t="s">
        <v>8428</v>
      </c>
      <c r="C1195" s="6" t="s">
        <v>8429</v>
      </c>
      <c r="D1195" s="13">
        <v>49.7</v>
      </c>
      <c r="E1195" s="28">
        <v>0.11</v>
      </c>
    </row>
    <row r="1196" spans="1:5" x14ac:dyDescent="0.2">
      <c r="A1196" s="6">
        <v>15</v>
      </c>
      <c r="B1196" s="6" t="s">
        <v>8430</v>
      </c>
      <c r="C1196" s="6" t="s">
        <v>8431</v>
      </c>
      <c r="D1196" s="13">
        <v>49.5</v>
      </c>
      <c r="E1196" s="28">
        <v>8.3000000000000004E-2</v>
      </c>
    </row>
    <row r="1197" spans="1:5" x14ac:dyDescent="0.2">
      <c r="A1197" s="6">
        <v>15</v>
      </c>
      <c r="B1197" s="6" t="s">
        <v>8432</v>
      </c>
      <c r="C1197" s="6" t="s">
        <v>8433</v>
      </c>
      <c r="D1197" s="13">
        <v>51.2</v>
      </c>
      <c r="E1197" s="28">
        <v>0.21199999999999999</v>
      </c>
    </row>
    <row r="1198" spans="1:5" x14ac:dyDescent="0.2">
      <c r="A1198" s="6">
        <v>15</v>
      </c>
      <c r="B1198" s="6" t="s">
        <v>8434</v>
      </c>
      <c r="C1198" s="6" t="s">
        <v>8435</v>
      </c>
      <c r="D1198" s="13">
        <v>53.2</v>
      </c>
      <c r="E1198" s="28">
        <v>7.2999999999999995E-2</v>
      </c>
    </row>
    <row r="1199" spans="1:5" x14ac:dyDescent="0.2">
      <c r="A1199" s="6">
        <v>15</v>
      </c>
      <c r="B1199" s="6" t="s">
        <v>8436</v>
      </c>
      <c r="C1199" s="6" t="s">
        <v>8437</v>
      </c>
      <c r="D1199" s="13">
        <v>51.2</v>
      </c>
      <c r="E1199" s="28">
        <v>0.107</v>
      </c>
    </row>
    <row r="1200" spans="1:5" x14ac:dyDescent="0.2">
      <c r="A1200" s="6">
        <v>15</v>
      </c>
      <c r="B1200" s="6" t="s">
        <v>8438</v>
      </c>
      <c r="C1200" s="6" t="s">
        <v>8439</v>
      </c>
      <c r="D1200" s="13">
        <v>52.7</v>
      </c>
      <c r="E1200" s="28">
        <v>0.17899999999999999</v>
      </c>
    </row>
    <row r="1201" spans="1:5" x14ac:dyDescent="0.2">
      <c r="A1201" s="6">
        <v>15</v>
      </c>
      <c r="B1201" s="6" t="s">
        <v>8440</v>
      </c>
      <c r="C1201" s="6" t="s">
        <v>8441</v>
      </c>
      <c r="D1201" s="13">
        <v>36.1</v>
      </c>
      <c r="E1201" s="28">
        <v>0.66700000000000004</v>
      </c>
    </row>
    <row r="1202" spans="1:5" x14ac:dyDescent="0.2">
      <c r="A1202" s="6">
        <v>15</v>
      </c>
      <c r="B1202" s="6" t="s">
        <v>8442</v>
      </c>
      <c r="C1202" s="6" t="s">
        <v>8443</v>
      </c>
      <c r="D1202" s="13">
        <v>48.1</v>
      </c>
      <c r="E1202" s="28">
        <v>0.19700000000000001</v>
      </c>
    </row>
    <row r="1203" spans="1:5" x14ac:dyDescent="0.2">
      <c r="A1203" s="6">
        <v>15</v>
      </c>
      <c r="B1203" s="6" t="s">
        <v>8444</v>
      </c>
      <c r="C1203" s="6" t="s">
        <v>8445</v>
      </c>
      <c r="D1203" s="13">
        <v>46.4</v>
      </c>
      <c r="E1203" s="28">
        <v>0.53400000000000003</v>
      </c>
    </row>
    <row r="1204" spans="1:5" x14ac:dyDescent="0.2">
      <c r="A1204" s="6">
        <v>15</v>
      </c>
      <c r="B1204" s="6" t="s">
        <v>8446</v>
      </c>
      <c r="C1204" s="6" t="s">
        <v>8447</v>
      </c>
      <c r="D1204" s="13">
        <v>49.8</v>
      </c>
      <c r="E1204" s="28">
        <v>0.11600000000000001</v>
      </c>
    </row>
    <row r="1205" spans="1:5" x14ac:dyDescent="0.2">
      <c r="A1205" s="6">
        <v>15</v>
      </c>
      <c r="B1205" s="6" t="s">
        <v>8448</v>
      </c>
      <c r="C1205" s="6" t="s">
        <v>8449</v>
      </c>
      <c r="D1205" s="13">
        <v>52.6</v>
      </c>
      <c r="E1205" s="28">
        <v>0.33700000000000002</v>
      </c>
    </row>
    <row r="1206" spans="1:5" x14ac:dyDescent="0.2">
      <c r="A1206" s="6">
        <v>15</v>
      </c>
      <c r="B1206" s="6" t="s">
        <v>8450</v>
      </c>
      <c r="C1206" s="6" t="s">
        <v>8451</v>
      </c>
      <c r="D1206" s="13">
        <v>48.7</v>
      </c>
      <c r="E1206" s="28">
        <v>7.6999999999999999E-2</v>
      </c>
    </row>
    <row r="1207" spans="1:5" x14ac:dyDescent="0.2">
      <c r="A1207" s="6">
        <v>15</v>
      </c>
      <c r="B1207" s="6" t="s">
        <v>8452</v>
      </c>
      <c r="C1207" s="6" t="s">
        <v>8453</v>
      </c>
      <c r="D1207" s="13">
        <v>48.8</v>
      </c>
      <c r="E1207" s="28">
        <v>5.5E-2</v>
      </c>
    </row>
    <row r="1208" spans="1:5" x14ac:dyDescent="0.2">
      <c r="A1208" s="6">
        <v>15</v>
      </c>
      <c r="B1208" s="6" t="s">
        <v>8454</v>
      </c>
      <c r="C1208" s="6" t="s">
        <v>8455</v>
      </c>
      <c r="D1208" s="13">
        <v>52</v>
      </c>
      <c r="E1208" s="28">
        <v>0.16</v>
      </c>
    </row>
    <row r="1209" spans="1:5" x14ac:dyDescent="0.2">
      <c r="A1209" s="6">
        <v>15</v>
      </c>
      <c r="B1209" s="6" t="s">
        <v>8456</v>
      </c>
      <c r="C1209" s="6" t="s">
        <v>8457</v>
      </c>
      <c r="D1209" s="13">
        <v>47.5</v>
      </c>
      <c r="E1209" s="28">
        <v>6.8000000000000005E-2</v>
      </c>
    </row>
    <row r="1210" spans="1:5" x14ac:dyDescent="0.2">
      <c r="A1210" s="6">
        <v>15</v>
      </c>
      <c r="B1210" s="6" t="s">
        <v>8458</v>
      </c>
      <c r="C1210" s="6" t="s">
        <v>8459</v>
      </c>
      <c r="D1210" s="13">
        <v>42.2</v>
      </c>
      <c r="E1210" s="28">
        <v>0.186</v>
      </c>
    </row>
    <row r="1211" spans="1:5" x14ac:dyDescent="0.2">
      <c r="A1211" s="6">
        <v>15</v>
      </c>
      <c r="B1211" s="6" t="s">
        <v>8460</v>
      </c>
      <c r="C1211" s="6" t="s">
        <v>8461</v>
      </c>
      <c r="D1211" s="13">
        <v>51</v>
      </c>
      <c r="E1211" s="28">
        <v>0.22700000000000001</v>
      </c>
    </row>
    <row r="1212" spans="1:5" x14ac:dyDescent="0.2">
      <c r="A1212" s="6">
        <v>15</v>
      </c>
      <c r="B1212" s="6" t="s">
        <v>8462</v>
      </c>
      <c r="C1212" s="6" t="s">
        <v>8463</v>
      </c>
      <c r="D1212" s="13">
        <v>54.7</v>
      </c>
      <c r="E1212" s="28">
        <v>8.7999999999999995E-2</v>
      </c>
    </row>
    <row r="1213" spans="1:5" x14ac:dyDescent="0.2">
      <c r="A1213" s="6">
        <v>15</v>
      </c>
      <c r="B1213" s="6" t="s">
        <v>8464</v>
      </c>
      <c r="C1213" s="6" t="s">
        <v>8465</v>
      </c>
      <c r="D1213" s="13">
        <v>52.7</v>
      </c>
      <c r="E1213" s="28">
        <v>0.151</v>
      </c>
    </row>
    <row r="1214" spans="1:5" x14ac:dyDescent="0.2">
      <c r="A1214" s="6">
        <v>15</v>
      </c>
      <c r="B1214" s="6" t="s">
        <v>8466</v>
      </c>
      <c r="C1214" s="6" t="s">
        <v>8467</v>
      </c>
      <c r="D1214" s="13">
        <v>42.7</v>
      </c>
      <c r="E1214" s="28">
        <v>6.0999999999999999E-2</v>
      </c>
    </row>
    <row r="1215" spans="1:5" x14ac:dyDescent="0.2">
      <c r="A1215" s="6">
        <v>15</v>
      </c>
      <c r="B1215" s="6" t="s">
        <v>8468</v>
      </c>
      <c r="C1215" s="6" t="s">
        <v>8469</v>
      </c>
      <c r="D1215" s="13">
        <v>35</v>
      </c>
      <c r="E1215" s="28">
        <v>0.17100000000000001</v>
      </c>
    </row>
    <row r="1216" spans="1:5" x14ac:dyDescent="0.2">
      <c r="A1216" s="6">
        <v>15</v>
      </c>
      <c r="B1216" s="6" t="s">
        <v>8470</v>
      </c>
      <c r="C1216" s="6" t="s">
        <v>8471</v>
      </c>
      <c r="D1216" s="13">
        <v>51.4</v>
      </c>
      <c r="E1216" s="28">
        <v>0.10199999999999999</v>
      </c>
    </row>
    <row r="1217" spans="1:5" x14ac:dyDescent="0.2">
      <c r="A1217" s="6">
        <v>15</v>
      </c>
      <c r="B1217" s="6" t="s">
        <v>8472</v>
      </c>
      <c r="C1217" s="6" t="s">
        <v>8473</v>
      </c>
      <c r="D1217" s="13">
        <v>49.3</v>
      </c>
      <c r="E1217" s="28">
        <v>0.22700000000000001</v>
      </c>
    </row>
    <row r="1218" spans="1:5" x14ac:dyDescent="0.2">
      <c r="A1218" s="6">
        <v>15</v>
      </c>
      <c r="B1218" s="6" t="s">
        <v>8474</v>
      </c>
      <c r="C1218" s="6" t="s">
        <v>8475</v>
      </c>
      <c r="D1218" s="13">
        <v>54.5</v>
      </c>
      <c r="E1218" s="28">
        <v>0.155</v>
      </c>
    </row>
    <row r="1219" spans="1:5" x14ac:dyDescent="0.2">
      <c r="A1219" s="6">
        <v>15</v>
      </c>
      <c r="B1219" s="6" t="s">
        <v>8476</v>
      </c>
      <c r="C1219" s="6" t="s">
        <v>8477</v>
      </c>
      <c r="D1219" s="13">
        <v>53.2</v>
      </c>
      <c r="E1219" s="28">
        <v>0.27</v>
      </c>
    </row>
    <row r="1220" spans="1:5" x14ac:dyDescent="0.2">
      <c r="A1220" s="6">
        <v>15</v>
      </c>
      <c r="B1220" s="6" t="s">
        <v>8478</v>
      </c>
      <c r="C1220" s="6" t="s">
        <v>8479</v>
      </c>
      <c r="D1220" s="13">
        <v>52.2</v>
      </c>
      <c r="E1220" s="28">
        <v>0.17399999999999999</v>
      </c>
    </row>
    <row r="1221" spans="1:5" x14ac:dyDescent="0.2">
      <c r="A1221" s="6">
        <v>15</v>
      </c>
      <c r="B1221" s="6" t="s">
        <v>8480</v>
      </c>
      <c r="C1221" s="6" t="s">
        <v>8481</v>
      </c>
      <c r="D1221" s="13">
        <v>52.2</v>
      </c>
      <c r="E1221" s="28">
        <v>0.17599999999999999</v>
      </c>
    </row>
    <row r="1222" spans="1:5" x14ac:dyDescent="0.2">
      <c r="A1222" s="6">
        <v>15</v>
      </c>
      <c r="B1222" s="6" t="s">
        <v>8482</v>
      </c>
      <c r="C1222" s="6" t="s">
        <v>8483</v>
      </c>
      <c r="D1222" s="13">
        <v>47.1</v>
      </c>
      <c r="E1222" s="28">
        <v>0.439</v>
      </c>
    </row>
    <row r="1223" spans="1:5" x14ac:dyDescent="0.2">
      <c r="A1223" s="6">
        <v>15</v>
      </c>
      <c r="B1223" s="6" t="s">
        <v>8484</v>
      </c>
      <c r="C1223" s="6" t="s">
        <v>8485</v>
      </c>
      <c r="D1223" s="13">
        <v>34.4</v>
      </c>
      <c r="E1223" s="28">
        <v>0.222</v>
      </c>
    </row>
    <row r="1224" spans="1:5" x14ac:dyDescent="0.2">
      <c r="A1224" s="6">
        <v>15</v>
      </c>
      <c r="B1224" s="6" t="s">
        <v>8486</v>
      </c>
      <c r="C1224" s="6" t="s">
        <v>8487</v>
      </c>
      <c r="D1224" s="13">
        <v>51.7</v>
      </c>
      <c r="E1224" s="28">
        <v>7.9000000000000001E-2</v>
      </c>
    </row>
    <row r="1225" spans="1:5" x14ac:dyDescent="0.2">
      <c r="A1225" s="6">
        <v>15</v>
      </c>
      <c r="B1225" s="6" t="s">
        <v>8488</v>
      </c>
      <c r="C1225" s="6" t="s">
        <v>8489</v>
      </c>
      <c r="D1225" s="13">
        <v>54.3</v>
      </c>
      <c r="E1225" s="28">
        <v>0.27300000000000002</v>
      </c>
    </row>
    <row r="1226" spans="1:5" x14ac:dyDescent="0.2">
      <c r="A1226" s="6">
        <v>15</v>
      </c>
      <c r="B1226" s="6" t="s">
        <v>8490</v>
      </c>
      <c r="C1226" s="6" t="s">
        <v>8491</v>
      </c>
      <c r="D1226" s="13">
        <v>47</v>
      </c>
      <c r="E1226" s="28">
        <v>0.27600000000000002</v>
      </c>
    </row>
    <row r="1227" spans="1:5" x14ac:dyDescent="0.2">
      <c r="A1227" s="6">
        <v>15</v>
      </c>
      <c r="B1227" s="6" t="s">
        <v>8492</v>
      </c>
      <c r="C1227" s="6" t="s">
        <v>8493</v>
      </c>
      <c r="D1227" s="13">
        <v>53.8</v>
      </c>
      <c r="E1227" s="28">
        <v>0.27300000000000002</v>
      </c>
    </row>
    <row r="1228" spans="1:5" x14ac:dyDescent="0.2">
      <c r="A1228" s="6">
        <v>15</v>
      </c>
      <c r="B1228" s="6" t="s">
        <v>8494</v>
      </c>
      <c r="C1228" s="6" t="s">
        <v>8495</v>
      </c>
      <c r="D1228" s="13">
        <v>52.5</v>
      </c>
      <c r="E1228" s="28">
        <v>9.5000000000000001E-2</v>
      </c>
    </row>
    <row r="1229" spans="1:5" x14ac:dyDescent="0.2">
      <c r="A1229" s="6">
        <v>15</v>
      </c>
      <c r="B1229" s="6" t="s">
        <v>8496</v>
      </c>
      <c r="C1229" s="6" t="s">
        <v>8497</v>
      </c>
      <c r="D1229" s="13">
        <v>53.9</v>
      </c>
      <c r="E1229" s="28">
        <v>0.14099999999999999</v>
      </c>
    </row>
    <row r="1230" spans="1:5" x14ac:dyDescent="0.2">
      <c r="A1230" s="6">
        <v>15</v>
      </c>
      <c r="B1230" s="6" t="s">
        <v>8498</v>
      </c>
      <c r="C1230" s="6" t="s">
        <v>8499</v>
      </c>
      <c r="D1230" s="13">
        <v>53</v>
      </c>
      <c r="E1230" s="28">
        <v>0.185</v>
      </c>
    </row>
    <row r="1231" spans="1:5" x14ac:dyDescent="0.2">
      <c r="A1231" s="6">
        <v>15</v>
      </c>
      <c r="B1231" s="6" t="s">
        <v>8500</v>
      </c>
      <c r="C1231" s="6" t="s">
        <v>8501</v>
      </c>
      <c r="D1231" s="13">
        <v>53.5</v>
      </c>
      <c r="E1231" s="28">
        <v>0.19</v>
      </c>
    </row>
    <row r="1232" spans="1:5" x14ac:dyDescent="0.2">
      <c r="A1232" s="6">
        <v>15</v>
      </c>
      <c r="B1232" s="6" t="s">
        <v>8502</v>
      </c>
      <c r="C1232" s="6" t="s">
        <v>8503</v>
      </c>
      <c r="D1232" s="13">
        <v>50</v>
      </c>
      <c r="E1232" s="28">
        <v>0.27800000000000002</v>
      </c>
    </row>
    <row r="1233" spans="1:5" x14ac:dyDescent="0.2">
      <c r="A1233" s="6">
        <v>15</v>
      </c>
      <c r="B1233" s="6" t="s">
        <v>8504</v>
      </c>
      <c r="C1233" s="6" t="s">
        <v>8505</v>
      </c>
      <c r="D1233" s="13">
        <v>47</v>
      </c>
      <c r="E1233" s="28">
        <v>0.2</v>
      </c>
    </row>
    <row r="1234" spans="1:5" x14ac:dyDescent="0.2">
      <c r="A1234" s="6">
        <v>15</v>
      </c>
      <c r="B1234" s="6" t="s">
        <v>8506</v>
      </c>
      <c r="C1234" s="6" t="s">
        <v>8507</v>
      </c>
      <c r="D1234" s="13">
        <v>46</v>
      </c>
      <c r="E1234" s="28">
        <v>6.7000000000000004E-2</v>
      </c>
    </row>
    <row r="1235" spans="1:5" x14ac:dyDescent="0.2">
      <c r="A1235" s="6">
        <v>15</v>
      </c>
      <c r="B1235" s="6" t="s">
        <v>8508</v>
      </c>
      <c r="C1235" s="6" t="s">
        <v>8509</v>
      </c>
      <c r="D1235" s="13">
        <v>53.5</v>
      </c>
      <c r="E1235" s="28">
        <v>0.10199999999999999</v>
      </c>
    </row>
    <row r="1236" spans="1:5" x14ac:dyDescent="0.2">
      <c r="A1236" s="6">
        <v>15</v>
      </c>
      <c r="B1236" s="6" t="s">
        <v>8510</v>
      </c>
      <c r="C1236" s="6" t="s">
        <v>8511</v>
      </c>
      <c r="D1236" s="13">
        <v>53.8</v>
      </c>
      <c r="E1236" s="28">
        <v>0.30099999999999999</v>
      </c>
    </row>
    <row r="1237" spans="1:5" x14ac:dyDescent="0.2">
      <c r="A1237" s="6">
        <v>15</v>
      </c>
      <c r="B1237" s="6" t="s">
        <v>8512</v>
      </c>
      <c r="C1237" s="6" t="s">
        <v>8513</v>
      </c>
      <c r="D1237" s="13">
        <v>49.2</v>
      </c>
      <c r="E1237" s="28">
        <v>0.14899999999999999</v>
      </c>
    </row>
    <row r="1238" spans="1:5" x14ac:dyDescent="0.2">
      <c r="A1238" s="6">
        <v>15</v>
      </c>
      <c r="B1238" s="6" t="s">
        <v>8514</v>
      </c>
      <c r="C1238" s="6" t="s">
        <v>8515</v>
      </c>
      <c r="D1238" s="13">
        <v>52.7</v>
      </c>
      <c r="E1238" s="28">
        <v>0.318</v>
      </c>
    </row>
    <row r="1239" spans="1:5" x14ac:dyDescent="0.2">
      <c r="A1239" s="6">
        <v>15</v>
      </c>
      <c r="B1239" s="6" t="s">
        <v>8516</v>
      </c>
      <c r="C1239" s="6" t="s">
        <v>8517</v>
      </c>
      <c r="D1239" s="13">
        <v>53.6</v>
      </c>
      <c r="E1239" s="28">
        <v>0.251</v>
      </c>
    </row>
    <row r="1240" spans="1:5" x14ac:dyDescent="0.2">
      <c r="A1240" s="6">
        <v>15</v>
      </c>
      <c r="B1240" s="6" t="s">
        <v>8518</v>
      </c>
      <c r="C1240" s="6" t="s">
        <v>8519</v>
      </c>
      <c r="D1240" s="13">
        <v>48.8</v>
      </c>
      <c r="E1240" s="28">
        <v>0.24399999999999999</v>
      </c>
    </row>
    <row r="1241" spans="1:5" x14ac:dyDescent="0.2">
      <c r="A1241" s="6">
        <v>15</v>
      </c>
      <c r="B1241" s="6" t="s">
        <v>8520</v>
      </c>
      <c r="C1241" s="6" t="s">
        <v>8521</v>
      </c>
      <c r="D1241" s="13">
        <v>47.6</v>
      </c>
      <c r="E1241" s="28">
        <v>0.40400000000000003</v>
      </c>
    </row>
    <row r="1242" spans="1:5" x14ac:dyDescent="0.2">
      <c r="A1242" s="6">
        <v>15</v>
      </c>
      <c r="B1242" s="6" t="s">
        <v>8522</v>
      </c>
      <c r="C1242" s="6" t="s">
        <v>8523</v>
      </c>
      <c r="D1242" s="13">
        <v>50.1</v>
      </c>
      <c r="E1242" s="28">
        <v>0.34799999999999998</v>
      </c>
    </row>
    <row r="1243" spans="1:5" x14ac:dyDescent="0.2">
      <c r="A1243" s="6">
        <v>15</v>
      </c>
      <c r="B1243" s="6" t="s">
        <v>8524</v>
      </c>
      <c r="C1243" s="6" t="s">
        <v>8525</v>
      </c>
      <c r="D1243" s="13">
        <v>53.4</v>
      </c>
      <c r="E1243" s="28">
        <v>0.30299999999999999</v>
      </c>
    </row>
    <row r="1244" spans="1:5" x14ac:dyDescent="0.2">
      <c r="A1244" s="6">
        <v>15</v>
      </c>
      <c r="B1244" s="6" t="s">
        <v>8526</v>
      </c>
      <c r="C1244" s="6" t="s">
        <v>8527</v>
      </c>
      <c r="D1244" s="13">
        <v>35.799999999999997</v>
      </c>
      <c r="E1244" s="28">
        <v>5.7000000000000002E-2</v>
      </c>
    </row>
    <row r="1245" spans="1:5" x14ac:dyDescent="0.2">
      <c r="A1245" s="6">
        <v>15</v>
      </c>
      <c r="B1245" s="6" t="s">
        <v>8528</v>
      </c>
      <c r="C1245" s="6" t="s">
        <v>8529</v>
      </c>
      <c r="D1245" s="13">
        <v>23.4</v>
      </c>
      <c r="E1245" s="28">
        <v>0.08</v>
      </c>
    </row>
    <row r="1246" spans="1:5" x14ac:dyDescent="0.2">
      <c r="A1246" s="6">
        <v>15</v>
      </c>
      <c r="B1246" s="6" t="s">
        <v>8530</v>
      </c>
      <c r="C1246" s="6" t="s">
        <v>8531</v>
      </c>
      <c r="D1246" s="13">
        <v>42</v>
      </c>
      <c r="E1246" s="28">
        <v>6.3E-2</v>
      </c>
    </row>
    <row r="1247" spans="1:5" x14ac:dyDescent="0.2">
      <c r="A1247" s="6">
        <v>15</v>
      </c>
      <c r="B1247" s="6" t="s">
        <v>8532</v>
      </c>
      <c r="C1247" s="6" t="s">
        <v>8533</v>
      </c>
      <c r="D1247" s="13">
        <v>54.5</v>
      </c>
      <c r="E1247" s="28">
        <v>0.29299999999999998</v>
      </c>
    </row>
    <row r="1248" spans="1:5" x14ac:dyDescent="0.2">
      <c r="A1248" s="6">
        <v>15</v>
      </c>
      <c r="B1248" s="6" t="s">
        <v>8534</v>
      </c>
      <c r="C1248" s="6" t="s">
        <v>8535</v>
      </c>
      <c r="D1248" s="13">
        <v>54.2</v>
      </c>
      <c r="E1248" s="28">
        <v>0.129</v>
      </c>
    </row>
    <row r="1249" spans="1:5" x14ac:dyDescent="0.2">
      <c r="A1249" s="6">
        <v>15</v>
      </c>
      <c r="B1249" s="6" t="s">
        <v>8536</v>
      </c>
      <c r="C1249" s="6" t="s">
        <v>8537</v>
      </c>
      <c r="D1249" s="13">
        <v>49.8</v>
      </c>
      <c r="E1249" s="28">
        <v>0.11799999999999999</v>
      </c>
    </row>
    <row r="1250" spans="1:5" x14ac:dyDescent="0.2">
      <c r="A1250" s="6">
        <v>15</v>
      </c>
      <c r="B1250" s="6" t="s">
        <v>8538</v>
      </c>
      <c r="C1250" s="6" t="s">
        <v>8539</v>
      </c>
      <c r="D1250" s="13">
        <v>28.1</v>
      </c>
      <c r="E1250" s="28">
        <v>0.17599999999999999</v>
      </c>
    </row>
    <row r="1251" spans="1:5" x14ac:dyDescent="0.2">
      <c r="A1251" s="6">
        <v>15</v>
      </c>
      <c r="B1251" s="6" t="s">
        <v>8540</v>
      </c>
      <c r="C1251" s="6" t="s">
        <v>8541</v>
      </c>
      <c r="D1251" s="13">
        <v>47.6</v>
      </c>
      <c r="E1251" s="28">
        <v>0.29399999999999998</v>
      </c>
    </row>
    <row r="1252" spans="1:5" x14ac:dyDescent="0.2">
      <c r="A1252" s="6">
        <v>15</v>
      </c>
      <c r="B1252" s="6" t="s">
        <v>8542</v>
      </c>
      <c r="C1252" s="6" t="s">
        <v>8543</v>
      </c>
      <c r="D1252" s="13">
        <v>52</v>
      </c>
      <c r="E1252" s="28">
        <v>0.23599999999999999</v>
      </c>
    </row>
    <row r="1253" spans="1:5" x14ac:dyDescent="0.2">
      <c r="A1253" s="6">
        <v>15</v>
      </c>
      <c r="B1253" s="6" t="s">
        <v>8544</v>
      </c>
      <c r="C1253" s="6" t="s">
        <v>8545</v>
      </c>
      <c r="D1253" s="13">
        <v>54</v>
      </c>
      <c r="E1253" s="28">
        <v>5.8000000000000003E-2</v>
      </c>
    </row>
    <row r="1254" spans="1:5" x14ac:dyDescent="0.2">
      <c r="A1254" s="6">
        <v>15</v>
      </c>
      <c r="B1254" s="6" t="s">
        <v>8546</v>
      </c>
      <c r="C1254" s="6" t="s">
        <v>8547</v>
      </c>
      <c r="D1254" s="13">
        <v>35.6</v>
      </c>
      <c r="E1254" s="28">
        <v>5.6000000000000001E-2</v>
      </c>
    </row>
    <row r="1255" spans="1:5" x14ac:dyDescent="0.2">
      <c r="A1255" s="6">
        <v>15</v>
      </c>
      <c r="B1255" s="6" t="s">
        <v>8548</v>
      </c>
      <c r="C1255" s="6" t="s">
        <v>8549</v>
      </c>
      <c r="D1255" s="13">
        <v>50.7</v>
      </c>
      <c r="E1255" s="28">
        <v>0.28599999999999998</v>
      </c>
    </row>
    <row r="1256" spans="1:5" x14ac:dyDescent="0.2">
      <c r="A1256" s="6">
        <v>15</v>
      </c>
      <c r="B1256" s="6" t="s">
        <v>8550</v>
      </c>
      <c r="C1256" s="6" t="s">
        <v>8551</v>
      </c>
      <c r="D1256" s="13">
        <v>46.4</v>
      </c>
      <c r="E1256" s="28">
        <v>0.33300000000000002</v>
      </c>
    </row>
    <row r="1257" spans="1:5" x14ac:dyDescent="0.2">
      <c r="A1257" s="6">
        <v>15</v>
      </c>
      <c r="B1257" s="6" t="s">
        <v>8552</v>
      </c>
      <c r="C1257" s="6" t="s">
        <v>8553</v>
      </c>
      <c r="D1257" s="13">
        <v>54.6</v>
      </c>
      <c r="E1257" s="28">
        <v>0.17199999999999999</v>
      </c>
    </row>
    <row r="1258" spans="1:5" x14ac:dyDescent="0.2">
      <c r="A1258" s="6">
        <v>15</v>
      </c>
      <c r="B1258" s="6" t="s">
        <v>8554</v>
      </c>
      <c r="C1258" s="6" t="s">
        <v>8555</v>
      </c>
      <c r="D1258" s="13">
        <v>49.4</v>
      </c>
      <c r="E1258" s="28">
        <v>0.44800000000000001</v>
      </c>
    </row>
    <row r="1259" spans="1:5" x14ac:dyDescent="0.2">
      <c r="A1259" s="6">
        <v>15</v>
      </c>
      <c r="B1259" s="6" t="s">
        <v>8556</v>
      </c>
      <c r="C1259" s="6" t="s">
        <v>8557</v>
      </c>
      <c r="D1259" s="13">
        <v>52.8</v>
      </c>
      <c r="E1259" s="28">
        <v>0.128</v>
      </c>
    </row>
    <row r="1260" spans="1:5" x14ac:dyDescent="0.2">
      <c r="A1260" s="6">
        <v>15</v>
      </c>
      <c r="B1260" s="6" t="s">
        <v>8558</v>
      </c>
      <c r="C1260" s="6" t="s">
        <v>8559</v>
      </c>
      <c r="D1260" s="13">
        <v>48.2</v>
      </c>
      <c r="E1260" s="28">
        <v>0.35899999999999999</v>
      </c>
    </row>
    <row r="1261" spans="1:5" x14ac:dyDescent="0.2">
      <c r="A1261" s="6">
        <v>15</v>
      </c>
      <c r="B1261" s="6" t="s">
        <v>8560</v>
      </c>
      <c r="C1261" s="6" t="s">
        <v>8561</v>
      </c>
      <c r="D1261" s="13">
        <v>49.8</v>
      </c>
      <c r="E1261" s="28">
        <v>0.23400000000000001</v>
      </c>
    </row>
    <row r="1262" spans="1:5" x14ac:dyDescent="0.2">
      <c r="A1262" s="6">
        <v>15</v>
      </c>
      <c r="B1262" s="6" t="s">
        <v>8562</v>
      </c>
      <c r="C1262" s="6" t="s">
        <v>8563</v>
      </c>
      <c r="D1262" s="13">
        <v>51.1</v>
      </c>
      <c r="E1262" s="28">
        <v>0.187</v>
      </c>
    </row>
    <row r="1263" spans="1:5" x14ac:dyDescent="0.2">
      <c r="A1263" s="6">
        <v>15</v>
      </c>
      <c r="B1263" s="6" t="s">
        <v>8564</v>
      </c>
      <c r="C1263" s="6" t="s">
        <v>8565</v>
      </c>
      <c r="D1263" s="13">
        <v>50.2</v>
      </c>
      <c r="E1263" s="28">
        <v>0.46500000000000002</v>
      </c>
    </row>
    <row r="1264" spans="1:5" x14ac:dyDescent="0.2">
      <c r="A1264" s="6">
        <v>15</v>
      </c>
      <c r="B1264" s="6" t="s">
        <v>8566</v>
      </c>
      <c r="C1264" s="6" t="s">
        <v>8567</v>
      </c>
      <c r="D1264" s="13">
        <v>24.9</v>
      </c>
      <c r="E1264" s="28">
        <v>0.123</v>
      </c>
    </row>
    <row r="1265" spans="1:5" x14ac:dyDescent="0.2">
      <c r="A1265" s="6">
        <v>15</v>
      </c>
      <c r="B1265" s="6" t="s">
        <v>8568</v>
      </c>
      <c r="C1265" s="6" t="s">
        <v>8569</v>
      </c>
      <c r="D1265" s="13">
        <v>54.5</v>
      </c>
      <c r="E1265" s="28">
        <v>5.0999999999999997E-2</v>
      </c>
    </row>
    <row r="1266" spans="1:5" x14ac:dyDescent="0.2">
      <c r="A1266" s="6">
        <v>15</v>
      </c>
      <c r="B1266" s="6" t="s">
        <v>8570</v>
      </c>
      <c r="C1266" s="6" t="s">
        <v>8571</v>
      </c>
      <c r="D1266" s="13">
        <v>53.1</v>
      </c>
      <c r="E1266" s="28">
        <v>7.8E-2</v>
      </c>
    </row>
    <row r="1267" spans="1:5" x14ac:dyDescent="0.2">
      <c r="A1267" s="6">
        <v>15</v>
      </c>
      <c r="B1267" s="6" t="s">
        <v>8572</v>
      </c>
      <c r="C1267" s="6" t="s">
        <v>8573</v>
      </c>
      <c r="D1267" s="13">
        <v>28.8</v>
      </c>
      <c r="E1267" s="28">
        <v>6.7000000000000004E-2</v>
      </c>
    </row>
    <row r="1268" spans="1:5" x14ac:dyDescent="0.2">
      <c r="A1268" s="6">
        <v>15</v>
      </c>
      <c r="B1268" s="6" t="s">
        <v>8574</v>
      </c>
      <c r="C1268" s="6" t="s">
        <v>8575</v>
      </c>
      <c r="D1268" s="13">
        <v>55.1</v>
      </c>
      <c r="E1268" s="28">
        <v>9.4E-2</v>
      </c>
    </row>
    <row r="1269" spans="1:5" x14ac:dyDescent="0.2">
      <c r="A1269" s="6">
        <v>15</v>
      </c>
      <c r="B1269" s="6" t="s">
        <v>8576</v>
      </c>
      <c r="C1269" s="6" t="s">
        <v>8577</v>
      </c>
      <c r="D1269" s="13">
        <v>51.2</v>
      </c>
      <c r="E1269" s="28">
        <v>0.29899999999999999</v>
      </c>
    </row>
    <row r="1270" spans="1:5" x14ac:dyDescent="0.2">
      <c r="A1270" s="6">
        <v>15</v>
      </c>
      <c r="B1270" s="6" t="s">
        <v>8578</v>
      </c>
      <c r="C1270" s="6" t="s">
        <v>8579</v>
      </c>
      <c r="D1270" s="13">
        <v>22.8</v>
      </c>
      <c r="E1270" s="28">
        <v>7.6999999999999999E-2</v>
      </c>
    </row>
    <row r="1271" spans="1:5" x14ac:dyDescent="0.2">
      <c r="A1271" s="6">
        <v>15</v>
      </c>
      <c r="B1271" s="6" t="s">
        <v>8580</v>
      </c>
      <c r="C1271" s="6" t="s">
        <v>8581</v>
      </c>
      <c r="D1271" s="13">
        <v>51</v>
      </c>
      <c r="E1271" s="28">
        <v>0.29299999999999998</v>
      </c>
    </row>
    <row r="1272" spans="1:5" x14ac:dyDescent="0.2">
      <c r="A1272" s="6">
        <v>17</v>
      </c>
      <c r="B1272" s="6" t="s">
        <v>8582</v>
      </c>
      <c r="C1272" s="6" t="s">
        <v>8583</v>
      </c>
      <c r="D1272" s="13">
        <v>53.3</v>
      </c>
      <c r="E1272" s="28">
        <v>0.13500000000000001</v>
      </c>
    </row>
    <row r="1273" spans="1:5" x14ac:dyDescent="0.2">
      <c r="A1273" s="6">
        <v>17</v>
      </c>
      <c r="B1273" s="6" t="s">
        <v>8584</v>
      </c>
      <c r="C1273" s="6" t="s">
        <v>8585</v>
      </c>
      <c r="D1273" s="13">
        <v>50.3</v>
      </c>
      <c r="E1273" s="28">
        <v>0.28299999999999997</v>
      </c>
    </row>
    <row r="1274" spans="1:5" x14ac:dyDescent="0.2">
      <c r="A1274" s="6">
        <v>17</v>
      </c>
      <c r="B1274" s="6" t="s">
        <v>8586</v>
      </c>
      <c r="C1274" s="6" t="s">
        <v>8587</v>
      </c>
      <c r="D1274" s="13">
        <v>52.9</v>
      </c>
      <c r="E1274" s="28">
        <v>0.216</v>
      </c>
    </row>
    <row r="1275" spans="1:5" x14ac:dyDescent="0.2">
      <c r="A1275" s="6">
        <v>17</v>
      </c>
      <c r="B1275" s="6" t="s">
        <v>8588</v>
      </c>
      <c r="C1275" s="6" t="s">
        <v>8589</v>
      </c>
      <c r="D1275" s="13">
        <v>51.7</v>
      </c>
      <c r="E1275" s="28">
        <v>0.20100000000000001</v>
      </c>
    </row>
    <row r="1276" spans="1:5" x14ac:dyDescent="0.2">
      <c r="A1276" s="6">
        <v>17</v>
      </c>
      <c r="B1276" s="6" t="s">
        <v>8590</v>
      </c>
      <c r="C1276" s="6" t="s">
        <v>8591</v>
      </c>
      <c r="D1276" s="13">
        <v>32.9</v>
      </c>
      <c r="E1276" s="28">
        <v>6.0999999999999999E-2</v>
      </c>
    </row>
    <row r="1277" spans="1:5" x14ac:dyDescent="0.2">
      <c r="A1277" s="6">
        <v>17</v>
      </c>
      <c r="B1277" s="6" t="s">
        <v>8592</v>
      </c>
      <c r="C1277" s="6" t="s">
        <v>8593</v>
      </c>
      <c r="D1277" s="13">
        <v>45.6</v>
      </c>
      <c r="E1277" s="28">
        <v>0.223</v>
      </c>
    </row>
    <row r="1278" spans="1:5" x14ac:dyDescent="0.2">
      <c r="A1278" s="6">
        <v>17</v>
      </c>
      <c r="B1278" s="6" t="s">
        <v>8594</v>
      </c>
      <c r="C1278" s="6" t="s">
        <v>8595</v>
      </c>
      <c r="D1278" s="13">
        <v>47.8</v>
      </c>
      <c r="E1278" s="28">
        <v>0.20799999999999999</v>
      </c>
    </row>
    <row r="1279" spans="1:5" x14ac:dyDescent="0.2">
      <c r="A1279" s="6">
        <v>17</v>
      </c>
      <c r="B1279" s="6" t="s">
        <v>8596</v>
      </c>
      <c r="C1279" s="6" t="s">
        <v>8597</v>
      </c>
      <c r="D1279" s="13">
        <v>54</v>
      </c>
      <c r="E1279" s="28">
        <v>8.7999999999999995E-2</v>
      </c>
    </row>
    <row r="1280" spans="1:5" x14ac:dyDescent="0.2">
      <c r="A1280" s="6">
        <v>17</v>
      </c>
      <c r="B1280" s="6" t="s">
        <v>8598</v>
      </c>
      <c r="C1280" s="6" t="s">
        <v>8599</v>
      </c>
      <c r="D1280" s="13">
        <v>52.1</v>
      </c>
      <c r="E1280" s="28">
        <v>0.16700000000000001</v>
      </c>
    </row>
    <row r="1281" spans="1:5" x14ac:dyDescent="0.2">
      <c r="A1281" s="6">
        <v>17</v>
      </c>
      <c r="B1281" s="6" t="s">
        <v>8600</v>
      </c>
      <c r="C1281" s="6" t="s">
        <v>8601</v>
      </c>
      <c r="D1281" s="13">
        <v>53.7</v>
      </c>
      <c r="E1281" s="28">
        <v>7.0999999999999994E-2</v>
      </c>
    </row>
    <row r="1282" spans="1:5" x14ac:dyDescent="0.2">
      <c r="A1282" s="6">
        <v>17</v>
      </c>
      <c r="B1282" s="6" t="s">
        <v>8602</v>
      </c>
      <c r="C1282" s="6" t="s">
        <v>8603</v>
      </c>
      <c r="D1282" s="13">
        <v>45</v>
      </c>
      <c r="E1282" s="28">
        <v>0.11700000000000001</v>
      </c>
    </row>
    <row r="1283" spans="1:5" x14ac:dyDescent="0.2">
      <c r="A1283" s="6">
        <v>17</v>
      </c>
      <c r="B1283" s="6" t="s">
        <v>8604</v>
      </c>
      <c r="C1283" s="6" t="s">
        <v>8605</v>
      </c>
      <c r="D1283" s="13">
        <v>54</v>
      </c>
      <c r="E1283" s="28">
        <v>9.0999999999999998E-2</v>
      </c>
    </row>
    <row r="1284" spans="1:5" x14ac:dyDescent="0.2">
      <c r="A1284" s="6">
        <v>17</v>
      </c>
      <c r="B1284" s="6" t="s">
        <v>8606</v>
      </c>
      <c r="C1284" s="6" t="s">
        <v>8607</v>
      </c>
      <c r="D1284" s="13">
        <v>49.6</v>
      </c>
      <c r="E1284" s="28">
        <v>0.14099999999999999</v>
      </c>
    </row>
    <row r="1285" spans="1:5" x14ac:dyDescent="0.2">
      <c r="A1285" s="6">
        <v>17</v>
      </c>
      <c r="B1285" s="6" t="s">
        <v>8608</v>
      </c>
      <c r="C1285" s="6" t="s">
        <v>8609</v>
      </c>
      <c r="D1285" s="13">
        <v>53.9</v>
      </c>
      <c r="E1285" s="28">
        <v>9.2999999999999999E-2</v>
      </c>
    </row>
    <row r="1286" spans="1:5" x14ac:dyDescent="0.2">
      <c r="A1286" s="6">
        <v>19</v>
      </c>
      <c r="B1286" s="6" t="s">
        <v>8610</v>
      </c>
      <c r="C1286" s="6" t="s">
        <v>8611</v>
      </c>
      <c r="D1286" s="13">
        <v>39.700000000000003</v>
      </c>
      <c r="E1286" s="28">
        <v>0.222</v>
      </c>
    </row>
    <row r="1287" spans="1:5" x14ac:dyDescent="0.2">
      <c r="A1287" s="6">
        <v>19</v>
      </c>
      <c r="B1287" s="6" t="s">
        <v>8612</v>
      </c>
      <c r="C1287" s="6" t="s">
        <v>8613</v>
      </c>
      <c r="D1287" s="13">
        <v>49.3</v>
      </c>
      <c r="E1287" s="28">
        <v>0.112</v>
      </c>
    </row>
    <row r="1288" spans="1:5" x14ac:dyDescent="0.2">
      <c r="A1288" s="6">
        <v>19</v>
      </c>
      <c r="B1288" s="6" t="s">
        <v>8614</v>
      </c>
      <c r="C1288" s="6" t="s">
        <v>8615</v>
      </c>
      <c r="D1288" s="13">
        <v>42.2</v>
      </c>
      <c r="E1288" s="28">
        <v>0.124</v>
      </c>
    </row>
    <row r="1289" spans="1:5" x14ac:dyDescent="0.2">
      <c r="A1289" s="6">
        <v>19</v>
      </c>
      <c r="B1289" s="6" t="s">
        <v>8616</v>
      </c>
      <c r="C1289" s="6" t="s">
        <v>8617</v>
      </c>
      <c r="D1289" s="13">
        <v>55.4</v>
      </c>
      <c r="E1289" s="28">
        <v>0.40300000000000002</v>
      </c>
    </row>
    <row r="1290" spans="1:5" x14ac:dyDescent="0.2">
      <c r="A1290" s="6">
        <v>19</v>
      </c>
      <c r="B1290" s="6" t="s">
        <v>8618</v>
      </c>
      <c r="C1290" s="6" t="s">
        <v>8619</v>
      </c>
      <c r="D1290" s="13">
        <v>38.4</v>
      </c>
      <c r="E1290" s="28">
        <v>0.5</v>
      </c>
    </row>
    <row r="1291" spans="1:5" x14ac:dyDescent="0.2">
      <c r="A1291" s="6">
        <v>19</v>
      </c>
      <c r="B1291" s="6" t="s">
        <v>8620</v>
      </c>
      <c r="C1291" s="6" t="s">
        <v>8621</v>
      </c>
      <c r="D1291" s="13">
        <v>44.6</v>
      </c>
      <c r="E1291" s="28">
        <v>0.49299999999999999</v>
      </c>
    </row>
    <row r="1292" spans="1:5" x14ac:dyDescent="0.2">
      <c r="A1292" s="6">
        <v>19</v>
      </c>
      <c r="B1292" s="6" t="s">
        <v>8622</v>
      </c>
      <c r="C1292" s="6" t="s">
        <v>8623</v>
      </c>
      <c r="D1292" s="13">
        <v>49.5</v>
      </c>
      <c r="E1292" s="28">
        <v>0.182</v>
      </c>
    </row>
    <row r="1293" spans="1:5" x14ac:dyDescent="0.2">
      <c r="A1293" s="6">
        <v>19</v>
      </c>
      <c r="B1293" s="6" t="s">
        <v>8624</v>
      </c>
      <c r="C1293" s="6" t="s">
        <v>8625</v>
      </c>
      <c r="D1293" s="13">
        <v>49.5</v>
      </c>
      <c r="E1293" s="28">
        <v>0.214</v>
      </c>
    </row>
    <row r="1294" spans="1:5" x14ac:dyDescent="0.2">
      <c r="A1294" s="6">
        <v>19</v>
      </c>
      <c r="B1294" s="6" t="s">
        <v>8626</v>
      </c>
      <c r="C1294" s="6" t="s">
        <v>8627</v>
      </c>
      <c r="D1294" s="13">
        <v>29.6</v>
      </c>
      <c r="E1294" s="28">
        <v>8.7999999999999995E-2</v>
      </c>
    </row>
    <row r="1295" spans="1:5" x14ac:dyDescent="0.2">
      <c r="A1295" s="6">
        <v>19</v>
      </c>
      <c r="B1295" s="6" t="s">
        <v>8628</v>
      </c>
      <c r="C1295" s="6" t="s">
        <v>8629</v>
      </c>
      <c r="D1295" s="13">
        <v>27.8</v>
      </c>
      <c r="E1295" s="28">
        <v>9.5000000000000001E-2</v>
      </c>
    </row>
    <row r="1296" spans="1:5" x14ac:dyDescent="0.2">
      <c r="A1296" s="6">
        <v>19</v>
      </c>
      <c r="B1296" s="6" t="s">
        <v>8630</v>
      </c>
      <c r="C1296" s="6" t="s">
        <v>8631</v>
      </c>
      <c r="D1296" s="13">
        <v>50.7</v>
      </c>
      <c r="E1296" s="28">
        <v>0.11899999999999999</v>
      </c>
    </row>
    <row r="1297" spans="1:5" x14ac:dyDescent="0.2">
      <c r="A1297" s="6">
        <v>19</v>
      </c>
      <c r="B1297" s="6" t="s">
        <v>8632</v>
      </c>
      <c r="C1297" s="6" t="s">
        <v>8633</v>
      </c>
      <c r="D1297" s="13">
        <v>55.3</v>
      </c>
      <c r="E1297" s="28">
        <v>0.33900000000000002</v>
      </c>
    </row>
    <row r="1298" spans="1:5" x14ac:dyDescent="0.2">
      <c r="A1298" s="6">
        <v>19</v>
      </c>
      <c r="B1298" s="6" t="s">
        <v>8634</v>
      </c>
      <c r="C1298" s="6" t="s">
        <v>8635</v>
      </c>
      <c r="D1298" s="13">
        <v>45.2</v>
      </c>
      <c r="E1298" s="28">
        <v>9.6000000000000002E-2</v>
      </c>
    </row>
    <row r="1299" spans="1:5" x14ac:dyDescent="0.2">
      <c r="A1299" s="6">
        <v>19</v>
      </c>
      <c r="B1299" s="6" t="s">
        <v>8636</v>
      </c>
      <c r="C1299" s="6" t="s">
        <v>8637</v>
      </c>
      <c r="D1299" s="13">
        <v>40.299999999999997</v>
      </c>
      <c r="E1299" s="28">
        <v>0.58399999999999996</v>
      </c>
    </row>
    <row r="1300" spans="1:5" x14ac:dyDescent="0.2">
      <c r="A1300" s="6">
        <v>19</v>
      </c>
      <c r="B1300" s="6" t="s">
        <v>8638</v>
      </c>
      <c r="C1300" s="6" t="s">
        <v>8639</v>
      </c>
      <c r="D1300" s="13">
        <v>51.4</v>
      </c>
      <c r="E1300" s="28">
        <v>0.26100000000000001</v>
      </c>
    </row>
    <row r="1301" spans="1:5" x14ac:dyDescent="0.2">
      <c r="A1301" s="6">
        <v>19</v>
      </c>
      <c r="B1301" s="6" t="s">
        <v>8640</v>
      </c>
      <c r="C1301" s="6" t="s">
        <v>8641</v>
      </c>
      <c r="D1301" s="13">
        <v>51.8</v>
      </c>
      <c r="E1301" s="28">
        <v>0.26300000000000001</v>
      </c>
    </row>
    <row r="1302" spans="1:5" x14ac:dyDescent="0.2">
      <c r="A1302" s="6">
        <v>19</v>
      </c>
      <c r="B1302" s="6" t="s">
        <v>8642</v>
      </c>
      <c r="C1302" s="6" t="s">
        <v>8643</v>
      </c>
      <c r="D1302" s="13">
        <v>47.7</v>
      </c>
      <c r="E1302" s="28">
        <v>0.14299999999999999</v>
      </c>
    </row>
    <row r="1303" spans="1:5" x14ac:dyDescent="0.2">
      <c r="A1303" s="6">
        <v>19</v>
      </c>
      <c r="B1303" s="6" t="s">
        <v>8644</v>
      </c>
      <c r="C1303" s="6" t="s">
        <v>8645</v>
      </c>
      <c r="D1303" s="13">
        <v>41</v>
      </c>
      <c r="E1303" s="28">
        <v>0.26500000000000001</v>
      </c>
    </row>
    <row r="1304" spans="1:5" x14ac:dyDescent="0.2">
      <c r="A1304" s="6">
        <v>19</v>
      </c>
      <c r="B1304" s="6" t="s">
        <v>8646</v>
      </c>
      <c r="C1304" s="6" t="s">
        <v>8647</v>
      </c>
      <c r="D1304" s="13">
        <v>46.8</v>
      </c>
      <c r="E1304" s="28">
        <v>0.25</v>
      </c>
    </row>
    <row r="1305" spans="1:5" x14ac:dyDescent="0.2">
      <c r="A1305" s="6">
        <v>19</v>
      </c>
      <c r="B1305" s="6" t="s">
        <v>8648</v>
      </c>
      <c r="C1305" s="6" t="s">
        <v>8649</v>
      </c>
      <c r="D1305" s="13">
        <v>41.1</v>
      </c>
      <c r="E1305" s="28">
        <v>0.125</v>
      </c>
    </row>
    <row r="1306" spans="1:5" x14ac:dyDescent="0.2">
      <c r="A1306" s="6">
        <v>19</v>
      </c>
      <c r="B1306" s="6" t="s">
        <v>8650</v>
      </c>
      <c r="C1306" s="6" t="s">
        <v>8651</v>
      </c>
      <c r="D1306" s="13">
        <v>48.6</v>
      </c>
      <c r="E1306" s="28">
        <v>0.26100000000000001</v>
      </c>
    </row>
    <row r="1307" spans="1:5" x14ac:dyDescent="0.2">
      <c r="A1307" s="6">
        <v>19</v>
      </c>
      <c r="B1307" s="6" t="s">
        <v>8652</v>
      </c>
      <c r="C1307" s="6" t="s">
        <v>8653</v>
      </c>
      <c r="D1307" s="13">
        <v>53.5</v>
      </c>
      <c r="E1307" s="28">
        <v>0.16600000000000001</v>
      </c>
    </row>
    <row r="1308" spans="1:5" x14ac:dyDescent="0.2">
      <c r="A1308" s="6">
        <v>19</v>
      </c>
      <c r="B1308" s="6" t="s">
        <v>8654</v>
      </c>
      <c r="C1308" s="6" t="s">
        <v>8655</v>
      </c>
      <c r="D1308" s="13">
        <v>46.3</v>
      </c>
      <c r="E1308" s="28">
        <v>0.29199999999999998</v>
      </c>
    </row>
    <row r="1309" spans="1:5" x14ac:dyDescent="0.2">
      <c r="A1309" s="6">
        <v>19</v>
      </c>
      <c r="B1309" s="6" t="s">
        <v>8656</v>
      </c>
      <c r="C1309" s="6" t="s">
        <v>8657</v>
      </c>
      <c r="D1309" s="13">
        <v>50.3</v>
      </c>
      <c r="E1309" s="28">
        <v>0.252</v>
      </c>
    </row>
    <row r="1310" spans="1:5" x14ac:dyDescent="0.2">
      <c r="A1310" s="6">
        <v>19</v>
      </c>
      <c r="B1310" s="6" t="s">
        <v>8658</v>
      </c>
      <c r="C1310" s="6" t="s">
        <v>8659</v>
      </c>
      <c r="D1310" s="13">
        <v>46</v>
      </c>
      <c r="E1310" s="28">
        <v>0.151</v>
      </c>
    </row>
    <row r="1311" spans="1:5" x14ac:dyDescent="0.2">
      <c r="A1311" s="6">
        <v>19</v>
      </c>
      <c r="B1311" s="6" t="s">
        <v>8660</v>
      </c>
      <c r="C1311" s="6" t="s">
        <v>8661</v>
      </c>
      <c r="D1311" s="13">
        <v>52.4</v>
      </c>
      <c r="E1311" s="28">
        <v>0.16200000000000001</v>
      </c>
    </row>
    <row r="1312" spans="1:5" x14ac:dyDescent="0.2">
      <c r="A1312" s="6">
        <v>19</v>
      </c>
      <c r="B1312" s="6" t="s">
        <v>8662</v>
      </c>
      <c r="C1312" s="6" t="s">
        <v>8663</v>
      </c>
      <c r="D1312" s="13">
        <v>47.6</v>
      </c>
      <c r="E1312" s="28">
        <v>0.13200000000000001</v>
      </c>
    </row>
    <row r="1313" spans="1:5" x14ac:dyDescent="0.2">
      <c r="A1313" s="6">
        <v>19</v>
      </c>
      <c r="B1313" s="6" t="s">
        <v>8664</v>
      </c>
      <c r="C1313" s="6" t="s">
        <v>8665</v>
      </c>
      <c r="D1313" s="13">
        <v>49</v>
      </c>
      <c r="E1313" s="28">
        <v>0.223</v>
      </c>
    </row>
    <row r="1314" spans="1:5" x14ac:dyDescent="0.2">
      <c r="A1314" s="6">
        <v>19</v>
      </c>
      <c r="B1314" s="6" t="s">
        <v>8666</v>
      </c>
      <c r="C1314" s="6" t="s">
        <v>8667</v>
      </c>
      <c r="D1314" s="13">
        <v>48.1</v>
      </c>
      <c r="E1314" s="28">
        <v>0.22500000000000001</v>
      </c>
    </row>
    <row r="1315" spans="1:5" x14ac:dyDescent="0.2">
      <c r="A1315" s="6">
        <v>19</v>
      </c>
      <c r="B1315" s="6" t="s">
        <v>8668</v>
      </c>
      <c r="C1315" s="6" t="s">
        <v>8669</v>
      </c>
      <c r="D1315" s="13">
        <v>54.3</v>
      </c>
      <c r="E1315" s="28">
        <v>0.159</v>
      </c>
    </row>
    <row r="1316" spans="1:5" x14ac:dyDescent="0.2">
      <c r="A1316" s="6">
        <v>19</v>
      </c>
      <c r="B1316" s="6" t="s">
        <v>8670</v>
      </c>
      <c r="C1316" s="6" t="s">
        <v>8671</v>
      </c>
      <c r="D1316" s="13">
        <v>26</v>
      </c>
      <c r="E1316" s="28">
        <v>0.13</v>
      </c>
    </row>
    <row r="1317" spans="1:5" x14ac:dyDescent="0.2">
      <c r="A1317" s="6">
        <v>19</v>
      </c>
      <c r="B1317" s="6" t="s">
        <v>8672</v>
      </c>
      <c r="C1317" s="6" t="s">
        <v>8673</v>
      </c>
      <c r="D1317" s="13">
        <v>48</v>
      </c>
      <c r="E1317" s="28">
        <v>0.43</v>
      </c>
    </row>
    <row r="1318" spans="1:5" x14ac:dyDescent="0.2">
      <c r="A1318" s="6">
        <v>19</v>
      </c>
      <c r="B1318" s="6" t="s">
        <v>8674</v>
      </c>
      <c r="C1318" s="6" t="s">
        <v>8675</v>
      </c>
      <c r="D1318" s="13">
        <v>25.1</v>
      </c>
      <c r="E1318" s="28">
        <v>5.0999999999999997E-2</v>
      </c>
    </row>
    <row r="1319" spans="1:5" x14ac:dyDescent="0.2">
      <c r="A1319" s="6">
        <v>19</v>
      </c>
      <c r="B1319" s="6" t="s">
        <v>8676</v>
      </c>
      <c r="C1319" s="6" t="s">
        <v>8677</v>
      </c>
      <c r="D1319" s="13">
        <v>51.2</v>
      </c>
      <c r="E1319" s="28">
        <v>0.186</v>
      </c>
    </row>
    <row r="1320" spans="1:5" x14ac:dyDescent="0.2">
      <c r="A1320" s="6">
        <v>19</v>
      </c>
      <c r="B1320" s="6" t="s">
        <v>8678</v>
      </c>
      <c r="C1320" s="6" t="s">
        <v>8679</v>
      </c>
      <c r="D1320" s="13">
        <v>39.4</v>
      </c>
      <c r="E1320" s="28">
        <v>0.42899999999999999</v>
      </c>
    </row>
    <row r="1321" spans="1:5" x14ac:dyDescent="0.2">
      <c r="A1321" s="6">
        <v>19</v>
      </c>
      <c r="B1321" s="6" t="s">
        <v>8680</v>
      </c>
      <c r="C1321" s="6" t="s">
        <v>8681</v>
      </c>
      <c r="D1321" s="13">
        <v>54.4</v>
      </c>
      <c r="E1321" s="28">
        <v>0.23899999999999999</v>
      </c>
    </row>
    <row r="1322" spans="1:5" x14ac:dyDescent="0.2">
      <c r="A1322" s="6">
        <v>19</v>
      </c>
      <c r="B1322" s="6" t="s">
        <v>8682</v>
      </c>
      <c r="C1322" s="6" t="s">
        <v>8683</v>
      </c>
      <c r="D1322" s="13">
        <v>51.3</v>
      </c>
      <c r="E1322" s="28">
        <v>9.7000000000000003E-2</v>
      </c>
    </row>
    <row r="1323" spans="1:5" x14ac:dyDescent="0.2">
      <c r="A1323" s="6">
        <v>19</v>
      </c>
      <c r="B1323" s="6" t="s">
        <v>8684</v>
      </c>
      <c r="C1323" s="6" t="s">
        <v>8685</v>
      </c>
      <c r="D1323" s="13">
        <v>22.2</v>
      </c>
      <c r="E1323" s="28">
        <v>6.6000000000000003E-2</v>
      </c>
    </row>
    <row r="1324" spans="1:5" x14ac:dyDescent="0.2">
      <c r="A1324" s="6">
        <v>19</v>
      </c>
      <c r="B1324" s="6" t="s">
        <v>8686</v>
      </c>
      <c r="C1324" s="6" t="s">
        <v>8687</v>
      </c>
      <c r="D1324" s="13">
        <v>47.2</v>
      </c>
      <c r="E1324" s="28">
        <v>0.193</v>
      </c>
    </row>
    <row r="1325" spans="1:5" x14ac:dyDescent="0.2">
      <c r="A1325" s="6">
        <v>19</v>
      </c>
      <c r="B1325" s="6" t="s">
        <v>8688</v>
      </c>
      <c r="C1325" s="6" t="s">
        <v>8689</v>
      </c>
      <c r="D1325" s="13">
        <v>45.3</v>
      </c>
      <c r="E1325" s="28">
        <v>0.18</v>
      </c>
    </row>
    <row r="1326" spans="1:5" x14ac:dyDescent="0.2">
      <c r="A1326" s="6">
        <v>19</v>
      </c>
      <c r="B1326" s="6" t="s">
        <v>8690</v>
      </c>
      <c r="C1326" s="6" t="s">
        <v>8691</v>
      </c>
      <c r="D1326" s="13">
        <v>50.2</v>
      </c>
      <c r="E1326" s="28">
        <v>0.438</v>
      </c>
    </row>
    <row r="1327" spans="1:5" x14ac:dyDescent="0.2">
      <c r="A1327" s="6">
        <v>19</v>
      </c>
      <c r="B1327" s="6" t="s">
        <v>8692</v>
      </c>
      <c r="C1327" s="6" t="s">
        <v>8693</v>
      </c>
      <c r="D1327" s="13">
        <v>46.6</v>
      </c>
      <c r="E1327" s="28">
        <v>0.42099999999999999</v>
      </c>
    </row>
    <row r="1328" spans="1:5" x14ac:dyDescent="0.2">
      <c r="A1328" s="6">
        <v>19</v>
      </c>
      <c r="B1328" s="6" t="s">
        <v>8694</v>
      </c>
      <c r="C1328" s="6" t="s">
        <v>8695</v>
      </c>
      <c r="D1328" s="13">
        <v>49.1</v>
      </c>
      <c r="E1328" s="28">
        <v>0.222</v>
      </c>
    </row>
    <row r="1329" spans="1:5" x14ac:dyDescent="0.2">
      <c r="A1329" s="6">
        <v>19</v>
      </c>
      <c r="B1329" s="6" t="s">
        <v>8696</v>
      </c>
      <c r="C1329" s="6" t="s">
        <v>8697</v>
      </c>
      <c r="D1329" s="13">
        <v>51</v>
      </c>
      <c r="E1329" s="28">
        <v>0.34100000000000003</v>
      </c>
    </row>
    <row r="1330" spans="1:5" x14ac:dyDescent="0.2">
      <c r="A1330" s="6">
        <v>19</v>
      </c>
      <c r="B1330" s="6" t="s">
        <v>8698</v>
      </c>
      <c r="C1330" s="6" t="s">
        <v>8699</v>
      </c>
      <c r="D1330" s="13">
        <v>53.3</v>
      </c>
      <c r="E1330" s="28">
        <v>0.218</v>
      </c>
    </row>
    <row r="1331" spans="1:5" x14ac:dyDescent="0.2">
      <c r="A1331" s="6">
        <v>19</v>
      </c>
      <c r="B1331" s="6" t="s">
        <v>8700</v>
      </c>
      <c r="C1331" s="6" t="s">
        <v>8701</v>
      </c>
      <c r="D1331" s="13">
        <v>41.9</v>
      </c>
      <c r="E1331" s="28">
        <v>0.36699999999999999</v>
      </c>
    </row>
    <row r="1332" spans="1:5" x14ac:dyDescent="0.2">
      <c r="A1332" s="6">
        <v>19</v>
      </c>
      <c r="B1332" s="6" t="s">
        <v>8702</v>
      </c>
      <c r="C1332" s="6" t="s">
        <v>8703</v>
      </c>
      <c r="D1332" s="13">
        <v>52.7</v>
      </c>
      <c r="E1332" s="28">
        <v>0.35899999999999999</v>
      </c>
    </row>
    <row r="1333" spans="1:5" x14ac:dyDescent="0.2">
      <c r="A1333" s="6">
        <v>20</v>
      </c>
      <c r="B1333" s="6" t="s">
        <v>8704</v>
      </c>
      <c r="C1333" s="6" t="s">
        <v>8705</v>
      </c>
      <c r="D1333" s="13">
        <v>36.299999999999997</v>
      </c>
      <c r="E1333" s="28">
        <v>7.1999999999999995E-2</v>
      </c>
    </row>
    <row r="1334" spans="1:5" x14ac:dyDescent="0.2">
      <c r="A1334" s="6">
        <v>20</v>
      </c>
      <c r="B1334" s="6" t="s">
        <v>8706</v>
      </c>
      <c r="C1334" s="6" t="s">
        <v>8707</v>
      </c>
      <c r="D1334" s="13">
        <v>42.9</v>
      </c>
      <c r="E1334" s="28">
        <v>0.26900000000000002</v>
      </c>
    </row>
    <row r="1335" spans="1:5" x14ac:dyDescent="0.2">
      <c r="A1335" s="6">
        <v>20</v>
      </c>
      <c r="B1335" s="6" t="s">
        <v>8708</v>
      </c>
      <c r="C1335" s="6" t="s">
        <v>8709</v>
      </c>
      <c r="D1335" s="13">
        <v>55.4</v>
      </c>
      <c r="E1335" s="28">
        <v>5.3999999999999999E-2</v>
      </c>
    </row>
    <row r="1336" spans="1:5" x14ac:dyDescent="0.2">
      <c r="A1336" s="6">
        <v>20</v>
      </c>
      <c r="B1336" s="6" t="s">
        <v>8710</v>
      </c>
      <c r="C1336" s="6" t="s">
        <v>8711</v>
      </c>
      <c r="D1336" s="13">
        <v>46.3</v>
      </c>
      <c r="E1336" s="28">
        <v>0.26600000000000001</v>
      </c>
    </row>
    <row r="1337" spans="1:5" x14ac:dyDescent="0.2">
      <c r="A1337" s="6">
        <v>20</v>
      </c>
      <c r="B1337" s="6" t="s">
        <v>8712</v>
      </c>
      <c r="C1337" s="6" t="s">
        <v>8713</v>
      </c>
      <c r="D1337" s="13">
        <v>47.6</v>
      </c>
      <c r="E1337" s="28">
        <v>0.37</v>
      </c>
    </row>
    <row r="1338" spans="1:5" x14ac:dyDescent="0.2">
      <c r="A1338" s="6">
        <v>20</v>
      </c>
      <c r="B1338" s="6" t="s">
        <v>8714</v>
      </c>
      <c r="C1338" s="6" t="s">
        <v>8715</v>
      </c>
      <c r="D1338" s="13">
        <v>44.5</v>
      </c>
      <c r="E1338" s="28">
        <v>0.153</v>
      </c>
    </row>
    <row r="1339" spans="1:5" x14ac:dyDescent="0.2">
      <c r="A1339" s="6">
        <v>20</v>
      </c>
      <c r="B1339" s="6" t="s">
        <v>8716</v>
      </c>
      <c r="C1339" s="6" t="s">
        <v>8717</v>
      </c>
      <c r="D1339" s="13">
        <v>48</v>
      </c>
      <c r="E1339" s="28">
        <v>0.29699999999999999</v>
      </c>
    </row>
    <row r="1340" spans="1:5" x14ac:dyDescent="0.2">
      <c r="A1340" s="6">
        <v>20</v>
      </c>
      <c r="B1340" s="6" t="s">
        <v>8718</v>
      </c>
      <c r="C1340" s="6" t="s">
        <v>8719</v>
      </c>
      <c r="D1340" s="13">
        <v>43.7</v>
      </c>
      <c r="E1340" s="28">
        <v>0.32400000000000001</v>
      </c>
    </row>
    <row r="1341" spans="1:5" x14ac:dyDescent="0.2">
      <c r="A1341" s="6">
        <v>20</v>
      </c>
      <c r="B1341" s="6" t="s">
        <v>8720</v>
      </c>
      <c r="C1341" s="6" t="s">
        <v>8721</v>
      </c>
      <c r="D1341" s="13">
        <v>48.7</v>
      </c>
      <c r="E1341" s="28">
        <v>0.107</v>
      </c>
    </row>
    <row r="1342" spans="1:5" x14ac:dyDescent="0.2">
      <c r="A1342" s="6">
        <v>20</v>
      </c>
      <c r="B1342" s="6" t="s">
        <v>8722</v>
      </c>
      <c r="C1342" s="6" t="s">
        <v>8723</v>
      </c>
      <c r="D1342" s="13">
        <v>49</v>
      </c>
      <c r="E1342" s="28">
        <v>0.34699999999999998</v>
      </c>
    </row>
    <row r="1343" spans="1:5" x14ac:dyDescent="0.2">
      <c r="A1343" s="6">
        <v>20</v>
      </c>
      <c r="B1343" s="6" t="s">
        <v>8724</v>
      </c>
      <c r="C1343" s="6" t="s">
        <v>8725</v>
      </c>
      <c r="D1343" s="13">
        <v>49.1</v>
      </c>
      <c r="E1343" s="28">
        <v>0.32</v>
      </c>
    </row>
    <row r="1344" spans="1:5" x14ac:dyDescent="0.2">
      <c r="A1344" s="6">
        <v>20</v>
      </c>
      <c r="B1344" s="6" t="s">
        <v>8726</v>
      </c>
      <c r="C1344" s="6" t="s">
        <v>8727</v>
      </c>
      <c r="D1344" s="13">
        <v>53</v>
      </c>
      <c r="E1344" s="28">
        <v>0.32300000000000001</v>
      </c>
    </row>
    <row r="1345" spans="1:5" x14ac:dyDescent="0.2">
      <c r="A1345" s="6">
        <v>20</v>
      </c>
      <c r="B1345" s="6" t="s">
        <v>8728</v>
      </c>
      <c r="C1345" s="6" t="s">
        <v>8729</v>
      </c>
      <c r="D1345" s="13">
        <v>47.1</v>
      </c>
      <c r="E1345" s="28">
        <v>0.25800000000000001</v>
      </c>
    </row>
    <row r="1346" spans="1:5" x14ac:dyDescent="0.2">
      <c r="A1346" s="6">
        <v>20</v>
      </c>
      <c r="B1346" s="6" t="s">
        <v>8730</v>
      </c>
      <c r="C1346" s="6" t="s">
        <v>8731</v>
      </c>
      <c r="D1346" s="13">
        <v>50.8</v>
      </c>
      <c r="E1346" s="28">
        <v>0.29299999999999998</v>
      </c>
    </row>
    <row r="1347" spans="1:5" x14ac:dyDescent="0.2">
      <c r="A1347" s="6">
        <v>20</v>
      </c>
      <c r="B1347" s="6" t="s">
        <v>8732</v>
      </c>
      <c r="C1347" s="6" t="s">
        <v>8733</v>
      </c>
      <c r="D1347" s="13">
        <v>48.5</v>
      </c>
      <c r="E1347" s="28">
        <v>0.35099999999999998</v>
      </c>
    </row>
    <row r="1348" spans="1:5" x14ac:dyDescent="0.2">
      <c r="A1348" s="6">
        <v>20</v>
      </c>
      <c r="B1348" s="6" t="s">
        <v>8734</v>
      </c>
      <c r="C1348" s="6" t="s">
        <v>8735</v>
      </c>
      <c r="D1348" s="13">
        <v>38.299999999999997</v>
      </c>
      <c r="E1348" s="28">
        <v>7.2999999999999995E-2</v>
      </c>
    </row>
    <row r="1349" spans="1:5" x14ac:dyDescent="0.2">
      <c r="A1349" s="6">
        <v>20</v>
      </c>
      <c r="B1349" s="6" t="s">
        <v>8736</v>
      </c>
      <c r="C1349" s="6" t="s">
        <v>8737</v>
      </c>
      <c r="D1349" s="13">
        <v>50.1</v>
      </c>
      <c r="E1349" s="28">
        <v>0.17299999999999999</v>
      </c>
    </row>
    <row r="1350" spans="1:5" x14ac:dyDescent="0.2">
      <c r="A1350" s="6">
        <v>20</v>
      </c>
      <c r="B1350" s="6" t="s">
        <v>8738</v>
      </c>
      <c r="C1350" s="6" t="s">
        <v>8739</v>
      </c>
      <c r="D1350" s="13">
        <v>52.6</v>
      </c>
      <c r="E1350" s="28">
        <v>0.247</v>
      </c>
    </row>
    <row r="1351" spans="1:5" x14ac:dyDescent="0.2">
      <c r="A1351" s="6">
        <v>20</v>
      </c>
      <c r="B1351" s="6" t="s">
        <v>8740</v>
      </c>
      <c r="C1351" s="6" t="s">
        <v>8741</v>
      </c>
      <c r="D1351" s="13">
        <v>49.8</v>
      </c>
      <c r="E1351" s="28">
        <v>0.33600000000000002</v>
      </c>
    </row>
    <row r="1352" spans="1:5" x14ac:dyDescent="0.2">
      <c r="A1352" s="6">
        <v>20</v>
      </c>
      <c r="B1352" s="6" t="s">
        <v>8742</v>
      </c>
      <c r="C1352" s="6" t="s">
        <v>8743</v>
      </c>
      <c r="D1352" s="13">
        <v>48</v>
      </c>
      <c r="E1352" s="28">
        <v>0.32</v>
      </c>
    </row>
    <row r="1353" spans="1:5" x14ac:dyDescent="0.2">
      <c r="A1353" s="6">
        <v>20</v>
      </c>
      <c r="B1353" s="6" t="s">
        <v>8744</v>
      </c>
      <c r="C1353" s="6" t="s">
        <v>8745</v>
      </c>
      <c r="D1353" s="13">
        <v>50</v>
      </c>
      <c r="E1353" s="28">
        <v>0.35</v>
      </c>
    </row>
    <row r="1354" spans="1:5" x14ac:dyDescent="0.2">
      <c r="A1354" s="6">
        <v>20</v>
      </c>
      <c r="B1354" s="6" t="s">
        <v>8746</v>
      </c>
      <c r="C1354" s="6" t="s">
        <v>8747</v>
      </c>
      <c r="D1354" s="13">
        <v>50.4</v>
      </c>
      <c r="E1354" s="28">
        <v>0.25700000000000001</v>
      </c>
    </row>
    <row r="1355" spans="1:5" x14ac:dyDescent="0.2">
      <c r="A1355" s="6">
        <v>20</v>
      </c>
      <c r="B1355" s="6" t="s">
        <v>8748</v>
      </c>
      <c r="C1355" s="6" t="s">
        <v>8749</v>
      </c>
      <c r="D1355" s="13">
        <v>46.9</v>
      </c>
      <c r="E1355" s="28">
        <v>0.26300000000000001</v>
      </c>
    </row>
    <row r="1356" spans="1:5" x14ac:dyDescent="0.2">
      <c r="A1356" s="6">
        <v>20</v>
      </c>
      <c r="B1356" s="6" t="s">
        <v>8750</v>
      </c>
      <c r="C1356" s="6" t="s">
        <v>8751</v>
      </c>
      <c r="D1356" s="13">
        <v>45.2</v>
      </c>
      <c r="E1356" s="28">
        <v>0.27</v>
      </c>
    </row>
    <row r="1357" spans="1:5" x14ac:dyDescent="0.2">
      <c r="A1357" s="6">
        <v>20</v>
      </c>
      <c r="B1357" s="6" t="s">
        <v>8752</v>
      </c>
      <c r="C1357" s="6" t="s">
        <v>8753</v>
      </c>
      <c r="D1357" s="13">
        <v>52.2</v>
      </c>
      <c r="E1357" s="28">
        <v>0.24</v>
      </c>
    </row>
    <row r="1358" spans="1:5" x14ac:dyDescent="0.2">
      <c r="A1358" s="6">
        <v>20</v>
      </c>
      <c r="B1358" s="6" t="s">
        <v>8754</v>
      </c>
      <c r="C1358" s="6" t="s">
        <v>8755</v>
      </c>
      <c r="D1358" s="13">
        <v>49.4</v>
      </c>
      <c r="E1358" s="28">
        <v>0.24399999999999999</v>
      </c>
    </row>
    <row r="1359" spans="1:5" x14ac:dyDescent="0.2">
      <c r="A1359" s="6">
        <v>20</v>
      </c>
      <c r="B1359" s="6" t="s">
        <v>8756</v>
      </c>
      <c r="C1359" s="6" t="s">
        <v>8757</v>
      </c>
      <c r="D1359" s="13">
        <v>51.7</v>
      </c>
      <c r="E1359" s="28">
        <v>0.16900000000000001</v>
      </c>
    </row>
    <row r="1360" spans="1:5" x14ac:dyDescent="0.2">
      <c r="A1360" s="6">
        <v>20</v>
      </c>
      <c r="B1360" s="6" t="s">
        <v>8758</v>
      </c>
      <c r="C1360" s="6" t="s">
        <v>8759</v>
      </c>
      <c r="D1360" s="13">
        <v>49.1</v>
      </c>
      <c r="E1360" s="28">
        <v>0.376</v>
      </c>
    </row>
    <row r="1361" spans="1:5" x14ac:dyDescent="0.2">
      <c r="A1361" s="6">
        <v>20</v>
      </c>
      <c r="B1361" s="6" t="s">
        <v>8760</v>
      </c>
      <c r="C1361" s="6" t="s">
        <v>8761</v>
      </c>
      <c r="D1361" s="13">
        <v>51.8</v>
      </c>
      <c r="E1361" s="28">
        <v>0.27900000000000003</v>
      </c>
    </row>
    <row r="1362" spans="1:5" x14ac:dyDescent="0.2">
      <c r="A1362" s="6">
        <v>20</v>
      </c>
      <c r="B1362" s="6" t="s">
        <v>8762</v>
      </c>
      <c r="C1362" s="6" t="s">
        <v>8763</v>
      </c>
      <c r="D1362" s="13">
        <v>45</v>
      </c>
      <c r="E1362" s="28">
        <v>0.54700000000000004</v>
      </c>
    </row>
    <row r="1363" spans="1:5" x14ac:dyDescent="0.2">
      <c r="A1363" s="6">
        <v>20</v>
      </c>
      <c r="B1363" s="6" t="s">
        <v>8764</v>
      </c>
      <c r="C1363" s="6" t="s">
        <v>8765</v>
      </c>
      <c r="D1363" s="13">
        <v>50</v>
      </c>
      <c r="E1363" s="28">
        <v>0.35199999999999998</v>
      </c>
    </row>
    <row r="1364" spans="1:5" x14ac:dyDescent="0.2">
      <c r="A1364" s="6">
        <v>20</v>
      </c>
      <c r="B1364" s="6" t="s">
        <v>8766</v>
      </c>
      <c r="C1364" s="6" t="s">
        <v>8767</v>
      </c>
      <c r="D1364" s="13">
        <v>50.1</v>
      </c>
      <c r="E1364" s="28">
        <v>0.317</v>
      </c>
    </row>
    <row r="1365" spans="1:5" x14ac:dyDescent="0.2">
      <c r="A1365" s="6">
        <v>20</v>
      </c>
      <c r="B1365" s="6" t="s">
        <v>8768</v>
      </c>
      <c r="C1365" s="6" t="s">
        <v>8769</v>
      </c>
      <c r="D1365" s="13">
        <v>45.8</v>
      </c>
      <c r="E1365" s="28">
        <v>0.26600000000000001</v>
      </c>
    </row>
    <row r="1366" spans="1:5" x14ac:dyDescent="0.2">
      <c r="A1366" s="6">
        <v>20</v>
      </c>
      <c r="B1366" s="6" t="s">
        <v>8770</v>
      </c>
      <c r="C1366" s="6" t="s">
        <v>8771</v>
      </c>
      <c r="D1366" s="13">
        <v>49.7</v>
      </c>
      <c r="E1366" s="28">
        <v>0.39100000000000001</v>
      </c>
    </row>
    <row r="1367" spans="1:5" x14ac:dyDescent="0.2">
      <c r="A1367" s="6">
        <v>20</v>
      </c>
      <c r="B1367" s="6" t="s">
        <v>8772</v>
      </c>
      <c r="C1367" s="6" t="s">
        <v>8773</v>
      </c>
      <c r="D1367" s="13">
        <v>50</v>
      </c>
      <c r="E1367" s="28">
        <v>0.33800000000000002</v>
      </c>
    </row>
    <row r="1368" spans="1:5" x14ac:dyDescent="0.2">
      <c r="A1368" s="6">
        <v>20</v>
      </c>
      <c r="B1368" s="6" t="s">
        <v>8774</v>
      </c>
      <c r="C1368" s="6" t="s">
        <v>8775</v>
      </c>
      <c r="D1368" s="13">
        <v>47.1</v>
      </c>
      <c r="E1368" s="28">
        <v>0.46899999999999997</v>
      </c>
    </row>
    <row r="1369" spans="1:5" x14ac:dyDescent="0.2">
      <c r="A1369" s="6">
        <v>20</v>
      </c>
      <c r="B1369" s="6" t="s">
        <v>8776</v>
      </c>
      <c r="C1369" s="6" t="s">
        <v>8777</v>
      </c>
      <c r="D1369" s="13">
        <v>47.3</v>
      </c>
      <c r="E1369" s="28">
        <v>0.33900000000000002</v>
      </c>
    </row>
    <row r="1370" spans="1:5" x14ac:dyDescent="0.2">
      <c r="A1370" s="6">
        <v>20</v>
      </c>
      <c r="B1370" s="6" t="s">
        <v>8778</v>
      </c>
      <c r="C1370" s="6" t="s">
        <v>8779</v>
      </c>
      <c r="D1370" s="13">
        <v>52</v>
      </c>
      <c r="E1370" s="28">
        <v>0.23799999999999999</v>
      </c>
    </row>
    <row r="1371" spans="1:5" x14ac:dyDescent="0.2">
      <c r="A1371" s="6">
        <v>20</v>
      </c>
      <c r="B1371" s="6" t="s">
        <v>8780</v>
      </c>
      <c r="C1371" s="6" t="s">
        <v>8781</v>
      </c>
      <c r="D1371" s="13">
        <v>27.1</v>
      </c>
      <c r="E1371" s="28">
        <v>7.4999999999999997E-2</v>
      </c>
    </row>
    <row r="1372" spans="1:5" x14ac:dyDescent="0.2">
      <c r="A1372" s="6">
        <v>20</v>
      </c>
      <c r="B1372" s="6" t="s">
        <v>8782</v>
      </c>
      <c r="C1372" s="6" t="s">
        <v>8783</v>
      </c>
      <c r="D1372" s="13">
        <v>53.4</v>
      </c>
      <c r="E1372" s="28">
        <v>0.14899999999999999</v>
      </c>
    </row>
    <row r="1373" spans="1:5" x14ac:dyDescent="0.2">
      <c r="A1373" s="6">
        <v>20</v>
      </c>
      <c r="B1373" s="6" t="s">
        <v>8784</v>
      </c>
      <c r="C1373" s="6" t="s">
        <v>8785</v>
      </c>
      <c r="D1373" s="13">
        <v>48.1</v>
      </c>
      <c r="E1373" s="28">
        <v>0.155</v>
      </c>
    </row>
    <row r="1374" spans="1:5" x14ac:dyDescent="0.2">
      <c r="A1374" s="6">
        <v>20</v>
      </c>
      <c r="B1374" s="6" t="s">
        <v>8786</v>
      </c>
      <c r="C1374" s="6" t="s">
        <v>8787</v>
      </c>
      <c r="D1374" s="13">
        <v>18.899999999999999</v>
      </c>
      <c r="E1374" s="28">
        <v>6.7000000000000004E-2</v>
      </c>
    </row>
    <row r="1375" spans="1:5" x14ac:dyDescent="0.2">
      <c r="A1375" s="6">
        <v>20</v>
      </c>
      <c r="B1375" s="6" t="s">
        <v>8788</v>
      </c>
      <c r="C1375" s="6" t="s">
        <v>8789</v>
      </c>
      <c r="D1375" s="13">
        <v>37.5</v>
      </c>
      <c r="E1375" s="28">
        <v>0.10100000000000001</v>
      </c>
    </row>
    <row r="1376" spans="1:5" x14ac:dyDescent="0.2">
      <c r="A1376" s="6">
        <v>20</v>
      </c>
      <c r="B1376" s="6" t="s">
        <v>8790</v>
      </c>
      <c r="C1376" s="6" t="s">
        <v>8791</v>
      </c>
      <c r="D1376" s="13">
        <v>46.8</v>
      </c>
      <c r="E1376" s="28">
        <v>0.36699999999999999</v>
      </c>
    </row>
    <row r="1377" spans="1:5" x14ac:dyDescent="0.2">
      <c r="A1377" s="6">
        <v>20</v>
      </c>
      <c r="B1377" s="6" t="s">
        <v>8792</v>
      </c>
      <c r="C1377" s="6" t="s">
        <v>8793</v>
      </c>
      <c r="D1377" s="13">
        <v>52.2</v>
      </c>
      <c r="E1377" s="28">
        <v>0.33700000000000002</v>
      </c>
    </row>
    <row r="1378" spans="1:5" x14ac:dyDescent="0.2">
      <c r="A1378" s="6">
        <v>20</v>
      </c>
      <c r="B1378" s="6" t="s">
        <v>8794</v>
      </c>
      <c r="C1378" s="6" t="s">
        <v>8795</v>
      </c>
      <c r="D1378" s="13">
        <v>49.7</v>
      </c>
      <c r="E1378" s="28">
        <v>0.28599999999999998</v>
      </c>
    </row>
    <row r="1379" spans="1:5" x14ac:dyDescent="0.2">
      <c r="A1379" s="6">
        <v>20</v>
      </c>
      <c r="B1379" s="6" t="s">
        <v>8796</v>
      </c>
      <c r="C1379" s="6" t="s">
        <v>8797</v>
      </c>
      <c r="D1379" s="13">
        <v>46.7</v>
      </c>
      <c r="E1379" s="28">
        <v>0.23699999999999999</v>
      </c>
    </row>
    <row r="1380" spans="1:5" x14ac:dyDescent="0.2">
      <c r="A1380" s="6">
        <v>20</v>
      </c>
      <c r="B1380" s="6" t="s">
        <v>8798</v>
      </c>
      <c r="C1380" s="6" t="s">
        <v>8799</v>
      </c>
      <c r="D1380" s="13">
        <v>44.6</v>
      </c>
      <c r="E1380" s="28">
        <v>0.55600000000000005</v>
      </c>
    </row>
    <row r="1381" spans="1:5" x14ac:dyDescent="0.2">
      <c r="A1381" s="6">
        <v>20</v>
      </c>
      <c r="B1381" s="6" t="s">
        <v>8800</v>
      </c>
      <c r="C1381" s="6" t="s">
        <v>8801</v>
      </c>
      <c r="D1381" s="13">
        <v>48</v>
      </c>
      <c r="E1381" s="28">
        <v>0.40200000000000002</v>
      </c>
    </row>
    <row r="1382" spans="1:5" x14ac:dyDescent="0.2">
      <c r="A1382" s="6">
        <v>20</v>
      </c>
      <c r="B1382" s="6" t="s">
        <v>8802</v>
      </c>
      <c r="C1382" s="6" t="s">
        <v>8803</v>
      </c>
      <c r="D1382" s="13">
        <v>53.5</v>
      </c>
      <c r="E1382" s="28">
        <v>0.505</v>
      </c>
    </row>
    <row r="1383" spans="1:5" x14ac:dyDescent="0.2">
      <c r="A1383" s="6">
        <v>20</v>
      </c>
      <c r="B1383" s="6" t="s">
        <v>8804</v>
      </c>
      <c r="C1383" s="6" t="s">
        <v>8805</v>
      </c>
      <c r="D1383" s="13">
        <v>47.4</v>
      </c>
      <c r="E1383" s="28">
        <v>0.314</v>
      </c>
    </row>
    <row r="1384" spans="1:5" x14ac:dyDescent="0.2">
      <c r="A1384" s="6">
        <v>20</v>
      </c>
      <c r="B1384" s="6" t="s">
        <v>8806</v>
      </c>
      <c r="C1384" s="6" t="s">
        <v>8807</v>
      </c>
      <c r="D1384" s="13">
        <v>48.2</v>
      </c>
      <c r="E1384" s="28">
        <v>0.26800000000000002</v>
      </c>
    </row>
    <row r="1385" spans="1:5" x14ac:dyDescent="0.2">
      <c r="A1385" s="6">
        <v>20</v>
      </c>
      <c r="B1385" s="6" t="s">
        <v>8808</v>
      </c>
      <c r="C1385" s="6" t="s">
        <v>8809</v>
      </c>
      <c r="D1385" s="13">
        <v>49.8</v>
      </c>
      <c r="E1385" s="28">
        <v>0.33300000000000002</v>
      </c>
    </row>
    <row r="1386" spans="1:5" x14ac:dyDescent="0.2">
      <c r="A1386" s="6">
        <v>20</v>
      </c>
      <c r="B1386" s="6" t="s">
        <v>8810</v>
      </c>
      <c r="C1386" s="6" t="s">
        <v>8811</v>
      </c>
      <c r="D1386" s="13">
        <v>49.9</v>
      </c>
      <c r="E1386" s="28">
        <v>0.33700000000000002</v>
      </c>
    </row>
    <row r="1387" spans="1:5" x14ac:dyDescent="0.2">
      <c r="A1387" s="6">
        <v>20</v>
      </c>
      <c r="B1387" s="6" t="s">
        <v>8812</v>
      </c>
      <c r="C1387" s="6" t="s">
        <v>8813</v>
      </c>
      <c r="D1387" s="13">
        <v>45.9</v>
      </c>
      <c r="E1387" s="28">
        <v>0.26700000000000002</v>
      </c>
    </row>
    <row r="1388" spans="1:5" x14ac:dyDescent="0.2">
      <c r="A1388" s="6">
        <v>20</v>
      </c>
      <c r="B1388" s="6" t="s">
        <v>8814</v>
      </c>
      <c r="C1388" s="6" t="s">
        <v>8815</v>
      </c>
      <c r="D1388" s="13">
        <v>47.8</v>
      </c>
      <c r="E1388" s="28">
        <v>0.311</v>
      </c>
    </row>
    <row r="1389" spans="1:5" x14ac:dyDescent="0.2">
      <c r="A1389" s="6">
        <v>20</v>
      </c>
      <c r="B1389" s="6" t="s">
        <v>8816</v>
      </c>
      <c r="C1389" s="6" t="s">
        <v>8817</v>
      </c>
      <c r="D1389" s="13">
        <v>50.1</v>
      </c>
      <c r="E1389" s="28">
        <v>0.48799999999999999</v>
      </c>
    </row>
    <row r="1390" spans="1:5" x14ac:dyDescent="0.2">
      <c r="A1390" s="6">
        <v>20</v>
      </c>
      <c r="B1390" s="6" t="s">
        <v>8234</v>
      </c>
      <c r="C1390" s="6" t="s">
        <v>8235</v>
      </c>
      <c r="D1390" s="13">
        <v>48.4</v>
      </c>
      <c r="E1390" s="28">
        <v>0.53300000000000003</v>
      </c>
    </row>
    <row r="1391" spans="1:5" x14ac:dyDescent="0.2">
      <c r="A1391" s="6">
        <v>21</v>
      </c>
      <c r="B1391" s="6" t="s">
        <v>8818</v>
      </c>
      <c r="C1391" s="6" t="s">
        <v>8819</v>
      </c>
      <c r="D1391" s="13">
        <v>52.5</v>
      </c>
      <c r="E1391" s="28">
        <v>0.313</v>
      </c>
    </row>
    <row r="1392" spans="1:5" x14ac:dyDescent="0.2">
      <c r="A1392" s="6">
        <v>21</v>
      </c>
      <c r="B1392" s="6" t="s">
        <v>8820</v>
      </c>
      <c r="C1392" s="6" t="s">
        <v>8821</v>
      </c>
      <c r="D1392" s="13">
        <v>36.1</v>
      </c>
      <c r="E1392" s="28">
        <v>0.224</v>
      </c>
    </row>
    <row r="1393" spans="1:5" x14ac:dyDescent="0.2">
      <c r="A1393" s="6">
        <v>21</v>
      </c>
      <c r="B1393" s="6" t="s">
        <v>8822</v>
      </c>
      <c r="C1393" s="6" t="s">
        <v>8823</v>
      </c>
      <c r="D1393" s="13">
        <v>52.3</v>
      </c>
      <c r="E1393" s="28">
        <v>0.31900000000000001</v>
      </c>
    </row>
    <row r="1394" spans="1:5" x14ac:dyDescent="0.2">
      <c r="A1394" s="6">
        <v>21</v>
      </c>
      <c r="B1394" s="6" t="s">
        <v>8824</v>
      </c>
      <c r="C1394" s="6" t="s">
        <v>8825</v>
      </c>
      <c r="D1394" s="13">
        <v>45.6</v>
      </c>
      <c r="E1394" s="28">
        <v>0.75900000000000001</v>
      </c>
    </row>
    <row r="1395" spans="1:5" x14ac:dyDescent="0.2">
      <c r="A1395" s="6">
        <v>21</v>
      </c>
      <c r="B1395" s="6" t="s">
        <v>8826</v>
      </c>
      <c r="C1395" s="6" t="s">
        <v>8827</v>
      </c>
      <c r="D1395" s="13">
        <v>49.9</v>
      </c>
      <c r="E1395" s="28">
        <v>0.48399999999999999</v>
      </c>
    </row>
    <row r="1396" spans="1:5" x14ac:dyDescent="0.2">
      <c r="A1396" s="6">
        <v>21</v>
      </c>
      <c r="B1396" s="6" t="s">
        <v>8828</v>
      </c>
      <c r="C1396" s="6" t="s">
        <v>8829</v>
      </c>
      <c r="D1396" s="13">
        <v>51.1</v>
      </c>
      <c r="E1396" s="28">
        <v>0.441</v>
      </c>
    </row>
    <row r="1397" spans="1:5" x14ac:dyDescent="0.2">
      <c r="A1397" s="6">
        <v>21</v>
      </c>
      <c r="B1397" s="6" t="s">
        <v>8830</v>
      </c>
      <c r="C1397" s="6" t="s">
        <v>8831</v>
      </c>
      <c r="D1397" s="13">
        <v>44.6</v>
      </c>
      <c r="E1397" s="28">
        <v>0.51400000000000001</v>
      </c>
    </row>
    <row r="1398" spans="1:5" x14ac:dyDescent="0.2">
      <c r="A1398" s="6">
        <v>21</v>
      </c>
      <c r="B1398" s="6" t="s">
        <v>8832</v>
      </c>
      <c r="C1398" s="6" t="s">
        <v>8833</v>
      </c>
      <c r="D1398" s="13">
        <v>48</v>
      </c>
      <c r="E1398" s="28">
        <v>0.38700000000000001</v>
      </c>
    </row>
    <row r="1399" spans="1:5" x14ac:dyDescent="0.2">
      <c r="A1399" s="6">
        <v>21</v>
      </c>
      <c r="B1399" s="6" t="s">
        <v>8834</v>
      </c>
      <c r="C1399" s="6" t="s">
        <v>8835</v>
      </c>
      <c r="D1399" s="13">
        <v>46.4</v>
      </c>
      <c r="E1399" s="28">
        <v>0.27400000000000002</v>
      </c>
    </row>
    <row r="1400" spans="1:5" x14ac:dyDescent="0.2">
      <c r="A1400" s="6">
        <v>21</v>
      </c>
      <c r="B1400" s="6" t="s">
        <v>8836</v>
      </c>
      <c r="C1400" s="6" t="s">
        <v>8837</v>
      </c>
      <c r="D1400" s="13">
        <v>50.8</v>
      </c>
      <c r="E1400" s="28">
        <v>0.26700000000000002</v>
      </c>
    </row>
    <row r="1401" spans="1:5" x14ac:dyDescent="0.2">
      <c r="A1401" s="6">
        <v>21</v>
      </c>
      <c r="B1401" s="6" t="s">
        <v>8838</v>
      </c>
      <c r="C1401" s="6" t="s">
        <v>8839</v>
      </c>
      <c r="D1401" s="13">
        <v>48.7</v>
      </c>
      <c r="E1401" s="28">
        <v>0.25700000000000001</v>
      </c>
    </row>
    <row r="1402" spans="1:5" x14ac:dyDescent="0.2">
      <c r="A1402" s="6">
        <v>21</v>
      </c>
      <c r="B1402" s="6" t="s">
        <v>8840</v>
      </c>
      <c r="C1402" s="6" t="s">
        <v>8841</v>
      </c>
      <c r="D1402" s="13">
        <v>43.8</v>
      </c>
      <c r="E1402" s="28">
        <v>0.33300000000000002</v>
      </c>
    </row>
    <row r="1403" spans="1:5" x14ac:dyDescent="0.2">
      <c r="A1403" s="6">
        <v>21</v>
      </c>
      <c r="B1403" s="6" t="s">
        <v>8842</v>
      </c>
      <c r="C1403" s="6" t="s">
        <v>8843</v>
      </c>
      <c r="D1403" s="13">
        <v>52.8</v>
      </c>
      <c r="E1403" s="28">
        <v>0.435</v>
      </c>
    </row>
    <row r="1404" spans="1:5" x14ac:dyDescent="0.2">
      <c r="A1404" s="6">
        <v>22</v>
      </c>
      <c r="B1404" s="6" t="s">
        <v>8844</v>
      </c>
      <c r="C1404" s="6" t="s">
        <v>8845</v>
      </c>
      <c r="D1404" s="13">
        <v>49.9</v>
      </c>
      <c r="E1404" s="28">
        <v>0.183</v>
      </c>
    </row>
    <row r="1405" spans="1:5" x14ac:dyDescent="0.2">
      <c r="A1405" s="6">
        <v>22</v>
      </c>
      <c r="B1405" s="6" t="s">
        <v>8846</v>
      </c>
      <c r="C1405" s="6" t="s">
        <v>8847</v>
      </c>
      <c r="D1405" s="13">
        <v>46.4</v>
      </c>
      <c r="E1405" s="28">
        <v>0.26500000000000001</v>
      </c>
    </row>
    <row r="1406" spans="1:5" x14ac:dyDescent="0.2">
      <c r="A1406" s="6">
        <v>23</v>
      </c>
      <c r="B1406" s="6" t="s">
        <v>8848</v>
      </c>
      <c r="C1406" s="6" t="s">
        <v>8849</v>
      </c>
      <c r="D1406" s="13">
        <v>22.2</v>
      </c>
      <c r="E1406" s="28">
        <v>7.0000000000000007E-2</v>
      </c>
    </row>
    <row r="1407" spans="1:5" x14ac:dyDescent="0.2">
      <c r="A1407" s="6">
        <v>23</v>
      </c>
      <c r="B1407" s="6" t="s">
        <v>8850</v>
      </c>
      <c r="C1407" s="6" t="s">
        <v>8851</v>
      </c>
      <c r="D1407" s="13">
        <v>34.700000000000003</v>
      </c>
      <c r="E1407" s="28">
        <v>7.3999999999999996E-2</v>
      </c>
    </row>
    <row r="1408" spans="1:5" x14ac:dyDescent="0.2">
      <c r="A1408" s="6">
        <v>24</v>
      </c>
      <c r="B1408" s="6" t="s">
        <v>8852</v>
      </c>
      <c r="C1408" s="6" t="s">
        <v>8853</v>
      </c>
      <c r="D1408" s="13">
        <v>35.299999999999997</v>
      </c>
      <c r="E1408" s="28">
        <v>0.29299999999999998</v>
      </c>
    </row>
    <row r="1409" spans="1:5" x14ac:dyDescent="0.2">
      <c r="A1409" s="6">
        <v>24</v>
      </c>
      <c r="B1409" s="6" t="s">
        <v>8854</v>
      </c>
      <c r="C1409" s="6" t="s">
        <v>8855</v>
      </c>
      <c r="D1409" s="13">
        <v>37.299999999999997</v>
      </c>
      <c r="E1409" s="28">
        <v>0.32900000000000001</v>
      </c>
    </row>
    <row r="1410" spans="1:5" x14ac:dyDescent="0.2">
      <c r="A1410" s="6">
        <v>24</v>
      </c>
      <c r="B1410" s="6" t="s">
        <v>8856</v>
      </c>
      <c r="C1410" s="6" t="s">
        <v>8857</v>
      </c>
      <c r="D1410" s="13">
        <v>43.7</v>
      </c>
      <c r="E1410" s="28">
        <v>0.371</v>
      </c>
    </row>
    <row r="1411" spans="1:5" x14ac:dyDescent="0.2">
      <c r="A1411" s="6">
        <v>24</v>
      </c>
      <c r="B1411" s="6" t="s">
        <v>8858</v>
      </c>
      <c r="C1411" s="6" t="s">
        <v>8859</v>
      </c>
      <c r="D1411" s="13">
        <v>52.4</v>
      </c>
      <c r="E1411" s="28">
        <v>0.29899999999999999</v>
      </c>
    </row>
    <row r="1412" spans="1:5" x14ac:dyDescent="0.2">
      <c r="A1412" s="6">
        <v>24</v>
      </c>
      <c r="B1412" s="6" t="s">
        <v>8860</v>
      </c>
      <c r="C1412" s="6" t="s">
        <v>8861</v>
      </c>
      <c r="D1412" s="13">
        <v>49.1</v>
      </c>
      <c r="E1412" s="28">
        <v>0.47199999999999998</v>
      </c>
    </row>
    <row r="1413" spans="1:5" x14ac:dyDescent="0.2">
      <c r="A1413" s="6">
        <v>24</v>
      </c>
      <c r="B1413" s="6" t="s">
        <v>8862</v>
      </c>
      <c r="C1413" s="6" t="s">
        <v>8863</v>
      </c>
      <c r="D1413" s="13">
        <v>40.4</v>
      </c>
      <c r="E1413" s="28">
        <v>0.17199999999999999</v>
      </c>
    </row>
    <row r="1414" spans="1:5" x14ac:dyDescent="0.2">
      <c r="A1414" s="6">
        <v>24</v>
      </c>
      <c r="B1414" s="6" t="s">
        <v>8864</v>
      </c>
      <c r="C1414" s="6" t="s">
        <v>8865</v>
      </c>
      <c r="D1414" s="13">
        <v>43</v>
      </c>
      <c r="E1414" s="28">
        <v>0.35599999999999998</v>
      </c>
    </row>
    <row r="1415" spans="1:5" x14ac:dyDescent="0.2">
      <c r="A1415" s="6">
        <v>24</v>
      </c>
      <c r="B1415" s="6" t="s">
        <v>8866</v>
      </c>
      <c r="C1415" s="6" t="s">
        <v>8867</v>
      </c>
      <c r="D1415" s="13">
        <v>46.1</v>
      </c>
      <c r="E1415" s="28">
        <v>0.5</v>
      </c>
    </row>
    <row r="1416" spans="1:5" x14ac:dyDescent="0.2">
      <c r="A1416" s="6">
        <v>24</v>
      </c>
      <c r="B1416" s="6" t="s">
        <v>8868</v>
      </c>
      <c r="C1416" s="6" t="s">
        <v>8869</v>
      </c>
      <c r="D1416" s="13">
        <v>47.9</v>
      </c>
      <c r="E1416" s="28">
        <v>0.42199999999999999</v>
      </c>
    </row>
    <row r="1417" spans="1:5" x14ac:dyDescent="0.2">
      <c r="A1417" s="6">
        <v>24</v>
      </c>
      <c r="B1417" s="6" t="s">
        <v>8870</v>
      </c>
      <c r="C1417" s="6" t="s">
        <v>8871</v>
      </c>
      <c r="D1417" s="13">
        <v>38.700000000000003</v>
      </c>
      <c r="E1417" s="28">
        <v>0.27400000000000002</v>
      </c>
    </row>
    <row r="1418" spans="1:5" x14ac:dyDescent="0.2">
      <c r="A1418" s="6">
        <v>24</v>
      </c>
      <c r="B1418" s="6" t="s">
        <v>8872</v>
      </c>
      <c r="C1418" s="6" t="s">
        <v>8873</v>
      </c>
      <c r="D1418" s="13">
        <v>39.299999999999997</v>
      </c>
      <c r="E1418" s="28">
        <v>0.41799999999999998</v>
      </c>
    </row>
    <row r="1419" spans="1:5" x14ac:dyDescent="0.2">
      <c r="A1419" s="6">
        <v>24</v>
      </c>
      <c r="B1419" s="6" t="s">
        <v>8874</v>
      </c>
      <c r="C1419" s="6" t="s">
        <v>8875</v>
      </c>
      <c r="D1419" s="13">
        <v>50.2</v>
      </c>
      <c r="E1419" s="28">
        <v>0.17199999999999999</v>
      </c>
    </row>
    <row r="1420" spans="1:5" x14ac:dyDescent="0.2">
      <c r="A1420" s="6">
        <v>24</v>
      </c>
      <c r="B1420" s="6" t="s">
        <v>8876</v>
      </c>
      <c r="C1420" s="6" t="s">
        <v>8877</v>
      </c>
      <c r="D1420" s="13">
        <v>33.700000000000003</v>
      </c>
      <c r="E1420" s="28">
        <v>0.36</v>
      </c>
    </row>
    <row r="1421" spans="1:5" x14ac:dyDescent="0.2">
      <c r="A1421" s="6">
        <v>24</v>
      </c>
      <c r="B1421" s="6" t="s">
        <v>8878</v>
      </c>
      <c r="C1421" s="6" t="s">
        <v>8879</v>
      </c>
      <c r="D1421" s="13">
        <v>43.5</v>
      </c>
      <c r="E1421" s="28">
        <v>0.33300000000000002</v>
      </c>
    </row>
    <row r="1422" spans="1:5" x14ac:dyDescent="0.2">
      <c r="A1422" s="6">
        <v>24</v>
      </c>
      <c r="B1422" s="6" t="s">
        <v>8880</v>
      </c>
      <c r="C1422" s="6" t="s">
        <v>8881</v>
      </c>
      <c r="D1422" s="13">
        <v>22.7</v>
      </c>
      <c r="E1422" s="28">
        <v>0.20799999999999999</v>
      </c>
    </row>
    <row r="1423" spans="1:5" x14ac:dyDescent="0.2">
      <c r="A1423" s="6">
        <v>24</v>
      </c>
      <c r="B1423" s="6" t="s">
        <v>8882</v>
      </c>
      <c r="C1423" s="6" t="s">
        <v>8883</v>
      </c>
      <c r="D1423" s="13">
        <v>43.5</v>
      </c>
      <c r="E1423" s="28">
        <v>0.54500000000000004</v>
      </c>
    </row>
    <row r="1424" spans="1:5" x14ac:dyDescent="0.2">
      <c r="A1424" s="6">
        <v>24</v>
      </c>
      <c r="B1424" s="6" t="s">
        <v>8884</v>
      </c>
      <c r="C1424" s="6" t="s">
        <v>8885</v>
      </c>
      <c r="D1424" s="13">
        <v>45.9</v>
      </c>
      <c r="E1424" s="28">
        <v>0.44</v>
      </c>
    </row>
    <row r="1425" spans="1:5" x14ac:dyDescent="0.2">
      <c r="A1425" s="6">
        <v>24</v>
      </c>
      <c r="B1425" s="6" t="s">
        <v>8886</v>
      </c>
      <c r="C1425" s="6" t="s">
        <v>8887</v>
      </c>
      <c r="D1425" s="13">
        <v>43.3</v>
      </c>
      <c r="E1425" s="28">
        <v>0.30599999999999999</v>
      </c>
    </row>
    <row r="1426" spans="1:5" x14ac:dyDescent="0.2">
      <c r="A1426" s="6">
        <v>24</v>
      </c>
      <c r="B1426" s="6" t="s">
        <v>8888</v>
      </c>
      <c r="C1426" s="6" t="s">
        <v>8889</v>
      </c>
      <c r="D1426" s="13">
        <v>35.799999999999997</v>
      </c>
      <c r="E1426" s="28">
        <v>0.41099999999999998</v>
      </c>
    </row>
    <row r="1427" spans="1:5" x14ac:dyDescent="0.2">
      <c r="A1427" s="6">
        <v>24</v>
      </c>
      <c r="B1427" s="6" t="s">
        <v>8890</v>
      </c>
      <c r="C1427" s="6" t="s">
        <v>8891</v>
      </c>
      <c r="D1427" s="13">
        <v>51.1</v>
      </c>
      <c r="E1427" s="28">
        <v>0.37</v>
      </c>
    </row>
    <row r="1428" spans="1:5" x14ac:dyDescent="0.2">
      <c r="A1428" s="6">
        <v>24</v>
      </c>
      <c r="B1428" s="6" t="s">
        <v>8892</v>
      </c>
      <c r="C1428" s="6" t="s">
        <v>8893</v>
      </c>
      <c r="D1428" s="13">
        <v>48.2</v>
      </c>
      <c r="E1428" s="28">
        <v>0.47299999999999998</v>
      </c>
    </row>
    <row r="1429" spans="1:5" x14ac:dyDescent="0.2">
      <c r="A1429" s="6">
        <v>24</v>
      </c>
      <c r="B1429" s="6" t="s">
        <v>8894</v>
      </c>
      <c r="C1429" s="6" t="s">
        <v>8895</v>
      </c>
      <c r="D1429" s="13">
        <v>45.9</v>
      </c>
      <c r="E1429" s="28">
        <v>0.22600000000000001</v>
      </c>
    </row>
    <row r="1430" spans="1:5" x14ac:dyDescent="0.2">
      <c r="A1430" s="6">
        <v>24</v>
      </c>
      <c r="B1430" s="6" t="s">
        <v>8896</v>
      </c>
      <c r="C1430" s="6" t="s">
        <v>8897</v>
      </c>
      <c r="D1430" s="13">
        <v>42</v>
      </c>
      <c r="E1430" s="28">
        <v>0.43</v>
      </c>
    </row>
    <row r="1431" spans="1:5" x14ac:dyDescent="0.2">
      <c r="A1431" s="6">
        <v>24</v>
      </c>
      <c r="B1431" s="6" t="s">
        <v>8898</v>
      </c>
      <c r="C1431" s="6" t="s">
        <v>8899</v>
      </c>
      <c r="D1431" s="13">
        <v>49.8</v>
      </c>
      <c r="E1431" s="28">
        <v>0.35</v>
      </c>
    </row>
    <row r="1432" spans="1:5" x14ac:dyDescent="0.2">
      <c r="A1432" s="6">
        <v>24</v>
      </c>
      <c r="B1432" s="6" t="s">
        <v>8900</v>
      </c>
      <c r="C1432" s="6" t="s">
        <v>8901</v>
      </c>
      <c r="D1432" s="13">
        <v>47.6</v>
      </c>
      <c r="E1432" s="28">
        <v>0.46500000000000002</v>
      </c>
    </row>
    <row r="1433" spans="1:5" x14ac:dyDescent="0.2">
      <c r="A1433" s="6">
        <v>24</v>
      </c>
      <c r="B1433" s="6" t="s">
        <v>8902</v>
      </c>
      <c r="C1433" s="6" t="s">
        <v>8903</v>
      </c>
      <c r="D1433" s="13">
        <v>41.3</v>
      </c>
      <c r="E1433" s="28">
        <v>0.315</v>
      </c>
    </row>
    <row r="1434" spans="1:5" x14ac:dyDescent="0.2">
      <c r="A1434" s="6">
        <v>24</v>
      </c>
      <c r="B1434" s="6" t="s">
        <v>8904</v>
      </c>
      <c r="C1434" s="6" t="s">
        <v>8905</v>
      </c>
      <c r="D1434" s="13">
        <v>47.4</v>
      </c>
      <c r="E1434" s="28">
        <v>0.35299999999999998</v>
      </c>
    </row>
    <row r="1435" spans="1:5" x14ac:dyDescent="0.2">
      <c r="A1435" s="6">
        <v>24</v>
      </c>
      <c r="B1435" s="6" t="s">
        <v>8906</v>
      </c>
      <c r="C1435" s="6" t="s">
        <v>8907</v>
      </c>
      <c r="D1435" s="13">
        <v>50.1</v>
      </c>
      <c r="E1435" s="28">
        <v>0.32100000000000001</v>
      </c>
    </row>
    <row r="1436" spans="1:5" x14ac:dyDescent="0.2">
      <c r="A1436" s="6">
        <v>24</v>
      </c>
      <c r="B1436" s="6" t="s">
        <v>8908</v>
      </c>
      <c r="C1436" s="6" t="s">
        <v>8909</v>
      </c>
      <c r="D1436" s="13">
        <v>50.6</v>
      </c>
      <c r="E1436" s="28">
        <v>0.27600000000000002</v>
      </c>
    </row>
    <row r="1437" spans="1:5" x14ac:dyDescent="0.2">
      <c r="A1437" s="6">
        <v>24</v>
      </c>
      <c r="B1437" s="6" t="s">
        <v>8910</v>
      </c>
      <c r="C1437" s="6" t="s">
        <v>8911</v>
      </c>
      <c r="D1437" s="13">
        <v>28.6</v>
      </c>
      <c r="E1437" s="28">
        <v>0.35899999999999999</v>
      </c>
    </row>
    <row r="1438" spans="1:5" x14ac:dyDescent="0.2">
      <c r="A1438" s="6">
        <v>24</v>
      </c>
      <c r="B1438" s="6" t="s">
        <v>8912</v>
      </c>
      <c r="C1438" s="6" t="s">
        <v>8913</v>
      </c>
      <c r="D1438" s="13">
        <v>34.299999999999997</v>
      </c>
      <c r="E1438" s="28">
        <v>0.437</v>
      </c>
    </row>
    <row r="1439" spans="1:5" x14ac:dyDescent="0.2">
      <c r="A1439" s="6">
        <v>24</v>
      </c>
      <c r="B1439" s="6" t="s">
        <v>8914</v>
      </c>
      <c r="C1439" s="6" t="s">
        <v>8915</v>
      </c>
      <c r="D1439" s="13">
        <v>46.2</v>
      </c>
      <c r="E1439" s="28">
        <v>0.33800000000000002</v>
      </c>
    </row>
    <row r="1440" spans="1:5" x14ac:dyDescent="0.2">
      <c r="A1440" s="6">
        <v>24</v>
      </c>
      <c r="B1440" s="6" t="s">
        <v>8916</v>
      </c>
      <c r="C1440" s="6" t="s">
        <v>8917</v>
      </c>
      <c r="D1440" s="13">
        <v>33.5</v>
      </c>
      <c r="E1440" s="28">
        <v>0.318</v>
      </c>
    </row>
    <row r="1441" spans="1:5" x14ac:dyDescent="0.2">
      <c r="A1441" s="6">
        <v>24</v>
      </c>
      <c r="B1441" s="6" t="s">
        <v>8918</v>
      </c>
      <c r="C1441" s="6" t="s">
        <v>8919</v>
      </c>
      <c r="D1441" s="13">
        <v>30.8</v>
      </c>
      <c r="E1441" s="28">
        <v>0.33100000000000002</v>
      </c>
    </row>
    <row r="1442" spans="1:5" x14ac:dyDescent="0.2">
      <c r="A1442" s="6">
        <v>24</v>
      </c>
      <c r="B1442" s="6" t="s">
        <v>8920</v>
      </c>
      <c r="C1442" s="6" t="s">
        <v>8921</v>
      </c>
      <c r="D1442" s="13">
        <v>48</v>
      </c>
      <c r="E1442" s="28">
        <v>0.42499999999999999</v>
      </c>
    </row>
    <row r="1443" spans="1:5" x14ac:dyDescent="0.2">
      <c r="A1443" s="6">
        <v>24</v>
      </c>
      <c r="B1443" s="6" t="s">
        <v>8922</v>
      </c>
      <c r="C1443" s="6" t="s">
        <v>8923</v>
      </c>
      <c r="D1443" s="13">
        <v>48.7</v>
      </c>
      <c r="E1443" s="28">
        <v>0.246</v>
      </c>
    </row>
    <row r="1444" spans="1:5" x14ac:dyDescent="0.2">
      <c r="A1444" s="6">
        <v>24</v>
      </c>
      <c r="B1444" s="6" t="s">
        <v>8924</v>
      </c>
      <c r="C1444" s="6" t="s">
        <v>8925</v>
      </c>
      <c r="D1444" s="13">
        <v>38</v>
      </c>
      <c r="E1444" s="28">
        <v>0.33800000000000002</v>
      </c>
    </row>
    <row r="1445" spans="1:5" x14ac:dyDescent="0.2">
      <c r="A1445" s="6">
        <v>24</v>
      </c>
      <c r="B1445" s="6" t="s">
        <v>8926</v>
      </c>
      <c r="C1445" s="6" t="s">
        <v>8927</v>
      </c>
      <c r="D1445" s="13">
        <v>48.8</v>
      </c>
      <c r="E1445" s="28">
        <v>0.22600000000000001</v>
      </c>
    </row>
    <row r="1446" spans="1:5" x14ac:dyDescent="0.2">
      <c r="A1446" s="6">
        <v>24</v>
      </c>
      <c r="B1446" s="6" t="s">
        <v>8928</v>
      </c>
      <c r="C1446" s="6" t="s">
        <v>8929</v>
      </c>
      <c r="D1446" s="13">
        <v>44.6</v>
      </c>
      <c r="E1446" s="28">
        <v>0.30499999999999999</v>
      </c>
    </row>
    <row r="1447" spans="1:5" x14ac:dyDescent="0.2">
      <c r="A1447" s="6">
        <v>24</v>
      </c>
      <c r="B1447" s="6" t="s">
        <v>8930</v>
      </c>
      <c r="C1447" s="6" t="s">
        <v>8931</v>
      </c>
      <c r="D1447" s="13">
        <v>45.2</v>
      </c>
      <c r="E1447" s="28">
        <v>0.58499999999999996</v>
      </c>
    </row>
    <row r="1448" spans="1:5" x14ac:dyDescent="0.2">
      <c r="A1448" s="6">
        <v>24</v>
      </c>
      <c r="B1448" s="6" t="s">
        <v>8932</v>
      </c>
      <c r="C1448" s="6" t="s">
        <v>8933</v>
      </c>
      <c r="D1448" s="13">
        <v>25.5</v>
      </c>
      <c r="E1448" s="28">
        <v>0.32800000000000001</v>
      </c>
    </row>
    <row r="1449" spans="1:5" x14ac:dyDescent="0.2">
      <c r="A1449" s="6">
        <v>24</v>
      </c>
      <c r="B1449" s="6" t="s">
        <v>8934</v>
      </c>
      <c r="C1449" s="6" t="s">
        <v>8935</v>
      </c>
      <c r="D1449" s="13">
        <v>48.4</v>
      </c>
      <c r="E1449" s="28">
        <v>0.23100000000000001</v>
      </c>
    </row>
    <row r="1450" spans="1:5" x14ac:dyDescent="0.2">
      <c r="A1450" s="6">
        <v>24</v>
      </c>
      <c r="B1450" s="6" t="s">
        <v>8936</v>
      </c>
      <c r="C1450" s="6" t="s">
        <v>8937</v>
      </c>
      <c r="D1450" s="13">
        <v>42.1</v>
      </c>
      <c r="E1450" s="28">
        <v>0.35799999999999998</v>
      </c>
    </row>
    <row r="1451" spans="1:5" x14ac:dyDescent="0.2">
      <c r="A1451" s="6">
        <v>24</v>
      </c>
      <c r="B1451" s="6" t="s">
        <v>8938</v>
      </c>
      <c r="C1451" s="6" t="s">
        <v>8939</v>
      </c>
      <c r="D1451" s="13">
        <v>44.1</v>
      </c>
      <c r="E1451" s="28">
        <v>0.36599999999999999</v>
      </c>
    </row>
    <row r="1452" spans="1:5" x14ac:dyDescent="0.2">
      <c r="A1452" s="6">
        <v>24</v>
      </c>
      <c r="B1452" s="6" t="s">
        <v>8940</v>
      </c>
      <c r="C1452" s="6" t="s">
        <v>8941</v>
      </c>
      <c r="D1452" s="13">
        <v>32.799999999999997</v>
      </c>
      <c r="E1452" s="28">
        <v>0.33400000000000002</v>
      </c>
    </row>
    <row r="1453" spans="1:5" x14ac:dyDescent="0.2">
      <c r="A1453" s="6">
        <v>24</v>
      </c>
      <c r="B1453" s="6" t="s">
        <v>8942</v>
      </c>
      <c r="C1453" s="6" t="s">
        <v>8943</v>
      </c>
      <c r="D1453" s="13">
        <v>33.4</v>
      </c>
      <c r="E1453" s="28">
        <v>0.379</v>
      </c>
    </row>
    <row r="1454" spans="1:5" x14ac:dyDescent="0.2">
      <c r="A1454" s="6">
        <v>24</v>
      </c>
      <c r="B1454" s="6" t="s">
        <v>8944</v>
      </c>
      <c r="C1454" s="6" t="s">
        <v>8945</v>
      </c>
      <c r="D1454" s="13">
        <v>33.5</v>
      </c>
      <c r="E1454" s="28">
        <v>0.316</v>
      </c>
    </row>
    <row r="1455" spans="1:5" x14ac:dyDescent="0.2">
      <c r="A1455" s="6">
        <v>24</v>
      </c>
      <c r="B1455" s="6" t="s">
        <v>8946</v>
      </c>
      <c r="C1455" s="6" t="s">
        <v>8947</v>
      </c>
      <c r="D1455" s="13">
        <v>47.1</v>
      </c>
      <c r="E1455" s="28">
        <v>0.32800000000000001</v>
      </c>
    </row>
    <row r="1456" spans="1:5" x14ac:dyDescent="0.2">
      <c r="A1456" s="6">
        <v>24</v>
      </c>
      <c r="B1456" s="6" t="s">
        <v>8948</v>
      </c>
      <c r="C1456" s="6" t="s">
        <v>8949</v>
      </c>
      <c r="D1456" s="13">
        <v>39.700000000000003</v>
      </c>
      <c r="E1456" s="28">
        <v>0.36299999999999999</v>
      </c>
    </row>
    <row r="1457" spans="1:5" x14ac:dyDescent="0.2">
      <c r="A1457" s="6">
        <v>24</v>
      </c>
      <c r="B1457" s="6" t="s">
        <v>8950</v>
      </c>
      <c r="C1457" s="6" t="s">
        <v>8951</v>
      </c>
      <c r="D1457" s="13">
        <v>36.9</v>
      </c>
      <c r="E1457" s="28">
        <v>0.34699999999999998</v>
      </c>
    </row>
    <row r="1458" spans="1:5" x14ac:dyDescent="0.2">
      <c r="A1458" s="6">
        <v>24</v>
      </c>
      <c r="B1458" s="6" t="s">
        <v>8952</v>
      </c>
      <c r="C1458" s="6" t="s">
        <v>8953</v>
      </c>
      <c r="D1458" s="13">
        <v>46.1</v>
      </c>
      <c r="E1458" s="28">
        <v>0.17499999999999999</v>
      </c>
    </row>
    <row r="1459" spans="1:5" x14ac:dyDescent="0.2">
      <c r="A1459" s="6">
        <v>24</v>
      </c>
      <c r="B1459" s="6" t="s">
        <v>8954</v>
      </c>
      <c r="C1459" s="6" t="s">
        <v>8955</v>
      </c>
      <c r="D1459" s="13">
        <v>32.9</v>
      </c>
      <c r="E1459" s="28">
        <v>0.33800000000000002</v>
      </c>
    </row>
    <row r="1460" spans="1:5" x14ac:dyDescent="0.2">
      <c r="A1460" s="6">
        <v>24</v>
      </c>
      <c r="B1460" s="6" t="s">
        <v>8956</v>
      </c>
      <c r="C1460" s="6" t="s">
        <v>8957</v>
      </c>
      <c r="D1460" s="13">
        <v>51.6</v>
      </c>
      <c r="E1460" s="28">
        <v>0.28199999999999997</v>
      </c>
    </row>
    <row r="1461" spans="1:5" x14ac:dyDescent="0.2">
      <c r="A1461" s="6">
        <v>24</v>
      </c>
      <c r="B1461" s="6" t="s">
        <v>8958</v>
      </c>
      <c r="C1461" s="6" t="s">
        <v>8959</v>
      </c>
      <c r="D1461" s="13">
        <v>37.299999999999997</v>
      </c>
      <c r="E1461" s="28">
        <v>0.38500000000000001</v>
      </c>
    </row>
    <row r="1462" spans="1:5" x14ac:dyDescent="0.2">
      <c r="A1462" s="6">
        <v>24</v>
      </c>
      <c r="B1462" s="6" t="s">
        <v>8960</v>
      </c>
      <c r="C1462" s="6" t="s">
        <v>8961</v>
      </c>
      <c r="D1462" s="13">
        <v>39.1</v>
      </c>
      <c r="E1462" s="28">
        <v>0.27700000000000002</v>
      </c>
    </row>
    <row r="1463" spans="1:5" x14ac:dyDescent="0.2">
      <c r="A1463" s="6">
        <v>24</v>
      </c>
      <c r="B1463" s="6" t="s">
        <v>8962</v>
      </c>
      <c r="C1463" s="6" t="s">
        <v>8963</v>
      </c>
      <c r="D1463" s="13">
        <v>34</v>
      </c>
      <c r="E1463" s="28">
        <v>0.38300000000000001</v>
      </c>
    </row>
    <row r="1464" spans="1:5" x14ac:dyDescent="0.2">
      <c r="A1464" s="6">
        <v>24</v>
      </c>
      <c r="B1464" s="6" t="s">
        <v>8964</v>
      </c>
      <c r="C1464" s="6" t="s">
        <v>8965</v>
      </c>
      <c r="D1464" s="13">
        <v>42.2</v>
      </c>
      <c r="E1464" s="28">
        <v>0.25600000000000001</v>
      </c>
    </row>
    <row r="1465" spans="1:5" x14ac:dyDescent="0.2">
      <c r="A1465" s="6">
        <v>24</v>
      </c>
      <c r="B1465" s="6" t="s">
        <v>8966</v>
      </c>
      <c r="C1465" s="6" t="s">
        <v>8967</v>
      </c>
      <c r="D1465" s="13">
        <v>44.6</v>
      </c>
      <c r="E1465" s="28">
        <v>0.72399999999999998</v>
      </c>
    </row>
    <row r="1466" spans="1:5" x14ac:dyDescent="0.2">
      <c r="A1466" s="6">
        <v>24</v>
      </c>
      <c r="B1466" s="6" t="s">
        <v>8968</v>
      </c>
      <c r="C1466" s="6" t="s">
        <v>8969</v>
      </c>
      <c r="D1466" s="13">
        <v>48.8</v>
      </c>
      <c r="E1466" s="28">
        <v>0.38800000000000001</v>
      </c>
    </row>
    <row r="1467" spans="1:5" x14ac:dyDescent="0.2">
      <c r="A1467" s="6">
        <v>24</v>
      </c>
      <c r="B1467" s="6" t="s">
        <v>8970</v>
      </c>
      <c r="C1467" s="6" t="s">
        <v>8971</v>
      </c>
      <c r="D1467" s="13">
        <v>46.7</v>
      </c>
      <c r="E1467" s="28">
        <v>0.34100000000000003</v>
      </c>
    </row>
    <row r="1468" spans="1:5" x14ac:dyDescent="0.2">
      <c r="A1468" s="6">
        <v>24</v>
      </c>
      <c r="B1468" s="6" t="s">
        <v>8972</v>
      </c>
      <c r="C1468" s="6" t="s">
        <v>8973</v>
      </c>
      <c r="D1468" s="13">
        <v>46.5</v>
      </c>
      <c r="E1468" s="28">
        <v>0.38</v>
      </c>
    </row>
    <row r="1469" spans="1:5" x14ac:dyDescent="0.2">
      <c r="A1469" s="6">
        <v>24</v>
      </c>
      <c r="B1469" s="6" t="s">
        <v>8974</v>
      </c>
      <c r="C1469" s="6" t="s">
        <v>8975</v>
      </c>
      <c r="D1469" s="13">
        <v>29.1</v>
      </c>
      <c r="E1469" s="28">
        <v>0.41699999999999998</v>
      </c>
    </row>
    <row r="1470" spans="1:5" x14ac:dyDescent="0.2">
      <c r="A1470" s="6">
        <v>24</v>
      </c>
      <c r="B1470" s="6" t="s">
        <v>8976</v>
      </c>
      <c r="C1470" s="6" t="s">
        <v>8977</v>
      </c>
      <c r="D1470" s="13">
        <v>49.5</v>
      </c>
      <c r="E1470" s="28">
        <v>0.40200000000000002</v>
      </c>
    </row>
    <row r="1471" spans="1:5" x14ac:dyDescent="0.2">
      <c r="A1471" s="6">
        <v>24</v>
      </c>
      <c r="B1471" s="6" t="s">
        <v>8978</v>
      </c>
      <c r="C1471" s="6" t="s">
        <v>8979</v>
      </c>
      <c r="D1471" s="13">
        <v>50</v>
      </c>
      <c r="E1471" s="28">
        <v>0.372</v>
      </c>
    </row>
    <row r="1472" spans="1:5" x14ac:dyDescent="0.2">
      <c r="A1472" s="6">
        <v>24</v>
      </c>
      <c r="B1472" s="6" t="s">
        <v>8980</v>
      </c>
      <c r="C1472" s="6" t="s">
        <v>8981</v>
      </c>
      <c r="D1472" s="13">
        <v>35.299999999999997</v>
      </c>
      <c r="E1472" s="28">
        <v>0.16700000000000001</v>
      </c>
    </row>
    <row r="1473" spans="1:5" x14ac:dyDescent="0.2">
      <c r="A1473" s="6">
        <v>24</v>
      </c>
      <c r="B1473" s="6" t="s">
        <v>8982</v>
      </c>
      <c r="C1473" s="6" t="s">
        <v>8983</v>
      </c>
      <c r="D1473" s="13">
        <v>48.5</v>
      </c>
      <c r="E1473" s="28">
        <v>0.315</v>
      </c>
    </row>
    <row r="1474" spans="1:5" x14ac:dyDescent="0.2">
      <c r="A1474" s="6">
        <v>24</v>
      </c>
      <c r="B1474" s="6" t="s">
        <v>8984</v>
      </c>
      <c r="C1474" s="6" t="s">
        <v>8985</v>
      </c>
      <c r="D1474" s="13">
        <v>48.6</v>
      </c>
      <c r="E1474" s="28">
        <v>0.31</v>
      </c>
    </row>
    <row r="1475" spans="1:5" x14ac:dyDescent="0.2">
      <c r="A1475" s="6">
        <v>24</v>
      </c>
      <c r="B1475" s="6" t="s">
        <v>8986</v>
      </c>
      <c r="C1475" s="6" t="s">
        <v>8987</v>
      </c>
      <c r="D1475" s="13">
        <v>31.8</v>
      </c>
      <c r="E1475" s="28">
        <v>0.30499999999999999</v>
      </c>
    </row>
    <row r="1476" spans="1:5" x14ac:dyDescent="0.2">
      <c r="A1476" s="6">
        <v>24</v>
      </c>
      <c r="B1476" s="6" t="s">
        <v>8988</v>
      </c>
      <c r="C1476" s="6" t="s">
        <v>8989</v>
      </c>
      <c r="D1476" s="13">
        <v>47.1</v>
      </c>
      <c r="E1476" s="28">
        <v>0.34</v>
      </c>
    </row>
    <row r="1477" spans="1:5" x14ac:dyDescent="0.2">
      <c r="A1477" s="6">
        <v>24</v>
      </c>
      <c r="B1477" s="6" t="s">
        <v>8990</v>
      </c>
      <c r="C1477" s="6" t="s">
        <v>8991</v>
      </c>
      <c r="D1477" s="13">
        <v>39.299999999999997</v>
      </c>
      <c r="E1477" s="28">
        <v>0.28100000000000003</v>
      </c>
    </row>
    <row r="1478" spans="1:5" x14ac:dyDescent="0.2">
      <c r="A1478" s="6">
        <v>24</v>
      </c>
      <c r="B1478" s="6" t="s">
        <v>8992</v>
      </c>
      <c r="C1478" s="6" t="s">
        <v>8993</v>
      </c>
      <c r="D1478" s="13">
        <v>42.7</v>
      </c>
      <c r="E1478" s="28">
        <v>0.38500000000000001</v>
      </c>
    </row>
    <row r="1479" spans="1:5" x14ac:dyDescent="0.2">
      <c r="A1479" s="6">
        <v>24</v>
      </c>
      <c r="B1479" s="6" t="s">
        <v>8994</v>
      </c>
      <c r="C1479" s="6" t="s">
        <v>8995</v>
      </c>
      <c r="D1479" s="13">
        <v>42.8</v>
      </c>
      <c r="E1479" s="28">
        <v>0.19700000000000001</v>
      </c>
    </row>
    <row r="1480" spans="1:5" x14ac:dyDescent="0.2">
      <c r="A1480" s="6">
        <v>24</v>
      </c>
      <c r="B1480" s="6" t="s">
        <v>8996</v>
      </c>
      <c r="C1480" s="6" t="s">
        <v>8997</v>
      </c>
      <c r="D1480" s="13">
        <v>46</v>
      </c>
      <c r="E1480" s="28">
        <v>0.217</v>
      </c>
    </row>
    <row r="1481" spans="1:5" x14ac:dyDescent="0.2">
      <c r="A1481" s="6">
        <v>24</v>
      </c>
      <c r="B1481" s="6" t="s">
        <v>8998</v>
      </c>
      <c r="C1481" s="6" t="s">
        <v>8999</v>
      </c>
      <c r="D1481" s="13">
        <v>32.700000000000003</v>
      </c>
      <c r="E1481" s="28">
        <v>0.38100000000000001</v>
      </c>
    </row>
    <row r="1482" spans="1:5" x14ac:dyDescent="0.2">
      <c r="A1482" s="6">
        <v>24</v>
      </c>
      <c r="B1482" s="6" t="s">
        <v>9000</v>
      </c>
      <c r="C1482" s="6" t="s">
        <v>9001</v>
      </c>
      <c r="D1482" s="13">
        <v>32.799999999999997</v>
      </c>
      <c r="E1482" s="28">
        <v>0.32700000000000001</v>
      </c>
    </row>
    <row r="1483" spans="1:5" x14ac:dyDescent="0.2">
      <c r="A1483" s="6">
        <v>24</v>
      </c>
      <c r="B1483" s="6" t="s">
        <v>9002</v>
      </c>
      <c r="C1483" s="6" t="s">
        <v>9003</v>
      </c>
      <c r="D1483" s="13">
        <v>51.1</v>
      </c>
      <c r="E1483" s="28">
        <v>0.34799999999999998</v>
      </c>
    </row>
    <row r="1484" spans="1:5" x14ac:dyDescent="0.2">
      <c r="A1484" s="6">
        <v>24</v>
      </c>
      <c r="B1484" s="6" t="s">
        <v>9004</v>
      </c>
      <c r="C1484" s="6" t="s">
        <v>9005</v>
      </c>
      <c r="D1484" s="13">
        <v>37.799999999999997</v>
      </c>
      <c r="E1484" s="28">
        <v>0.23699999999999999</v>
      </c>
    </row>
    <row r="1485" spans="1:5" x14ac:dyDescent="0.2">
      <c r="A1485" s="6">
        <v>24</v>
      </c>
      <c r="B1485" s="6" t="s">
        <v>9006</v>
      </c>
      <c r="C1485" s="6" t="s">
        <v>9007</v>
      </c>
      <c r="D1485" s="13">
        <v>26.9</v>
      </c>
      <c r="E1485" s="28">
        <v>0.36399999999999999</v>
      </c>
    </row>
    <row r="1486" spans="1:5" x14ac:dyDescent="0.2">
      <c r="A1486" s="6">
        <v>24</v>
      </c>
      <c r="B1486" s="6" t="s">
        <v>9008</v>
      </c>
      <c r="C1486" s="6" t="s">
        <v>9009</v>
      </c>
      <c r="D1486" s="13">
        <v>34.9</v>
      </c>
      <c r="E1486" s="28">
        <v>0.32400000000000001</v>
      </c>
    </row>
    <row r="1487" spans="1:5" x14ac:dyDescent="0.2">
      <c r="A1487" s="6">
        <v>24</v>
      </c>
      <c r="B1487" s="6" t="s">
        <v>9010</v>
      </c>
      <c r="C1487" s="6" t="s">
        <v>9011</v>
      </c>
      <c r="D1487" s="13">
        <v>25.7</v>
      </c>
      <c r="E1487" s="28">
        <v>0.40699999999999997</v>
      </c>
    </row>
    <row r="1488" spans="1:5" x14ac:dyDescent="0.2">
      <c r="A1488" s="6">
        <v>24</v>
      </c>
      <c r="B1488" s="6" t="s">
        <v>9012</v>
      </c>
      <c r="C1488" s="6" t="s">
        <v>9013</v>
      </c>
      <c r="D1488" s="13">
        <v>29.2</v>
      </c>
      <c r="E1488" s="28">
        <v>0.435</v>
      </c>
    </row>
    <row r="1489" spans="1:5" x14ac:dyDescent="0.2">
      <c r="A1489" s="6">
        <v>24</v>
      </c>
      <c r="B1489" s="6" t="s">
        <v>9014</v>
      </c>
      <c r="C1489" s="6" t="s">
        <v>9015</v>
      </c>
      <c r="D1489" s="13">
        <v>41.7</v>
      </c>
      <c r="E1489" s="28">
        <v>0.308</v>
      </c>
    </row>
    <row r="1490" spans="1:5" x14ac:dyDescent="0.2">
      <c r="A1490" s="6">
        <v>24</v>
      </c>
      <c r="B1490" s="6" t="s">
        <v>9016</v>
      </c>
      <c r="C1490" s="6" t="s">
        <v>9017</v>
      </c>
      <c r="D1490" s="13">
        <v>40.700000000000003</v>
      </c>
      <c r="E1490" s="28">
        <v>0.40300000000000002</v>
      </c>
    </row>
    <row r="1491" spans="1:5" x14ac:dyDescent="0.2">
      <c r="A1491" s="6">
        <v>24</v>
      </c>
      <c r="B1491" s="6" t="s">
        <v>9018</v>
      </c>
      <c r="C1491" s="6" t="s">
        <v>9019</v>
      </c>
      <c r="D1491" s="13">
        <v>31.8</v>
      </c>
      <c r="E1491" s="28">
        <v>0.252</v>
      </c>
    </row>
    <row r="1492" spans="1:5" x14ac:dyDescent="0.2">
      <c r="A1492" s="6">
        <v>24</v>
      </c>
      <c r="B1492" s="6" t="s">
        <v>9020</v>
      </c>
      <c r="C1492" s="6" t="s">
        <v>9021</v>
      </c>
      <c r="D1492" s="13">
        <v>45</v>
      </c>
      <c r="E1492" s="28">
        <v>0.35099999999999998</v>
      </c>
    </row>
    <row r="1493" spans="1:5" x14ac:dyDescent="0.2">
      <c r="A1493" s="6">
        <v>24</v>
      </c>
      <c r="B1493" s="6" t="s">
        <v>9022</v>
      </c>
      <c r="C1493" s="6" t="s">
        <v>9023</v>
      </c>
      <c r="D1493" s="13">
        <v>47.1</v>
      </c>
      <c r="E1493" s="28">
        <v>0.371</v>
      </c>
    </row>
    <row r="1494" spans="1:5" x14ac:dyDescent="0.2">
      <c r="A1494" s="6">
        <v>24</v>
      </c>
      <c r="B1494" s="6" t="s">
        <v>9024</v>
      </c>
      <c r="C1494" s="6" t="s">
        <v>9025</v>
      </c>
      <c r="D1494" s="13">
        <v>31.1</v>
      </c>
      <c r="E1494" s="28">
        <v>0.28399999999999997</v>
      </c>
    </row>
    <row r="1495" spans="1:5" x14ac:dyDescent="0.2">
      <c r="A1495" s="6">
        <v>24</v>
      </c>
      <c r="B1495" s="6" t="s">
        <v>9026</v>
      </c>
      <c r="C1495" s="6" t="s">
        <v>9027</v>
      </c>
      <c r="D1495" s="13">
        <v>42.9</v>
      </c>
      <c r="E1495" s="28">
        <v>0.31900000000000001</v>
      </c>
    </row>
    <row r="1496" spans="1:5" x14ac:dyDescent="0.2">
      <c r="A1496" s="6">
        <v>24</v>
      </c>
      <c r="B1496" s="6" t="s">
        <v>9028</v>
      </c>
      <c r="C1496" s="6" t="s">
        <v>9029</v>
      </c>
      <c r="D1496" s="13">
        <v>49.2</v>
      </c>
      <c r="E1496" s="28">
        <v>0.38900000000000001</v>
      </c>
    </row>
    <row r="1497" spans="1:5" x14ac:dyDescent="0.2">
      <c r="A1497" s="6">
        <v>24</v>
      </c>
      <c r="B1497" s="6" t="s">
        <v>9030</v>
      </c>
      <c r="C1497" s="6" t="s">
        <v>9031</v>
      </c>
      <c r="D1497" s="13">
        <v>43.3</v>
      </c>
      <c r="E1497" s="28">
        <v>0.33100000000000002</v>
      </c>
    </row>
    <row r="1498" spans="1:5" x14ac:dyDescent="0.2">
      <c r="A1498" s="6">
        <v>24</v>
      </c>
      <c r="B1498" s="6" t="s">
        <v>9032</v>
      </c>
      <c r="C1498" s="6" t="s">
        <v>9033</v>
      </c>
      <c r="D1498" s="13">
        <v>43.1</v>
      </c>
      <c r="E1498" s="28">
        <v>0.24099999999999999</v>
      </c>
    </row>
    <row r="1499" spans="1:5" x14ac:dyDescent="0.2">
      <c r="A1499" s="6">
        <v>24</v>
      </c>
      <c r="B1499" s="6" t="s">
        <v>9034</v>
      </c>
      <c r="C1499" s="6" t="s">
        <v>9035</v>
      </c>
      <c r="D1499" s="13">
        <v>34.700000000000003</v>
      </c>
      <c r="E1499" s="28">
        <v>0.1</v>
      </c>
    </row>
    <row r="1500" spans="1:5" x14ac:dyDescent="0.2">
      <c r="A1500" s="6">
        <v>24</v>
      </c>
      <c r="B1500" s="6" t="s">
        <v>9036</v>
      </c>
      <c r="C1500" s="6" t="s">
        <v>9037</v>
      </c>
      <c r="D1500" s="13">
        <v>47.4</v>
      </c>
      <c r="E1500" s="28">
        <v>0.32400000000000001</v>
      </c>
    </row>
    <row r="1501" spans="1:5" x14ac:dyDescent="0.2">
      <c r="A1501" s="6">
        <v>24</v>
      </c>
      <c r="B1501" s="6" t="s">
        <v>9038</v>
      </c>
      <c r="C1501" s="6" t="s">
        <v>9039</v>
      </c>
      <c r="D1501" s="13">
        <v>49.4</v>
      </c>
      <c r="E1501" s="28">
        <v>0.35599999999999998</v>
      </c>
    </row>
    <row r="1502" spans="1:5" x14ac:dyDescent="0.2">
      <c r="A1502" s="6">
        <v>24</v>
      </c>
      <c r="B1502" s="6" t="s">
        <v>9040</v>
      </c>
      <c r="C1502" s="6" t="s">
        <v>9041</v>
      </c>
      <c r="D1502" s="13">
        <v>44.1</v>
      </c>
      <c r="E1502" s="28">
        <v>0.36599999999999999</v>
      </c>
    </row>
    <row r="1503" spans="1:5" x14ac:dyDescent="0.2">
      <c r="A1503" s="6">
        <v>24</v>
      </c>
      <c r="B1503" s="6" t="s">
        <v>9042</v>
      </c>
      <c r="C1503" s="6" t="s">
        <v>9043</v>
      </c>
      <c r="D1503" s="13">
        <v>35.299999999999997</v>
      </c>
      <c r="E1503" s="28">
        <v>0.309</v>
      </c>
    </row>
    <row r="1504" spans="1:5" x14ac:dyDescent="0.2">
      <c r="A1504" s="6">
        <v>24</v>
      </c>
      <c r="B1504" s="6" t="s">
        <v>9044</v>
      </c>
      <c r="C1504" s="6" t="s">
        <v>9045</v>
      </c>
      <c r="D1504" s="13">
        <v>38.799999999999997</v>
      </c>
      <c r="E1504" s="28">
        <v>0.28199999999999997</v>
      </c>
    </row>
    <row r="1505" spans="1:5" x14ac:dyDescent="0.2">
      <c r="A1505" s="6">
        <v>24</v>
      </c>
      <c r="B1505" s="6" t="s">
        <v>9046</v>
      </c>
      <c r="C1505" s="6" t="s">
        <v>9047</v>
      </c>
      <c r="D1505" s="13">
        <v>48.5</v>
      </c>
      <c r="E1505" s="28">
        <v>0.31</v>
      </c>
    </row>
    <row r="1506" spans="1:5" x14ac:dyDescent="0.2">
      <c r="A1506" s="6">
        <v>24</v>
      </c>
      <c r="B1506" s="6" t="s">
        <v>9048</v>
      </c>
      <c r="C1506" s="6" t="s">
        <v>9049</v>
      </c>
      <c r="D1506" s="13">
        <v>37.299999999999997</v>
      </c>
      <c r="E1506" s="28">
        <v>0.32600000000000001</v>
      </c>
    </row>
    <row r="1507" spans="1:5" x14ac:dyDescent="0.2">
      <c r="A1507" s="6">
        <v>24</v>
      </c>
      <c r="B1507" s="6" t="s">
        <v>9050</v>
      </c>
      <c r="C1507" s="6" t="s">
        <v>9051</v>
      </c>
      <c r="D1507" s="13">
        <v>47.2</v>
      </c>
      <c r="E1507" s="28">
        <v>0.308</v>
      </c>
    </row>
    <row r="1508" spans="1:5" x14ac:dyDescent="0.2">
      <c r="A1508" s="6">
        <v>24</v>
      </c>
      <c r="B1508" s="6" t="s">
        <v>9052</v>
      </c>
      <c r="C1508" s="6" t="s">
        <v>9053</v>
      </c>
      <c r="D1508" s="13">
        <v>47.7</v>
      </c>
      <c r="E1508" s="28">
        <v>0.36599999999999999</v>
      </c>
    </row>
    <row r="1509" spans="1:5" x14ac:dyDescent="0.2">
      <c r="A1509" s="6">
        <v>24</v>
      </c>
      <c r="B1509" s="6" t="s">
        <v>9054</v>
      </c>
      <c r="C1509" s="6" t="s">
        <v>9055</v>
      </c>
      <c r="D1509" s="13">
        <v>36.5</v>
      </c>
      <c r="E1509" s="28">
        <v>0.58499999999999996</v>
      </c>
    </row>
    <row r="1510" spans="1:5" x14ac:dyDescent="0.2">
      <c r="A1510" s="6">
        <v>24</v>
      </c>
      <c r="B1510" s="6" t="s">
        <v>9056</v>
      </c>
      <c r="C1510" s="6" t="s">
        <v>9057</v>
      </c>
      <c r="D1510" s="13">
        <v>38.9</v>
      </c>
      <c r="E1510" s="28">
        <v>0.41899999999999998</v>
      </c>
    </row>
    <row r="1511" spans="1:5" x14ac:dyDescent="0.2">
      <c r="A1511" s="6">
        <v>24</v>
      </c>
      <c r="B1511" s="6" t="s">
        <v>9058</v>
      </c>
      <c r="C1511" s="6" t="s">
        <v>9059</v>
      </c>
      <c r="D1511" s="13">
        <v>47.4</v>
      </c>
      <c r="E1511" s="28">
        <v>0.29199999999999998</v>
      </c>
    </row>
    <row r="1512" spans="1:5" x14ac:dyDescent="0.2">
      <c r="A1512" s="6">
        <v>24</v>
      </c>
      <c r="B1512" s="6" t="s">
        <v>9060</v>
      </c>
      <c r="C1512" s="6" t="s">
        <v>9061</v>
      </c>
      <c r="D1512" s="13">
        <v>38.9</v>
      </c>
      <c r="E1512" s="28">
        <v>0.39100000000000001</v>
      </c>
    </row>
    <row r="1513" spans="1:5" x14ac:dyDescent="0.2">
      <c r="A1513" s="6">
        <v>24</v>
      </c>
      <c r="B1513" s="6" t="s">
        <v>9062</v>
      </c>
      <c r="C1513" s="6" t="s">
        <v>9063</v>
      </c>
      <c r="D1513" s="13">
        <v>47.9</v>
      </c>
      <c r="E1513" s="28">
        <v>0.34499999999999997</v>
      </c>
    </row>
    <row r="1514" spans="1:5" x14ac:dyDescent="0.2">
      <c r="A1514" s="6">
        <v>24</v>
      </c>
      <c r="B1514" s="6" t="s">
        <v>9064</v>
      </c>
      <c r="C1514" s="6" t="s">
        <v>9065</v>
      </c>
      <c r="D1514" s="13">
        <v>40.6</v>
      </c>
      <c r="E1514" s="28">
        <v>0.34499999999999997</v>
      </c>
    </row>
    <row r="1515" spans="1:5" x14ac:dyDescent="0.2">
      <c r="A1515" s="6">
        <v>24</v>
      </c>
      <c r="B1515" s="6" t="s">
        <v>9066</v>
      </c>
      <c r="C1515" s="6" t="s">
        <v>9067</v>
      </c>
      <c r="D1515" s="13">
        <v>29.7</v>
      </c>
      <c r="E1515" s="28">
        <v>0.32800000000000001</v>
      </c>
    </row>
    <row r="1516" spans="1:5" x14ac:dyDescent="0.2">
      <c r="A1516" s="6">
        <v>24</v>
      </c>
      <c r="B1516" s="6" t="s">
        <v>9068</v>
      </c>
      <c r="C1516" s="6" t="s">
        <v>9069</v>
      </c>
      <c r="D1516" s="13">
        <v>49</v>
      </c>
      <c r="E1516" s="28">
        <v>0.30299999999999999</v>
      </c>
    </row>
    <row r="1517" spans="1:5" x14ac:dyDescent="0.2">
      <c r="A1517" s="6">
        <v>24</v>
      </c>
      <c r="B1517" s="6" t="s">
        <v>9070</v>
      </c>
      <c r="C1517" s="6" t="s">
        <v>9071</v>
      </c>
      <c r="D1517" s="13">
        <v>51.5</v>
      </c>
      <c r="E1517" s="28">
        <v>0.38</v>
      </c>
    </row>
    <row r="1518" spans="1:5" x14ac:dyDescent="0.2">
      <c r="A1518" s="6">
        <v>24</v>
      </c>
      <c r="B1518" s="6" t="s">
        <v>9072</v>
      </c>
      <c r="C1518" s="6" t="s">
        <v>9073</v>
      </c>
      <c r="D1518" s="13">
        <v>47.9</v>
      </c>
      <c r="E1518" s="28">
        <v>0.32500000000000001</v>
      </c>
    </row>
    <row r="1519" spans="1:5" x14ac:dyDescent="0.2">
      <c r="A1519" s="6">
        <v>24</v>
      </c>
      <c r="B1519" s="6" t="s">
        <v>9074</v>
      </c>
      <c r="C1519" s="6" t="s">
        <v>9075</v>
      </c>
      <c r="D1519" s="13">
        <v>49.1</v>
      </c>
      <c r="E1519" s="28">
        <v>0.30399999999999999</v>
      </c>
    </row>
    <row r="1520" spans="1:5" x14ac:dyDescent="0.2">
      <c r="A1520" s="6">
        <v>24</v>
      </c>
      <c r="B1520" s="6" t="s">
        <v>9076</v>
      </c>
      <c r="C1520" s="6" t="s">
        <v>9077</v>
      </c>
      <c r="D1520" s="13">
        <v>46.4</v>
      </c>
      <c r="E1520" s="28">
        <v>0.41099999999999998</v>
      </c>
    </row>
    <row r="1521" spans="1:5" x14ac:dyDescent="0.2">
      <c r="A1521" s="6">
        <v>24</v>
      </c>
      <c r="B1521" s="6" t="s">
        <v>9078</v>
      </c>
      <c r="C1521" s="6" t="s">
        <v>9079</v>
      </c>
      <c r="D1521" s="13">
        <v>38.799999999999997</v>
      </c>
      <c r="E1521" s="28">
        <v>0.24299999999999999</v>
      </c>
    </row>
    <row r="1522" spans="1:5" x14ac:dyDescent="0.2">
      <c r="A1522" s="6">
        <v>24</v>
      </c>
      <c r="B1522" s="6" t="s">
        <v>9080</v>
      </c>
      <c r="C1522" s="6" t="s">
        <v>9081</v>
      </c>
      <c r="D1522" s="13">
        <v>48.2</v>
      </c>
      <c r="E1522" s="28">
        <v>0.38200000000000001</v>
      </c>
    </row>
    <row r="1523" spans="1:5" x14ac:dyDescent="0.2">
      <c r="A1523" s="6">
        <v>24</v>
      </c>
      <c r="B1523" s="6" t="s">
        <v>9082</v>
      </c>
      <c r="C1523" s="6" t="s">
        <v>9083</v>
      </c>
      <c r="D1523" s="13">
        <v>35.299999999999997</v>
      </c>
      <c r="E1523" s="28">
        <v>0.32</v>
      </c>
    </row>
    <row r="1524" spans="1:5" x14ac:dyDescent="0.2">
      <c r="A1524" s="6">
        <v>24</v>
      </c>
      <c r="B1524" s="6" t="s">
        <v>9084</v>
      </c>
      <c r="C1524" s="6" t="s">
        <v>9085</v>
      </c>
      <c r="D1524" s="13">
        <v>42.3</v>
      </c>
      <c r="E1524" s="28">
        <v>0.39</v>
      </c>
    </row>
    <row r="1525" spans="1:5" x14ac:dyDescent="0.2">
      <c r="A1525" s="6">
        <v>24</v>
      </c>
      <c r="B1525" s="6" t="s">
        <v>9086</v>
      </c>
      <c r="C1525" s="6" t="s">
        <v>9087</v>
      </c>
      <c r="D1525" s="13">
        <v>48.8</v>
      </c>
      <c r="E1525" s="28">
        <v>0.35899999999999999</v>
      </c>
    </row>
    <row r="1526" spans="1:5" x14ac:dyDescent="0.2">
      <c r="A1526" s="6">
        <v>24</v>
      </c>
      <c r="B1526" s="6" t="s">
        <v>9088</v>
      </c>
      <c r="C1526" s="6" t="s">
        <v>9089</v>
      </c>
      <c r="D1526" s="13">
        <v>42</v>
      </c>
      <c r="E1526" s="28">
        <v>0.35699999999999998</v>
      </c>
    </row>
    <row r="1527" spans="1:5" x14ac:dyDescent="0.2">
      <c r="A1527" s="6">
        <v>24</v>
      </c>
      <c r="B1527" s="6" t="s">
        <v>9090</v>
      </c>
      <c r="C1527" s="6" t="s">
        <v>9091</v>
      </c>
      <c r="D1527" s="13">
        <v>38</v>
      </c>
      <c r="E1527" s="28">
        <v>0.23799999999999999</v>
      </c>
    </row>
    <row r="1528" spans="1:5" x14ac:dyDescent="0.2">
      <c r="A1528" s="6">
        <v>24</v>
      </c>
      <c r="B1528" s="6" t="s">
        <v>9092</v>
      </c>
      <c r="C1528" s="6" t="s">
        <v>9093</v>
      </c>
      <c r="D1528" s="13">
        <v>32.5</v>
      </c>
      <c r="E1528" s="28">
        <v>8.1000000000000003E-2</v>
      </c>
    </row>
    <row r="1529" spans="1:5" x14ac:dyDescent="0.2">
      <c r="A1529" s="6">
        <v>24</v>
      </c>
      <c r="B1529" s="6" t="s">
        <v>9094</v>
      </c>
      <c r="C1529" s="6" t="s">
        <v>9095</v>
      </c>
      <c r="D1529" s="13">
        <v>47.3</v>
      </c>
      <c r="E1529" s="28">
        <v>0.318</v>
      </c>
    </row>
    <row r="1530" spans="1:5" x14ac:dyDescent="0.2">
      <c r="A1530" s="6">
        <v>24</v>
      </c>
      <c r="B1530" s="6" t="s">
        <v>9096</v>
      </c>
      <c r="C1530" s="6" t="s">
        <v>9097</v>
      </c>
      <c r="D1530" s="13">
        <v>34.5</v>
      </c>
      <c r="E1530" s="28">
        <v>0.33300000000000002</v>
      </c>
    </row>
    <row r="1531" spans="1:5" x14ac:dyDescent="0.2">
      <c r="A1531" s="6">
        <v>24</v>
      </c>
      <c r="B1531" s="6" t="s">
        <v>9098</v>
      </c>
      <c r="C1531" s="6" t="s">
        <v>9099</v>
      </c>
      <c r="D1531" s="13">
        <v>38.200000000000003</v>
      </c>
      <c r="E1531" s="28">
        <v>0.375</v>
      </c>
    </row>
    <row r="1532" spans="1:5" x14ac:dyDescent="0.2">
      <c r="A1532" s="6">
        <v>24</v>
      </c>
      <c r="B1532" s="6" t="s">
        <v>9100</v>
      </c>
      <c r="C1532" s="6" t="s">
        <v>9101</v>
      </c>
      <c r="D1532" s="13">
        <v>48.3</v>
      </c>
      <c r="E1532" s="28">
        <v>0.27400000000000002</v>
      </c>
    </row>
    <row r="1533" spans="1:5" x14ac:dyDescent="0.2">
      <c r="A1533" s="6">
        <v>24</v>
      </c>
      <c r="B1533" s="6" t="s">
        <v>9102</v>
      </c>
      <c r="C1533" s="6" t="s">
        <v>9103</v>
      </c>
      <c r="D1533" s="13">
        <v>44.4</v>
      </c>
      <c r="E1533" s="28">
        <v>0.35699999999999998</v>
      </c>
    </row>
    <row r="1534" spans="1:5" x14ac:dyDescent="0.2">
      <c r="A1534" s="6">
        <v>24</v>
      </c>
      <c r="B1534" s="6" t="s">
        <v>9104</v>
      </c>
      <c r="C1534" s="6" t="s">
        <v>9105</v>
      </c>
      <c r="D1534" s="13">
        <v>18.8</v>
      </c>
      <c r="E1534" s="28">
        <v>0.35099999999999998</v>
      </c>
    </row>
    <row r="1535" spans="1:5" x14ac:dyDescent="0.2">
      <c r="A1535" s="6">
        <v>26</v>
      </c>
      <c r="B1535" s="6" t="s">
        <v>9106</v>
      </c>
      <c r="C1535" s="6" t="s">
        <v>9107</v>
      </c>
      <c r="D1535" s="13">
        <v>44.5</v>
      </c>
      <c r="E1535" s="28">
        <v>0.25600000000000001</v>
      </c>
    </row>
    <row r="1536" spans="1:5" x14ac:dyDescent="0.2">
      <c r="A1536" s="6">
        <v>26</v>
      </c>
      <c r="B1536" s="6" t="s">
        <v>9108</v>
      </c>
      <c r="C1536" s="6" t="s">
        <v>9109</v>
      </c>
      <c r="D1536" s="13">
        <v>52.1</v>
      </c>
      <c r="E1536" s="28">
        <v>0.38100000000000001</v>
      </c>
    </row>
    <row r="1537" spans="1:5" x14ac:dyDescent="0.2">
      <c r="A1537" s="6">
        <v>26</v>
      </c>
      <c r="B1537" s="6" t="s">
        <v>9110</v>
      </c>
      <c r="C1537" s="6" t="s">
        <v>9111</v>
      </c>
      <c r="D1537" s="13">
        <v>49.1</v>
      </c>
      <c r="E1537" s="28">
        <v>0.64700000000000002</v>
      </c>
    </row>
    <row r="1538" spans="1:5" x14ac:dyDescent="0.2">
      <c r="A1538" s="6">
        <v>26</v>
      </c>
      <c r="B1538" s="6" t="s">
        <v>9112</v>
      </c>
      <c r="C1538" s="6" t="s">
        <v>9113</v>
      </c>
      <c r="D1538" s="13">
        <v>49.2</v>
      </c>
      <c r="E1538" s="28">
        <v>0.157</v>
      </c>
    </row>
    <row r="1539" spans="1:5" x14ac:dyDescent="0.2">
      <c r="A1539" s="6">
        <v>26</v>
      </c>
      <c r="B1539" s="6" t="s">
        <v>9114</v>
      </c>
      <c r="C1539" s="6" t="s">
        <v>9115</v>
      </c>
      <c r="D1539" s="13">
        <v>44</v>
      </c>
      <c r="E1539" s="28">
        <v>0.48</v>
      </c>
    </row>
    <row r="1540" spans="1:5" x14ac:dyDescent="0.2">
      <c r="A1540" s="6">
        <v>26</v>
      </c>
      <c r="B1540" s="6" t="s">
        <v>9116</v>
      </c>
      <c r="C1540" s="6" t="s">
        <v>9117</v>
      </c>
      <c r="D1540" s="13">
        <v>36.5</v>
      </c>
      <c r="E1540" s="28">
        <v>0.245</v>
      </c>
    </row>
    <row r="1541" spans="1:5" x14ac:dyDescent="0.2">
      <c r="A1541" s="6">
        <v>26</v>
      </c>
      <c r="B1541" s="6" t="s">
        <v>9118</v>
      </c>
      <c r="C1541" s="6" t="s">
        <v>9119</v>
      </c>
      <c r="D1541" s="13">
        <v>51.7</v>
      </c>
      <c r="E1541" s="28">
        <v>0.17100000000000001</v>
      </c>
    </row>
    <row r="1542" spans="1:5" x14ac:dyDescent="0.2">
      <c r="A1542" s="6">
        <v>26</v>
      </c>
      <c r="B1542" s="6" t="s">
        <v>9120</v>
      </c>
      <c r="C1542" s="6" t="s">
        <v>9121</v>
      </c>
      <c r="D1542" s="13">
        <v>53.3</v>
      </c>
      <c r="E1542" s="28">
        <v>0.16</v>
      </c>
    </row>
    <row r="1543" spans="1:5" x14ac:dyDescent="0.2">
      <c r="A1543" s="6">
        <v>26</v>
      </c>
      <c r="B1543" s="6" t="s">
        <v>9122</v>
      </c>
      <c r="C1543" s="6" t="s">
        <v>9123</v>
      </c>
      <c r="D1543" s="13">
        <v>46.5</v>
      </c>
      <c r="E1543" s="28">
        <v>0.314</v>
      </c>
    </row>
    <row r="1544" spans="1:5" x14ac:dyDescent="0.2">
      <c r="A1544" s="6">
        <v>26</v>
      </c>
      <c r="B1544" s="6" t="s">
        <v>9124</v>
      </c>
      <c r="C1544" s="6" t="s">
        <v>9125</v>
      </c>
      <c r="D1544" s="13">
        <v>15.3</v>
      </c>
      <c r="E1544" s="28">
        <v>7.0000000000000007E-2</v>
      </c>
    </row>
    <row r="1545" spans="1:5" x14ac:dyDescent="0.2">
      <c r="A1545" s="6">
        <v>26</v>
      </c>
      <c r="B1545" s="6" t="s">
        <v>9126</v>
      </c>
      <c r="C1545" s="6" t="s">
        <v>9127</v>
      </c>
      <c r="D1545" s="13">
        <v>49.1</v>
      </c>
      <c r="E1545" s="28">
        <v>0.40699999999999997</v>
      </c>
    </row>
    <row r="1546" spans="1:5" x14ac:dyDescent="0.2">
      <c r="A1546" s="6">
        <v>26</v>
      </c>
      <c r="B1546" s="6" t="s">
        <v>9128</v>
      </c>
      <c r="C1546" s="6" t="s">
        <v>9129</v>
      </c>
      <c r="D1546" s="13">
        <v>51.1</v>
      </c>
      <c r="E1546" s="28">
        <v>0.14799999999999999</v>
      </c>
    </row>
    <row r="1547" spans="1:5" x14ac:dyDescent="0.2">
      <c r="A1547" s="6">
        <v>26</v>
      </c>
      <c r="B1547" s="6" t="s">
        <v>9130</v>
      </c>
      <c r="C1547" s="6" t="s">
        <v>9131</v>
      </c>
      <c r="D1547" s="13">
        <v>50.8</v>
      </c>
      <c r="E1547" s="28">
        <v>0.25900000000000001</v>
      </c>
    </row>
    <row r="1548" spans="1:5" x14ac:dyDescent="0.2">
      <c r="A1548" s="6">
        <v>26</v>
      </c>
      <c r="B1548" s="6" t="s">
        <v>9132</v>
      </c>
      <c r="C1548" s="6" t="s">
        <v>9133</v>
      </c>
      <c r="D1548" s="13">
        <v>52.8</v>
      </c>
      <c r="E1548" s="28">
        <v>0.25700000000000001</v>
      </c>
    </row>
    <row r="1549" spans="1:5" x14ac:dyDescent="0.2">
      <c r="A1549" s="6">
        <v>26</v>
      </c>
      <c r="B1549" s="6" t="s">
        <v>9134</v>
      </c>
      <c r="C1549" s="6" t="s">
        <v>9135</v>
      </c>
      <c r="D1549" s="13">
        <v>52.9</v>
      </c>
      <c r="E1549" s="28">
        <v>0.191</v>
      </c>
    </row>
    <row r="1550" spans="1:5" x14ac:dyDescent="0.2">
      <c r="A1550" s="6">
        <v>26</v>
      </c>
      <c r="B1550" s="6" t="s">
        <v>9136</v>
      </c>
      <c r="C1550" s="6" t="s">
        <v>9137</v>
      </c>
      <c r="D1550" s="13">
        <v>52.1</v>
      </c>
      <c r="E1550" s="28">
        <v>0.124</v>
      </c>
    </row>
    <row r="1551" spans="1:5" x14ac:dyDescent="0.2">
      <c r="A1551" s="6">
        <v>26</v>
      </c>
      <c r="B1551" s="6" t="s">
        <v>9138</v>
      </c>
      <c r="C1551" s="6" t="s">
        <v>9139</v>
      </c>
      <c r="D1551" s="13">
        <v>51.8</v>
      </c>
      <c r="E1551" s="28">
        <v>0.108</v>
      </c>
    </row>
    <row r="1552" spans="1:5" x14ac:dyDescent="0.2">
      <c r="A1552" s="6">
        <v>26</v>
      </c>
      <c r="B1552" s="6" t="s">
        <v>9140</v>
      </c>
      <c r="C1552" s="6" t="s">
        <v>9141</v>
      </c>
      <c r="D1552" s="13">
        <v>51.3</v>
      </c>
      <c r="E1552" s="28">
        <v>0.13900000000000001</v>
      </c>
    </row>
    <row r="1553" spans="1:5" x14ac:dyDescent="0.2">
      <c r="A1553" s="6">
        <v>26</v>
      </c>
      <c r="B1553" s="6" t="s">
        <v>9142</v>
      </c>
      <c r="C1553" s="6" t="s">
        <v>9143</v>
      </c>
      <c r="D1553" s="13">
        <v>47.7</v>
      </c>
      <c r="E1553" s="28">
        <v>0.21299999999999999</v>
      </c>
    </row>
    <row r="1554" spans="1:5" x14ac:dyDescent="0.2">
      <c r="A1554" s="6">
        <v>26</v>
      </c>
      <c r="B1554" s="6" t="s">
        <v>9144</v>
      </c>
      <c r="C1554" s="6" t="s">
        <v>9145</v>
      </c>
      <c r="D1554" s="13">
        <v>33.299999999999997</v>
      </c>
      <c r="E1554" s="28">
        <v>0.35899999999999999</v>
      </c>
    </row>
    <row r="1555" spans="1:5" x14ac:dyDescent="0.2">
      <c r="A1555" s="6">
        <v>26</v>
      </c>
      <c r="B1555" s="6" t="s">
        <v>9146</v>
      </c>
      <c r="C1555" s="6" t="s">
        <v>9147</v>
      </c>
      <c r="D1555" s="13">
        <v>53.6</v>
      </c>
      <c r="E1555" s="28">
        <v>8.4000000000000005E-2</v>
      </c>
    </row>
    <row r="1556" spans="1:5" x14ac:dyDescent="0.2">
      <c r="A1556" s="6">
        <v>26</v>
      </c>
      <c r="B1556" s="6" t="s">
        <v>9148</v>
      </c>
      <c r="C1556" s="6" t="s">
        <v>9149</v>
      </c>
      <c r="D1556" s="13">
        <v>46.1</v>
      </c>
      <c r="E1556" s="28">
        <v>0.246</v>
      </c>
    </row>
    <row r="1557" spans="1:5" x14ac:dyDescent="0.2">
      <c r="A1557" s="6">
        <v>26</v>
      </c>
      <c r="B1557" s="6" t="s">
        <v>9150</v>
      </c>
      <c r="C1557" s="6" t="s">
        <v>9151</v>
      </c>
      <c r="D1557" s="13">
        <v>48.3</v>
      </c>
      <c r="E1557" s="28">
        <v>0.27800000000000002</v>
      </c>
    </row>
    <row r="1558" spans="1:5" x14ac:dyDescent="0.2">
      <c r="A1558" s="6">
        <v>26</v>
      </c>
      <c r="B1558" s="6" t="s">
        <v>9152</v>
      </c>
      <c r="C1558" s="6" t="s">
        <v>9153</v>
      </c>
      <c r="D1558" s="13">
        <v>45</v>
      </c>
      <c r="E1558" s="28">
        <v>0.26700000000000002</v>
      </c>
    </row>
    <row r="1559" spans="1:5" x14ac:dyDescent="0.2">
      <c r="A1559" s="6">
        <v>26</v>
      </c>
      <c r="B1559" s="6" t="s">
        <v>9154</v>
      </c>
      <c r="C1559" s="6" t="s">
        <v>9155</v>
      </c>
      <c r="D1559" s="13">
        <v>48.8</v>
      </c>
      <c r="E1559" s="28">
        <v>0.41599999999999998</v>
      </c>
    </row>
    <row r="1560" spans="1:5" x14ac:dyDescent="0.2">
      <c r="A1560" s="6">
        <v>26</v>
      </c>
      <c r="B1560" s="6" t="s">
        <v>9156</v>
      </c>
      <c r="C1560" s="6" t="s">
        <v>9157</v>
      </c>
      <c r="D1560" s="13">
        <v>54.6</v>
      </c>
      <c r="E1560" s="28">
        <v>0.36199999999999999</v>
      </c>
    </row>
    <row r="1561" spans="1:5" x14ac:dyDescent="0.2">
      <c r="A1561" s="6">
        <v>26</v>
      </c>
      <c r="B1561" s="6" t="s">
        <v>9158</v>
      </c>
      <c r="C1561" s="6" t="s">
        <v>9159</v>
      </c>
      <c r="D1561" s="13">
        <v>46.4</v>
      </c>
      <c r="E1561" s="28">
        <v>0.38100000000000001</v>
      </c>
    </row>
    <row r="1562" spans="1:5" x14ac:dyDescent="0.2">
      <c r="A1562" s="6">
        <v>26</v>
      </c>
      <c r="B1562" s="6" t="s">
        <v>9160</v>
      </c>
      <c r="C1562" s="6" t="s">
        <v>9161</v>
      </c>
      <c r="D1562" s="13">
        <v>51.3</v>
      </c>
      <c r="E1562" s="28">
        <v>0.7</v>
      </c>
    </row>
    <row r="1563" spans="1:5" x14ac:dyDescent="0.2">
      <c r="A1563" s="6">
        <v>26</v>
      </c>
      <c r="B1563" s="6" t="s">
        <v>9162</v>
      </c>
      <c r="C1563" s="6" t="s">
        <v>9163</v>
      </c>
      <c r="D1563" s="13">
        <v>53</v>
      </c>
      <c r="E1563" s="28">
        <v>0.33900000000000002</v>
      </c>
    </row>
    <row r="1564" spans="1:5" x14ac:dyDescent="0.2">
      <c r="A1564" s="6">
        <v>26</v>
      </c>
      <c r="B1564" s="6" t="s">
        <v>9164</v>
      </c>
      <c r="C1564" s="6" t="s">
        <v>9165</v>
      </c>
      <c r="D1564" s="13">
        <v>47</v>
      </c>
      <c r="E1564" s="28">
        <v>0.38</v>
      </c>
    </row>
    <row r="1565" spans="1:5" x14ac:dyDescent="0.2">
      <c r="A1565" s="6">
        <v>26</v>
      </c>
      <c r="B1565" s="6" t="s">
        <v>9166</v>
      </c>
      <c r="C1565" s="6" t="s">
        <v>9167</v>
      </c>
      <c r="D1565" s="13">
        <v>50.9</v>
      </c>
      <c r="E1565" s="28">
        <v>0.128</v>
      </c>
    </row>
    <row r="1566" spans="1:5" x14ac:dyDescent="0.2">
      <c r="A1566" s="6">
        <v>26</v>
      </c>
      <c r="B1566" s="6" t="s">
        <v>9168</v>
      </c>
      <c r="C1566" s="6" t="s">
        <v>9169</v>
      </c>
      <c r="D1566" s="13">
        <v>50.8</v>
      </c>
      <c r="E1566" s="28">
        <v>0.28000000000000003</v>
      </c>
    </row>
    <row r="1567" spans="1:5" x14ac:dyDescent="0.2">
      <c r="A1567" s="6">
        <v>26</v>
      </c>
      <c r="B1567" s="6" t="s">
        <v>9170</v>
      </c>
      <c r="C1567" s="6" t="s">
        <v>9171</v>
      </c>
      <c r="D1567" s="13">
        <v>49.7</v>
      </c>
      <c r="E1567" s="28">
        <v>0.34</v>
      </c>
    </row>
    <row r="1568" spans="1:5" x14ac:dyDescent="0.2">
      <c r="A1568" s="6">
        <v>26</v>
      </c>
      <c r="B1568" s="6" t="s">
        <v>9172</v>
      </c>
      <c r="C1568" s="6" t="s">
        <v>9173</v>
      </c>
      <c r="D1568" s="13">
        <v>52.3</v>
      </c>
      <c r="E1568" s="28">
        <v>0.36</v>
      </c>
    </row>
    <row r="1569" spans="1:5" x14ac:dyDescent="0.2">
      <c r="A1569" s="6">
        <v>26</v>
      </c>
      <c r="B1569" s="6" t="s">
        <v>9174</v>
      </c>
      <c r="C1569" s="6" t="s">
        <v>9175</v>
      </c>
      <c r="D1569" s="13">
        <v>50.4</v>
      </c>
      <c r="E1569" s="28">
        <v>0.23400000000000001</v>
      </c>
    </row>
    <row r="1570" spans="1:5" x14ac:dyDescent="0.2">
      <c r="A1570" s="6">
        <v>26</v>
      </c>
      <c r="B1570" s="6" t="s">
        <v>9176</v>
      </c>
      <c r="C1570" s="6" t="s">
        <v>9177</v>
      </c>
      <c r="D1570" s="13">
        <v>46.9</v>
      </c>
      <c r="E1570" s="28">
        <v>0.36799999999999999</v>
      </c>
    </row>
    <row r="1571" spans="1:5" x14ac:dyDescent="0.2">
      <c r="A1571" s="6">
        <v>26</v>
      </c>
      <c r="B1571" s="6" t="s">
        <v>9178</v>
      </c>
      <c r="C1571" s="6" t="s">
        <v>9179</v>
      </c>
      <c r="D1571" s="13">
        <v>50.2</v>
      </c>
      <c r="E1571" s="28">
        <v>0.15</v>
      </c>
    </row>
    <row r="1572" spans="1:5" x14ac:dyDescent="0.2">
      <c r="A1572" s="6">
        <v>26</v>
      </c>
      <c r="B1572" s="6" t="s">
        <v>9180</v>
      </c>
      <c r="C1572" s="6" t="s">
        <v>9181</v>
      </c>
      <c r="D1572" s="13">
        <v>49.2</v>
      </c>
      <c r="E1572" s="28">
        <v>0.38800000000000001</v>
      </c>
    </row>
    <row r="1573" spans="1:5" x14ac:dyDescent="0.2">
      <c r="A1573" s="6">
        <v>26</v>
      </c>
      <c r="B1573" s="6" t="s">
        <v>9182</v>
      </c>
      <c r="C1573" s="6" t="s">
        <v>9183</v>
      </c>
      <c r="D1573" s="13">
        <v>31.3</v>
      </c>
      <c r="E1573" s="28">
        <v>0.108</v>
      </c>
    </row>
    <row r="1574" spans="1:5" x14ac:dyDescent="0.2">
      <c r="A1574" s="6">
        <v>26</v>
      </c>
      <c r="B1574" s="6" t="s">
        <v>9184</v>
      </c>
      <c r="C1574" s="6" t="s">
        <v>9185</v>
      </c>
      <c r="D1574" s="13">
        <v>53.1</v>
      </c>
      <c r="E1574" s="28">
        <v>0.33300000000000002</v>
      </c>
    </row>
    <row r="1575" spans="1:5" x14ac:dyDescent="0.2">
      <c r="A1575" s="6">
        <v>26</v>
      </c>
      <c r="B1575" s="6" t="s">
        <v>9186</v>
      </c>
      <c r="C1575" s="6" t="s">
        <v>9187</v>
      </c>
      <c r="D1575" s="13">
        <v>54.1</v>
      </c>
      <c r="E1575" s="28">
        <v>9.7000000000000003E-2</v>
      </c>
    </row>
    <row r="1576" spans="1:5" x14ac:dyDescent="0.2">
      <c r="A1576" s="6">
        <v>26</v>
      </c>
      <c r="B1576" s="6" t="s">
        <v>9188</v>
      </c>
      <c r="C1576" s="6" t="s">
        <v>9189</v>
      </c>
      <c r="D1576" s="13">
        <v>51.4</v>
      </c>
      <c r="E1576" s="28">
        <v>7.0000000000000007E-2</v>
      </c>
    </row>
    <row r="1577" spans="1:5" x14ac:dyDescent="0.2">
      <c r="A1577" s="6">
        <v>26</v>
      </c>
      <c r="B1577" s="6" t="s">
        <v>9190</v>
      </c>
      <c r="C1577" s="6" t="s">
        <v>9191</v>
      </c>
      <c r="D1577" s="13">
        <v>46.4</v>
      </c>
      <c r="E1577" s="28">
        <v>0.27300000000000002</v>
      </c>
    </row>
    <row r="1578" spans="1:5" x14ac:dyDescent="0.2">
      <c r="A1578" s="6">
        <v>26</v>
      </c>
      <c r="B1578" s="6" t="s">
        <v>9192</v>
      </c>
      <c r="C1578" s="6" t="s">
        <v>9193</v>
      </c>
      <c r="D1578" s="13">
        <v>50.4</v>
      </c>
      <c r="E1578" s="28">
        <v>0.628</v>
      </c>
    </row>
    <row r="1579" spans="1:5" x14ac:dyDescent="0.2">
      <c r="A1579" s="6">
        <v>26</v>
      </c>
      <c r="B1579" s="6" t="s">
        <v>9194</v>
      </c>
      <c r="C1579" s="6" t="s">
        <v>9195</v>
      </c>
      <c r="D1579" s="13">
        <v>55.3</v>
      </c>
      <c r="E1579" s="28">
        <v>0.161</v>
      </c>
    </row>
    <row r="1580" spans="1:5" x14ac:dyDescent="0.2">
      <c r="A1580" s="6">
        <v>26</v>
      </c>
      <c r="B1580" s="6" t="s">
        <v>9196</v>
      </c>
      <c r="C1580" s="6" t="s">
        <v>9197</v>
      </c>
      <c r="D1580" s="13">
        <v>52</v>
      </c>
      <c r="E1580" s="28">
        <v>7.2999999999999995E-2</v>
      </c>
    </row>
    <row r="1581" spans="1:5" x14ac:dyDescent="0.2">
      <c r="A1581" s="6">
        <v>26</v>
      </c>
      <c r="B1581" s="6" t="s">
        <v>9198</v>
      </c>
      <c r="C1581" s="6" t="s">
        <v>9199</v>
      </c>
      <c r="D1581" s="13">
        <v>52.5</v>
      </c>
      <c r="E1581" s="28">
        <v>0.48599999999999999</v>
      </c>
    </row>
    <row r="1582" spans="1:5" x14ac:dyDescent="0.2">
      <c r="A1582" s="6">
        <v>26</v>
      </c>
      <c r="B1582" s="6" t="s">
        <v>9200</v>
      </c>
      <c r="C1582" s="6" t="s">
        <v>9201</v>
      </c>
      <c r="D1582" s="13">
        <v>52.4</v>
      </c>
      <c r="E1582" s="28">
        <v>0.22</v>
      </c>
    </row>
    <row r="1583" spans="1:5" x14ac:dyDescent="0.2">
      <c r="A1583" s="6">
        <v>26</v>
      </c>
      <c r="B1583" s="6" t="s">
        <v>9202</v>
      </c>
      <c r="C1583" s="6" t="s">
        <v>9203</v>
      </c>
      <c r="D1583" s="13">
        <v>50.6</v>
      </c>
      <c r="E1583" s="28">
        <v>0.33900000000000002</v>
      </c>
    </row>
    <row r="1584" spans="1:5" x14ac:dyDescent="0.2">
      <c r="A1584" s="6">
        <v>26</v>
      </c>
      <c r="B1584" s="6" t="s">
        <v>9204</v>
      </c>
      <c r="C1584" s="6" t="s">
        <v>9205</v>
      </c>
      <c r="D1584" s="13">
        <v>48.7</v>
      </c>
      <c r="E1584" s="28">
        <v>0.313</v>
      </c>
    </row>
    <row r="1585" spans="1:5" x14ac:dyDescent="0.2">
      <c r="A1585" s="6">
        <v>26</v>
      </c>
      <c r="B1585" s="6" t="s">
        <v>9206</v>
      </c>
      <c r="C1585" s="6" t="s">
        <v>9207</v>
      </c>
      <c r="D1585" s="13">
        <v>49.6</v>
      </c>
      <c r="E1585" s="28">
        <v>0.31</v>
      </c>
    </row>
    <row r="1586" spans="1:5" x14ac:dyDescent="0.2">
      <c r="A1586" s="6">
        <v>27</v>
      </c>
      <c r="B1586" s="6" t="s">
        <v>9208</v>
      </c>
      <c r="C1586" s="6" t="s">
        <v>9209</v>
      </c>
      <c r="D1586" s="13">
        <v>46.3</v>
      </c>
      <c r="E1586" s="28">
        <v>0.193</v>
      </c>
    </row>
    <row r="1587" spans="1:5" x14ac:dyDescent="0.2">
      <c r="A1587" s="6">
        <v>27</v>
      </c>
      <c r="B1587" s="6" t="s">
        <v>9210</v>
      </c>
      <c r="C1587" s="6" t="s">
        <v>9211</v>
      </c>
      <c r="D1587" s="13">
        <v>38.299999999999997</v>
      </c>
      <c r="E1587" s="28">
        <v>0.13600000000000001</v>
      </c>
    </row>
    <row r="1588" spans="1:5" x14ac:dyDescent="0.2">
      <c r="A1588" s="6">
        <v>27</v>
      </c>
      <c r="B1588" s="6" t="s">
        <v>9212</v>
      </c>
      <c r="C1588" s="6" t="s">
        <v>9213</v>
      </c>
      <c r="D1588" s="13">
        <v>48.9</v>
      </c>
      <c r="E1588" s="28">
        <v>0.24</v>
      </c>
    </row>
    <row r="1589" spans="1:5" x14ac:dyDescent="0.2">
      <c r="A1589" s="6">
        <v>27</v>
      </c>
      <c r="B1589" s="6" t="s">
        <v>9214</v>
      </c>
      <c r="C1589" s="6" t="s">
        <v>9215</v>
      </c>
      <c r="D1589" s="13">
        <v>37.799999999999997</v>
      </c>
      <c r="E1589" s="28">
        <v>0.189</v>
      </c>
    </row>
    <row r="1590" spans="1:5" x14ac:dyDescent="0.2">
      <c r="A1590" s="6">
        <v>27</v>
      </c>
      <c r="B1590" s="6" t="s">
        <v>9216</v>
      </c>
      <c r="C1590" s="6" t="s">
        <v>9217</v>
      </c>
      <c r="D1590" s="13">
        <v>33.799999999999997</v>
      </c>
      <c r="E1590" s="28">
        <v>0.159</v>
      </c>
    </row>
    <row r="1591" spans="1:5" x14ac:dyDescent="0.2">
      <c r="A1591" s="6">
        <v>27</v>
      </c>
      <c r="B1591" s="6" t="s">
        <v>9218</v>
      </c>
      <c r="C1591" s="6" t="s">
        <v>9219</v>
      </c>
      <c r="D1591" s="13">
        <v>47.9</v>
      </c>
      <c r="E1591" s="28">
        <v>0.13600000000000001</v>
      </c>
    </row>
    <row r="1592" spans="1:5" x14ac:dyDescent="0.2">
      <c r="A1592" s="6">
        <v>27</v>
      </c>
      <c r="B1592" s="6" t="s">
        <v>9220</v>
      </c>
      <c r="C1592" s="6" t="s">
        <v>9221</v>
      </c>
      <c r="D1592" s="13">
        <v>34.299999999999997</v>
      </c>
      <c r="E1592" s="28">
        <v>8.5000000000000006E-2</v>
      </c>
    </row>
    <row r="1593" spans="1:5" x14ac:dyDescent="0.2">
      <c r="A1593" s="6">
        <v>27</v>
      </c>
      <c r="B1593" s="6" t="s">
        <v>9222</v>
      </c>
      <c r="C1593" s="6" t="s">
        <v>9223</v>
      </c>
      <c r="D1593" s="13">
        <v>47.8</v>
      </c>
      <c r="E1593" s="28">
        <v>0.16400000000000001</v>
      </c>
    </row>
    <row r="1594" spans="1:5" x14ac:dyDescent="0.2">
      <c r="A1594" s="6">
        <v>27</v>
      </c>
      <c r="B1594" s="6" t="s">
        <v>9224</v>
      </c>
      <c r="C1594" s="6" t="s">
        <v>9225</v>
      </c>
      <c r="D1594" s="13">
        <v>49.1</v>
      </c>
      <c r="E1594" s="28">
        <v>0.23799999999999999</v>
      </c>
    </row>
    <row r="1595" spans="1:5" x14ac:dyDescent="0.2">
      <c r="A1595" s="6">
        <v>27</v>
      </c>
      <c r="B1595" s="6" t="s">
        <v>9226</v>
      </c>
      <c r="C1595" s="6" t="s">
        <v>9227</v>
      </c>
      <c r="D1595" s="13">
        <v>45.7</v>
      </c>
      <c r="E1595" s="28">
        <v>0.34</v>
      </c>
    </row>
    <row r="1596" spans="1:5" x14ac:dyDescent="0.2">
      <c r="A1596" s="6">
        <v>27</v>
      </c>
      <c r="B1596" s="6" t="s">
        <v>9228</v>
      </c>
      <c r="C1596" s="6" t="s">
        <v>9229</v>
      </c>
      <c r="D1596" s="13">
        <v>40</v>
      </c>
      <c r="E1596" s="28">
        <v>0.157</v>
      </c>
    </row>
    <row r="1597" spans="1:5" x14ac:dyDescent="0.2">
      <c r="A1597" s="6">
        <v>27</v>
      </c>
      <c r="B1597" s="6" t="s">
        <v>9230</v>
      </c>
      <c r="C1597" s="6" t="s">
        <v>9231</v>
      </c>
      <c r="D1597" s="13">
        <v>50.3</v>
      </c>
      <c r="E1597" s="28">
        <v>0.23799999999999999</v>
      </c>
    </row>
    <row r="1598" spans="1:5" x14ac:dyDescent="0.2">
      <c r="A1598" s="6">
        <v>27</v>
      </c>
      <c r="B1598" s="6" t="s">
        <v>9232</v>
      </c>
      <c r="C1598" s="6" t="s">
        <v>9233</v>
      </c>
      <c r="D1598" s="13">
        <v>47.9</v>
      </c>
      <c r="E1598" s="28">
        <v>6.6000000000000003E-2</v>
      </c>
    </row>
    <row r="1599" spans="1:5" x14ac:dyDescent="0.2">
      <c r="A1599" s="6">
        <v>27</v>
      </c>
      <c r="B1599" s="6" t="s">
        <v>9234</v>
      </c>
      <c r="C1599" s="6" t="s">
        <v>9235</v>
      </c>
      <c r="D1599" s="13">
        <v>39.700000000000003</v>
      </c>
      <c r="E1599" s="28">
        <v>0.14599999999999999</v>
      </c>
    </row>
    <row r="1600" spans="1:5" x14ac:dyDescent="0.2">
      <c r="A1600" s="6">
        <v>27</v>
      </c>
      <c r="B1600" s="6" t="s">
        <v>9236</v>
      </c>
      <c r="C1600" s="6" t="s">
        <v>9237</v>
      </c>
      <c r="D1600" s="13">
        <v>34.700000000000003</v>
      </c>
      <c r="E1600" s="28">
        <v>0.123</v>
      </c>
    </row>
    <row r="1601" spans="1:5" x14ac:dyDescent="0.2">
      <c r="A1601" s="6">
        <v>28</v>
      </c>
      <c r="B1601" s="6" t="s">
        <v>9238</v>
      </c>
      <c r="C1601" s="6" t="s">
        <v>9239</v>
      </c>
      <c r="D1601" s="13">
        <v>52</v>
      </c>
      <c r="E1601" s="28">
        <v>0.30499999999999999</v>
      </c>
    </row>
    <row r="1602" spans="1:5" x14ac:dyDescent="0.2">
      <c r="A1602" s="6">
        <v>28</v>
      </c>
      <c r="B1602" s="6" t="s">
        <v>9240</v>
      </c>
      <c r="C1602" s="6" t="s">
        <v>9241</v>
      </c>
      <c r="D1602" s="13">
        <v>53.5</v>
      </c>
      <c r="E1602" s="28">
        <v>0.308</v>
      </c>
    </row>
    <row r="1603" spans="1:5" x14ac:dyDescent="0.2">
      <c r="A1603" s="6">
        <v>28</v>
      </c>
      <c r="B1603" s="6" t="s">
        <v>9242</v>
      </c>
      <c r="C1603" s="6" t="s">
        <v>9243</v>
      </c>
      <c r="D1603" s="13">
        <v>48.4</v>
      </c>
      <c r="E1603" s="28">
        <v>0.34599999999999997</v>
      </c>
    </row>
    <row r="1604" spans="1:5" x14ac:dyDescent="0.2">
      <c r="A1604" s="6">
        <v>28</v>
      </c>
      <c r="B1604" s="6" t="s">
        <v>9244</v>
      </c>
      <c r="C1604" s="6" t="s">
        <v>9245</v>
      </c>
      <c r="D1604" s="13">
        <v>51.4</v>
      </c>
      <c r="E1604" s="28">
        <v>0.3</v>
      </c>
    </row>
    <row r="1605" spans="1:5" x14ac:dyDescent="0.2">
      <c r="A1605" s="6">
        <v>28</v>
      </c>
      <c r="B1605" s="6" t="s">
        <v>9246</v>
      </c>
      <c r="C1605" s="6" t="s">
        <v>9247</v>
      </c>
      <c r="D1605" s="13">
        <v>54.1</v>
      </c>
      <c r="E1605" s="28">
        <v>0.249</v>
      </c>
    </row>
    <row r="1606" spans="1:5" x14ac:dyDescent="0.2">
      <c r="A1606" s="6">
        <v>28</v>
      </c>
      <c r="B1606" s="6" t="s">
        <v>9248</v>
      </c>
      <c r="C1606" s="6" t="s">
        <v>9249</v>
      </c>
      <c r="D1606" s="13">
        <v>26.9</v>
      </c>
      <c r="E1606" s="28">
        <v>0.105</v>
      </c>
    </row>
    <row r="1607" spans="1:5" x14ac:dyDescent="0.2">
      <c r="A1607" s="6">
        <v>28</v>
      </c>
      <c r="B1607" s="6" t="s">
        <v>9250</v>
      </c>
      <c r="C1607" s="6" t="s">
        <v>9251</v>
      </c>
      <c r="D1607" s="13">
        <v>23.4</v>
      </c>
      <c r="E1607" s="28">
        <v>0.10299999999999999</v>
      </c>
    </row>
    <row r="1608" spans="1:5" x14ac:dyDescent="0.2">
      <c r="A1608" s="6">
        <v>28</v>
      </c>
      <c r="B1608" s="6" t="s">
        <v>9252</v>
      </c>
      <c r="C1608" s="6" t="s">
        <v>9253</v>
      </c>
      <c r="D1608" s="13">
        <v>54.8</v>
      </c>
      <c r="E1608" s="28">
        <v>0.216</v>
      </c>
    </row>
    <row r="1609" spans="1:5" x14ac:dyDescent="0.2">
      <c r="A1609" s="6">
        <v>28</v>
      </c>
      <c r="B1609" s="6" t="s">
        <v>9254</v>
      </c>
      <c r="C1609" s="6" t="s">
        <v>9255</v>
      </c>
      <c r="D1609" s="13">
        <v>49.3</v>
      </c>
      <c r="E1609" s="28">
        <v>0.34599999999999997</v>
      </c>
    </row>
    <row r="1610" spans="1:5" x14ac:dyDescent="0.2">
      <c r="A1610" s="6">
        <v>28</v>
      </c>
      <c r="B1610" s="6" t="s">
        <v>9256</v>
      </c>
      <c r="C1610" s="6" t="s">
        <v>9257</v>
      </c>
      <c r="D1610" s="13">
        <v>54.8</v>
      </c>
      <c r="E1610" s="28">
        <v>6.8000000000000005E-2</v>
      </c>
    </row>
    <row r="1611" spans="1:5" x14ac:dyDescent="0.2">
      <c r="A1611" s="6">
        <v>28</v>
      </c>
      <c r="B1611" s="6" t="s">
        <v>9258</v>
      </c>
      <c r="C1611" s="6" t="s">
        <v>9259</v>
      </c>
      <c r="D1611" s="13">
        <v>46</v>
      </c>
      <c r="E1611" s="28">
        <v>0.25700000000000001</v>
      </c>
    </row>
    <row r="1612" spans="1:5" x14ac:dyDescent="0.2">
      <c r="A1612" s="6">
        <v>28</v>
      </c>
      <c r="B1612" s="6" t="s">
        <v>9260</v>
      </c>
      <c r="C1612" s="6" t="s">
        <v>9261</v>
      </c>
      <c r="D1612" s="13">
        <v>50.7</v>
      </c>
      <c r="E1612" s="28">
        <v>0.29699999999999999</v>
      </c>
    </row>
    <row r="1613" spans="1:5" x14ac:dyDescent="0.2">
      <c r="A1613" s="6">
        <v>28</v>
      </c>
      <c r="B1613" s="6" t="s">
        <v>9262</v>
      </c>
      <c r="C1613" s="6" t="s">
        <v>9263</v>
      </c>
      <c r="D1613" s="13">
        <v>38.5</v>
      </c>
      <c r="E1613" s="28">
        <v>6.9000000000000006E-2</v>
      </c>
    </row>
    <row r="1614" spans="1:5" x14ac:dyDescent="0.2">
      <c r="A1614" s="6">
        <v>28</v>
      </c>
      <c r="B1614" s="6" t="s">
        <v>9264</v>
      </c>
      <c r="C1614" s="6" t="s">
        <v>9265</v>
      </c>
      <c r="D1614" s="13">
        <v>52</v>
      </c>
      <c r="E1614" s="28">
        <v>0.30099999999999999</v>
      </c>
    </row>
    <row r="1615" spans="1:5" x14ac:dyDescent="0.2">
      <c r="A1615" s="6">
        <v>28</v>
      </c>
      <c r="B1615" s="6" t="s">
        <v>9266</v>
      </c>
      <c r="C1615" s="6" t="s">
        <v>9267</v>
      </c>
      <c r="D1615" s="13">
        <v>50.3</v>
      </c>
      <c r="E1615" s="28">
        <v>0.25600000000000001</v>
      </c>
    </row>
    <row r="1616" spans="1:5" x14ac:dyDescent="0.2">
      <c r="A1616" s="6">
        <v>28</v>
      </c>
      <c r="B1616" s="6" t="s">
        <v>9268</v>
      </c>
      <c r="C1616" s="6" t="s">
        <v>9269</v>
      </c>
      <c r="D1616" s="13">
        <v>48.7</v>
      </c>
      <c r="E1616" s="28">
        <v>0.23799999999999999</v>
      </c>
    </row>
    <row r="1617" spans="1:5" x14ac:dyDescent="0.2">
      <c r="A1617" s="6">
        <v>28</v>
      </c>
      <c r="B1617" s="6" t="s">
        <v>9270</v>
      </c>
      <c r="C1617" s="6" t="s">
        <v>9271</v>
      </c>
      <c r="D1617" s="13">
        <v>51.2</v>
      </c>
      <c r="E1617" s="28">
        <v>0.27400000000000002</v>
      </c>
    </row>
    <row r="1618" spans="1:5" x14ac:dyDescent="0.2">
      <c r="A1618" s="6">
        <v>28</v>
      </c>
      <c r="B1618" s="6" t="s">
        <v>9272</v>
      </c>
      <c r="C1618" s="6" t="s">
        <v>9273</v>
      </c>
      <c r="D1618" s="13">
        <v>39.1</v>
      </c>
      <c r="E1618" s="28">
        <v>0.10100000000000001</v>
      </c>
    </row>
    <row r="1619" spans="1:5" x14ac:dyDescent="0.2">
      <c r="A1619" s="6">
        <v>28</v>
      </c>
      <c r="B1619" s="6" t="s">
        <v>9274</v>
      </c>
      <c r="C1619" s="6" t="s">
        <v>9275</v>
      </c>
      <c r="D1619" s="13">
        <v>49.3</v>
      </c>
      <c r="E1619" s="28">
        <v>0.22900000000000001</v>
      </c>
    </row>
    <row r="1620" spans="1:5" x14ac:dyDescent="0.2">
      <c r="A1620" s="6">
        <v>28</v>
      </c>
      <c r="B1620" s="6" t="s">
        <v>9276</v>
      </c>
      <c r="C1620" s="6" t="s">
        <v>9277</v>
      </c>
      <c r="D1620" s="13">
        <v>52.3</v>
      </c>
      <c r="E1620" s="28">
        <v>0.54300000000000004</v>
      </c>
    </row>
    <row r="1621" spans="1:5" x14ac:dyDescent="0.2">
      <c r="A1621" s="6">
        <v>28</v>
      </c>
      <c r="B1621" s="6" t="s">
        <v>9278</v>
      </c>
      <c r="C1621" s="6" t="s">
        <v>9279</v>
      </c>
      <c r="D1621" s="13">
        <v>42.2</v>
      </c>
      <c r="E1621" s="28">
        <v>0.13700000000000001</v>
      </c>
    </row>
    <row r="1622" spans="1:5" x14ac:dyDescent="0.2">
      <c r="A1622" s="6">
        <v>28</v>
      </c>
      <c r="B1622" s="6" t="s">
        <v>9280</v>
      </c>
      <c r="C1622" s="6" t="s">
        <v>9281</v>
      </c>
      <c r="D1622" s="13">
        <v>53.4</v>
      </c>
      <c r="E1622" s="28">
        <v>0.114</v>
      </c>
    </row>
    <row r="1623" spans="1:5" x14ac:dyDescent="0.2">
      <c r="A1623" s="6">
        <v>28</v>
      </c>
      <c r="B1623" s="6" t="s">
        <v>9282</v>
      </c>
      <c r="C1623" s="6" t="s">
        <v>9283</v>
      </c>
      <c r="D1623" s="13">
        <v>52</v>
      </c>
      <c r="E1623" s="28">
        <v>0.20499999999999999</v>
      </c>
    </row>
    <row r="1624" spans="1:5" x14ac:dyDescent="0.2">
      <c r="A1624" s="6">
        <v>28</v>
      </c>
      <c r="B1624" s="6" t="s">
        <v>9284</v>
      </c>
      <c r="C1624" s="6" t="s">
        <v>9285</v>
      </c>
      <c r="D1624" s="13">
        <v>53.7</v>
      </c>
      <c r="E1624" s="28">
        <v>0.23400000000000001</v>
      </c>
    </row>
    <row r="1625" spans="1:5" x14ac:dyDescent="0.2">
      <c r="A1625" s="6">
        <v>28</v>
      </c>
      <c r="B1625" s="6" t="s">
        <v>9286</v>
      </c>
      <c r="C1625" s="6" t="s">
        <v>9287</v>
      </c>
      <c r="D1625" s="13">
        <v>44</v>
      </c>
      <c r="E1625" s="28">
        <v>0.2</v>
      </c>
    </row>
    <row r="1626" spans="1:5" x14ac:dyDescent="0.2">
      <c r="A1626" s="6">
        <v>28</v>
      </c>
      <c r="B1626" s="6" t="s">
        <v>9288</v>
      </c>
      <c r="C1626" s="6" t="s">
        <v>9289</v>
      </c>
      <c r="D1626" s="13">
        <v>24</v>
      </c>
      <c r="E1626" s="28">
        <v>0.154</v>
      </c>
    </row>
    <row r="1627" spans="1:5" x14ac:dyDescent="0.2">
      <c r="A1627" s="6">
        <v>28</v>
      </c>
      <c r="B1627" s="6" t="s">
        <v>9290</v>
      </c>
      <c r="C1627" s="6" t="s">
        <v>9291</v>
      </c>
      <c r="D1627" s="13">
        <v>49.6</v>
      </c>
      <c r="E1627" s="28">
        <v>0.2</v>
      </c>
    </row>
    <row r="1628" spans="1:5" x14ac:dyDescent="0.2">
      <c r="A1628" s="6">
        <v>28</v>
      </c>
      <c r="B1628" s="6" t="s">
        <v>9292</v>
      </c>
      <c r="C1628" s="6" t="s">
        <v>9293</v>
      </c>
      <c r="D1628" s="13">
        <v>48.7</v>
      </c>
      <c r="E1628" s="28">
        <v>0.28000000000000003</v>
      </c>
    </row>
    <row r="1629" spans="1:5" x14ac:dyDescent="0.2">
      <c r="A1629" s="6">
        <v>28</v>
      </c>
      <c r="B1629" s="6" t="s">
        <v>9294</v>
      </c>
      <c r="C1629" s="6" t="s">
        <v>9295</v>
      </c>
      <c r="D1629" s="13">
        <v>53.9</v>
      </c>
      <c r="E1629" s="28">
        <v>0.23899999999999999</v>
      </c>
    </row>
    <row r="1630" spans="1:5" x14ac:dyDescent="0.2">
      <c r="A1630" s="6">
        <v>28</v>
      </c>
      <c r="B1630" s="6" t="s">
        <v>9296</v>
      </c>
      <c r="C1630" s="6" t="s">
        <v>9297</v>
      </c>
      <c r="D1630" s="13">
        <v>22.6</v>
      </c>
      <c r="E1630" s="28">
        <v>0.20799999999999999</v>
      </c>
    </row>
    <row r="1631" spans="1:5" x14ac:dyDescent="0.2">
      <c r="A1631" s="6">
        <v>28</v>
      </c>
      <c r="B1631" s="6" t="s">
        <v>9298</v>
      </c>
      <c r="C1631" s="6" t="s">
        <v>9299</v>
      </c>
      <c r="D1631" s="13">
        <v>49.8</v>
      </c>
      <c r="E1631" s="28">
        <v>0.36399999999999999</v>
      </c>
    </row>
    <row r="1632" spans="1:5" x14ac:dyDescent="0.2">
      <c r="A1632" s="6">
        <v>28</v>
      </c>
      <c r="B1632" s="6" t="s">
        <v>9300</v>
      </c>
      <c r="C1632" s="6" t="s">
        <v>9301</v>
      </c>
      <c r="D1632" s="13">
        <v>45.7</v>
      </c>
      <c r="E1632" s="28">
        <v>0.309</v>
      </c>
    </row>
    <row r="1633" spans="1:5" x14ac:dyDescent="0.2">
      <c r="A1633" s="6">
        <v>28</v>
      </c>
      <c r="B1633" s="6" t="s">
        <v>9302</v>
      </c>
      <c r="C1633" s="6" t="s">
        <v>9303</v>
      </c>
      <c r="D1633" s="13">
        <v>52</v>
      </c>
      <c r="E1633" s="28">
        <v>0.254</v>
      </c>
    </row>
    <row r="1634" spans="1:5" x14ac:dyDescent="0.2">
      <c r="A1634" s="6">
        <v>28</v>
      </c>
      <c r="B1634" s="6" t="s">
        <v>9304</v>
      </c>
      <c r="C1634" s="6" t="s">
        <v>9305</v>
      </c>
      <c r="D1634" s="13">
        <v>52.3</v>
      </c>
      <c r="E1634" s="28">
        <v>0.26800000000000002</v>
      </c>
    </row>
    <row r="1635" spans="1:5" x14ac:dyDescent="0.2">
      <c r="A1635" s="6">
        <v>28</v>
      </c>
      <c r="B1635" s="6" t="s">
        <v>9306</v>
      </c>
      <c r="C1635" s="6" t="s">
        <v>9307</v>
      </c>
      <c r="D1635" s="13">
        <v>50.8</v>
      </c>
      <c r="E1635" s="28">
        <v>0.34100000000000003</v>
      </c>
    </row>
    <row r="1636" spans="1:5" x14ac:dyDescent="0.2">
      <c r="A1636" s="6">
        <v>28</v>
      </c>
      <c r="B1636" s="6" t="s">
        <v>9308</v>
      </c>
      <c r="C1636" s="6" t="s">
        <v>9309</v>
      </c>
      <c r="D1636" s="13">
        <v>53.7</v>
      </c>
      <c r="E1636" s="28">
        <v>0.28899999999999998</v>
      </c>
    </row>
    <row r="1637" spans="1:5" x14ac:dyDescent="0.2">
      <c r="A1637" s="6">
        <v>28</v>
      </c>
      <c r="B1637" s="6" t="s">
        <v>9310</v>
      </c>
      <c r="C1637" s="6" t="s">
        <v>9311</v>
      </c>
      <c r="D1637" s="13">
        <v>51.9</v>
      </c>
      <c r="E1637" s="28">
        <v>0.25800000000000001</v>
      </c>
    </row>
    <row r="1638" spans="1:5" x14ac:dyDescent="0.2">
      <c r="A1638" s="6">
        <v>28</v>
      </c>
      <c r="B1638" s="6" t="s">
        <v>9312</v>
      </c>
      <c r="C1638" s="6" t="s">
        <v>9313</v>
      </c>
      <c r="D1638" s="13">
        <v>52.3</v>
      </c>
      <c r="E1638" s="28">
        <v>0.25900000000000001</v>
      </c>
    </row>
    <row r="1639" spans="1:5" x14ac:dyDescent="0.2">
      <c r="A1639" s="6">
        <v>28</v>
      </c>
      <c r="B1639" s="6" t="s">
        <v>9314</v>
      </c>
      <c r="C1639" s="6" t="s">
        <v>9315</v>
      </c>
      <c r="D1639" s="13">
        <v>53.9</v>
      </c>
      <c r="E1639" s="28">
        <v>0.245</v>
      </c>
    </row>
    <row r="1640" spans="1:5" x14ac:dyDescent="0.2">
      <c r="A1640" s="6">
        <v>28</v>
      </c>
      <c r="B1640" s="6" t="s">
        <v>9316</v>
      </c>
      <c r="C1640" s="6" t="s">
        <v>9317</v>
      </c>
      <c r="D1640" s="13">
        <v>45.5</v>
      </c>
      <c r="E1640" s="28">
        <v>9.8000000000000004E-2</v>
      </c>
    </row>
    <row r="1641" spans="1:5" x14ac:dyDescent="0.2">
      <c r="A1641" s="6">
        <v>28</v>
      </c>
      <c r="B1641" s="6" t="s">
        <v>9318</v>
      </c>
      <c r="C1641" s="6" t="s">
        <v>9319</v>
      </c>
      <c r="D1641" s="13">
        <v>49.6</v>
      </c>
      <c r="E1641" s="28">
        <v>0.129</v>
      </c>
    </row>
    <row r="1642" spans="1:5" x14ac:dyDescent="0.2">
      <c r="A1642" s="6">
        <v>28</v>
      </c>
      <c r="B1642" s="6" t="s">
        <v>9320</v>
      </c>
      <c r="C1642" s="6" t="s">
        <v>9321</v>
      </c>
      <c r="D1642" s="13">
        <v>52.1</v>
      </c>
      <c r="E1642" s="28">
        <v>0.38</v>
      </c>
    </row>
    <row r="1643" spans="1:5" x14ac:dyDescent="0.2">
      <c r="A1643" s="6">
        <v>28</v>
      </c>
      <c r="B1643" s="6" t="s">
        <v>9322</v>
      </c>
      <c r="C1643" s="6" t="s">
        <v>9323</v>
      </c>
      <c r="D1643" s="13">
        <v>55.6</v>
      </c>
      <c r="E1643" s="28">
        <v>0.25700000000000001</v>
      </c>
    </row>
    <row r="1644" spans="1:5" x14ac:dyDescent="0.2">
      <c r="A1644" s="6">
        <v>28</v>
      </c>
      <c r="B1644" s="6" t="s">
        <v>9324</v>
      </c>
      <c r="C1644" s="6" t="s">
        <v>9325</v>
      </c>
      <c r="D1644" s="13">
        <v>39.6</v>
      </c>
      <c r="E1644" s="28">
        <v>7.6999999999999999E-2</v>
      </c>
    </row>
    <row r="1645" spans="1:5" x14ac:dyDescent="0.2">
      <c r="A1645" s="6">
        <v>28</v>
      </c>
      <c r="B1645" s="6" t="s">
        <v>9326</v>
      </c>
      <c r="C1645" s="6" t="s">
        <v>9327</v>
      </c>
      <c r="D1645" s="13">
        <v>50.7</v>
      </c>
      <c r="E1645" s="28">
        <v>0.248</v>
      </c>
    </row>
    <row r="1646" spans="1:5" x14ac:dyDescent="0.2">
      <c r="A1646" s="6">
        <v>28</v>
      </c>
      <c r="B1646" s="6" t="s">
        <v>9328</v>
      </c>
      <c r="C1646" s="6" t="s">
        <v>9329</v>
      </c>
      <c r="D1646" s="13">
        <v>51.9</v>
      </c>
      <c r="E1646" s="28">
        <v>0.23599999999999999</v>
      </c>
    </row>
    <row r="1647" spans="1:5" x14ac:dyDescent="0.2">
      <c r="A1647" s="6">
        <v>28</v>
      </c>
      <c r="B1647" s="6" t="s">
        <v>9330</v>
      </c>
      <c r="C1647" s="6" t="s">
        <v>9331</v>
      </c>
      <c r="D1647" s="13">
        <v>51.7</v>
      </c>
      <c r="E1647" s="28">
        <v>0.33800000000000002</v>
      </c>
    </row>
    <row r="1648" spans="1:5" x14ac:dyDescent="0.2">
      <c r="A1648" s="6">
        <v>28</v>
      </c>
      <c r="B1648" s="6" t="s">
        <v>9332</v>
      </c>
      <c r="C1648" s="6" t="s">
        <v>9333</v>
      </c>
      <c r="D1648" s="13">
        <v>52.3</v>
      </c>
      <c r="E1648" s="28">
        <v>0.27500000000000002</v>
      </c>
    </row>
    <row r="1649" spans="1:5" x14ac:dyDescent="0.2">
      <c r="A1649" s="6">
        <v>28</v>
      </c>
      <c r="B1649" s="6" t="s">
        <v>9334</v>
      </c>
      <c r="C1649" s="6" t="s">
        <v>9335</v>
      </c>
      <c r="D1649" s="13">
        <v>49.8</v>
      </c>
      <c r="E1649" s="28">
        <v>0.217</v>
      </c>
    </row>
    <row r="1650" spans="1:5" x14ac:dyDescent="0.2">
      <c r="A1650" s="6">
        <v>28</v>
      </c>
      <c r="B1650" s="6" t="s">
        <v>9336</v>
      </c>
      <c r="C1650" s="6" t="s">
        <v>9337</v>
      </c>
      <c r="D1650" s="13">
        <v>47.4</v>
      </c>
      <c r="E1650" s="28">
        <v>0.33200000000000002</v>
      </c>
    </row>
    <row r="1651" spans="1:5" x14ac:dyDescent="0.2">
      <c r="A1651" s="6">
        <v>28</v>
      </c>
      <c r="B1651" s="6" t="s">
        <v>9338</v>
      </c>
      <c r="C1651" s="6" t="s">
        <v>9339</v>
      </c>
      <c r="D1651" s="13">
        <v>54.4</v>
      </c>
      <c r="E1651" s="28">
        <v>0.29099999999999998</v>
      </c>
    </row>
    <row r="1652" spans="1:5" x14ac:dyDescent="0.2">
      <c r="A1652" s="6">
        <v>28</v>
      </c>
      <c r="B1652" s="6" t="s">
        <v>9340</v>
      </c>
      <c r="C1652" s="6" t="s">
        <v>9341</v>
      </c>
      <c r="D1652" s="13">
        <v>52.7</v>
      </c>
      <c r="E1652" s="28">
        <v>0.28100000000000003</v>
      </c>
    </row>
    <row r="1653" spans="1:5" x14ac:dyDescent="0.2">
      <c r="A1653" s="6">
        <v>28</v>
      </c>
      <c r="B1653" s="6" t="s">
        <v>9342</v>
      </c>
      <c r="C1653" s="6" t="s">
        <v>9343</v>
      </c>
      <c r="D1653" s="13">
        <v>49.5</v>
      </c>
      <c r="E1653" s="28">
        <v>0.109</v>
      </c>
    </row>
    <row r="1654" spans="1:5" x14ac:dyDescent="0.2">
      <c r="A1654" s="6">
        <v>28</v>
      </c>
      <c r="B1654" s="6" t="s">
        <v>9344</v>
      </c>
      <c r="C1654" s="6" t="s">
        <v>9345</v>
      </c>
      <c r="D1654" s="13">
        <v>44.2</v>
      </c>
      <c r="E1654" s="28">
        <v>0.24099999999999999</v>
      </c>
    </row>
    <row r="1655" spans="1:5" x14ac:dyDescent="0.2">
      <c r="A1655" s="6">
        <v>28</v>
      </c>
      <c r="B1655" s="6" t="s">
        <v>9346</v>
      </c>
      <c r="C1655" s="6" t="s">
        <v>9347</v>
      </c>
      <c r="D1655" s="13">
        <v>40.1</v>
      </c>
      <c r="E1655" s="28">
        <v>0.55700000000000005</v>
      </c>
    </row>
    <row r="1656" spans="1:5" x14ac:dyDescent="0.2">
      <c r="A1656" s="6">
        <v>28</v>
      </c>
      <c r="B1656" s="6" t="s">
        <v>9348</v>
      </c>
      <c r="C1656" s="6" t="s">
        <v>9349</v>
      </c>
      <c r="D1656" s="13">
        <v>50.1</v>
      </c>
      <c r="E1656" s="28">
        <v>0.19400000000000001</v>
      </c>
    </row>
    <row r="1657" spans="1:5" x14ac:dyDescent="0.2">
      <c r="A1657" s="6">
        <v>28</v>
      </c>
      <c r="B1657" s="6" t="s">
        <v>9350</v>
      </c>
      <c r="C1657" s="6" t="s">
        <v>9351</v>
      </c>
      <c r="D1657" s="13">
        <v>42.3</v>
      </c>
      <c r="E1657" s="28">
        <v>0.22500000000000001</v>
      </c>
    </row>
    <row r="1658" spans="1:5" x14ac:dyDescent="0.2">
      <c r="A1658" s="6">
        <v>30</v>
      </c>
      <c r="B1658" s="6" t="s">
        <v>9352</v>
      </c>
      <c r="C1658" s="6" t="s">
        <v>9353</v>
      </c>
      <c r="D1658" s="13">
        <v>44</v>
      </c>
      <c r="E1658" s="28">
        <v>0.13600000000000001</v>
      </c>
    </row>
    <row r="1659" spans="1:5" x14ac:dyDescent="0.2">
      <c r="A1659" s="6">
        <v>30</v>
      </c>
      <c r="B1659" s="6" t="s">
        <v>9354</v>
      </c>
      <c r="C1659" s="6" t="s">
        <v>9355</v>
      </c>
      <c r="D1659" s="13">
        <v>50</v>
      </c>
      <c r="E1659" s="28">
        <v>0.108</v>
      </c>
    </row>
    <row r="1660" spans="1:5" x14ac:dyDescent="0.2">
      <c r="A1660" s="6">
        <v>30</v>
      </c>
      <c r="B1660" s="6" t="s">
        <v>9356</v>
      </c>
      <c r="C1660" s="6" t="s">
        <v>9357</v>
      </c>
      <c r="D1660" s="13">
        <v>46.6</v>
      </c>
      <c r="E1660" s="28">
        <v>0.35699999999999998</v>
      </c>
    </row>
    <row r="1661" spans="1:5" x14ac:dyDescent="0.2">
      <c r="A1661" s="6">
        <v>30</v>
      </c>
      <c r="B1661" s="6" t="s">
        <v>9358</v>
      </c>
      <c r="C1661" s="6" t="s">
        <v>9359</v>
      </c>
      <c r="D1661" s="13">
        <v>35.299999999999997</v>
      </c>
      <c r="E1661" s="28">
        <v>0.13800000000000001</v>
      </c>
    </row>
    <row r="1662" spans="1:5" x14ac:dyDescent="0.2">
      <c r="A1662" s="6">
        <v>30</v>
      </c>
      <c r="B1662" s="6" t="s">
        <v>9360</v>
      </c>
      <c r="C1662" s="6" t="s">
        <v>9361</v>
      </c>
      <c r="D1662" s="13">
        <v>51.6</v>
      </c>
      <c r="E1662" s="28">
        <v>0.123</v>
      </c>
    </row>
    <row r="1663" spans="1:5" x14ac:dyDescent="0.2">
      <c r="A1663" s="6">
        <v>30</v>
      </c>
      <c r="B1663" s="6" t="s">
        <v>9362</v>
      </c>
      <c r="C1663" s="6" t="s">
        <v>9363</v>
      </c>
      <c r="D1663" s="13">
        <v>44.2</v>
      </c>
      <c r="E1663" s="28">
        <v>0.33</v>
      </c>
    </row>
    <row r="1664" spans="1:5" x14ac:dyDescent="0.2">
      <c r="A1664" s="6">
        <v>30</v>
      </c>
      <c r="B1664" s="6" t="s">
        <v>9364</v>
      </c>
      <c r="C1664" s="6" t="s">
        <v>9365</v>
      </c>
      <c r="D1664" s="13">
        <v>50.5</v>
      </c>
      <c r="E1664" s="28">
        <v>0.47099999999999997</v>
      </c>
    </row>
    <row r="1665" spans="1:5" x14ac:dyDescent="0.2">
      <c r="A1665" s="6">
        <v>30</v>
      </c>
      <c r="B1665" s="6" t="s">
        <v>9366</v>
      </c>
      <c r="C1665" s="6" t="s">
        <v>9367</v>
      </c>
      <c r="D1665" s="13">
        <v>48.5</v>
      </c>
      <c r="E1665" s="28">
        <v>0.33700000000000002</v>
      </c>
    </row>
    <row r="1666" spans="1:5" x14ac:dyDescent="0.2">
      <c r="A1666" s="6">
        <v>30</v>
      </c>
      <c r="B1666" s="6" t="s">
        <v>9368</v>
      </c>
      <c r="C1666" s="6" t="s">
        <v>9369</v>
      </c>
      <c r="D1666" s="13">
        <v>52.3</v>
      </c>
      <c r="E1666" s="28">
        <v>0.125</v>
      </c>
    </row>
    <row r="1667" spans="1:5" x14ac:dyDescent="0.2">
      <c r="A1667" s="6">
        <v>30</v>
      </c>
      <c r="B1667" s="6" t="s">
        <v>9370</v>
      </c>
      <c r="C1667" s="6" t="s">
        <v>9371</v>
      </c>
      <c r="D1667" s="13">
        <v>51.7</v>
      </c>
      <c r="E1667" s="28">
        <v>0.13800000000000001</v>
      </c>
    </row>
    <row r="1668" spans="1:5" x14ac:dyDescent="0.2">
      <c r="A1668" s="6">
        <v>30</v>
      </c>
      <c r="B1668" s="6" t="s">
        <v>9372</v>
      </c>
      <c r="C1668" s="6" t="s">
        <v>9373</v>
      </c>
      <c r="D1668" s="13">
        <v>46.8</v>
      </c>
      <c r="E1668" s="28">
        <v>0.34699999999999998</v>
      </c>
    </row>
    <row r="1669" spans="1:5" x14ac:dyDescent="0.2">
      <c r="A1669" s="6">
        <v>30</v>
      </c>
      <c r="B1669" s="6" t="s">
        <v>9374</v>
      </c>
      <c r="C1669" s="6" t="s">
        <v>9375</v>
      </c>
      <c r="D1669" s="13">
        <v>21.9</v>
      </c>
      <c r="E1669" s="28">
        <v>7.6999999999999999E-2</v>
      </c>
    </row>
    <row r="1670" spans="1:5" x14ac:dyDescent="0.2">
      <c r="A1670" s="6">
        <v>30</v>
      </c>
      <c r="B1670" s="6" t="s">
        <v>9376</v>
      </c>
      <c r="C1670" s="6" t="s">
        <v>9377</v>
      </c>
      <c r="D1670" s="13">
        <v>50.3</v>
      </c>
      <c r="E1670" s="28">
        <v>0.16900000000000001</v>
      </c>
    </row>
    <row r="1671" spans="1:5" x14ac:dyDescent="0.2">
      <c r="A1671" s="6">
        <v>30</v>
      </c>
      <c r="B1671" s="6" t="s">
        <v>9378</v>
      </c>
      <c r="C1671" s="6" t="s">
        <v>9379</v>
      </c>
      <c r="D1671" s="13">
        <v>49.3</v>
      </c>
      <c r="E1671" s="28">
        <v>0.125</v>
      </c>
    </row>
    <row r="1672" spans="1:5" x14ac:dyDescent="0.2">
      <c r="A1672" s="6">
        <v>30</v>
      </c>
      <c r="B1672" s="6" t="s">
        <v>9380</v>
      </c>
      <c r="C1672" s="6" t="s">
        <v>9381</v>
      </c>
      <c r="D1672" s="13">
        <v>49.8</v>
      </c>
      <c r="E1672" s="28">
        <v>0.309</v>
      </c>
    </row>
    <row r="1673" spans="1:5" x14ac:dyDescent="0.2">
      <c r="A1673" s="6">
        <v>30</v>
      </c>
      <c r="B1673" s="6" t="s">
        <v>9382</v>
      </c>
      <c r="C1673" s="6" t="s">
        <v>9383</v>
      </c>
      <c r="D1673" s="13">
        <v>49.1</v>
      </c>
      <c r="E1673" s="28">
        <v>0.27300000000000002</v>
      </c>
    </row>
    <row r="1674" spans="1:5" x14ac:dyDescent="0.2">
      <c r="A1674" s="6">
        <v>30</v>
      </c>
      <c r="B1674" s="6" t="s">
        <v>9384</v>
      </c>
      <c r="C1674" s="6" t="s">
        <v>9385</v>
      </c>
      <c r="D1674" s="13">
        <v>50.1</v>
      </c>
      <c r="E1674" s="28">
        <v>0.104</v>
      </c>
    </row>
    <row r="1675" spans="1:5" x14ac:dyDescent="0.2">
      <c r="A1675" s="6">
        <v>30</v>
      </c>
      <c r="B1675" s="6" t="s">
        <v>9386</v>
      </c>
      <c r="C1675" s="6" t="s">
        <v>9387</v>
      </c>
      <c r="D1675" s="13">
        <v>46.8</v>
      </c>
      <c r="E1675" s="28">
        <v>0.33800000000000002</v>
      </c>
    </row>
    <row r="1676" spans="1:5" x14ac:dyDescent="0.2">
      <c r="A1676" s="6">
        <v>30</v>
      </c>
      <c r="B1676" s="6" t="s">
        <v>9388</v>
      </c>
      <c r="C1676" s="6" t="s">
        <v>9389</v>
      </c>
      <c r="D1676" s="13">
        <v>48</v>
      </c>
      <c r="E1676" s="28">
        <v>0.107</v>
      </c>
    </row>
    <row r="1677" spans="1:5" x14ac:dyDescent="0.2">
      <c r="A1677" s="6">
        <v>30</v>
      </c>
      <c r="B1677" s="6" t="s">
        <v>9390</v>
      </c>
      <c r="C1677" s="6" t="s">
        <v>9391</v>
      </c>
      <c r="D1677" s="13">
        <v>46.7</v>
      </c>
      <c r="E1677" s="28">
        <v>0.105</v>
      </c>
    </row>
    <row r="1678" spans="1:5" x14ac:dyDescent="0.2">
      <c r="A1678" s="6">
        <v>30</v>
      </c>
      <c r="B1678" s="6" t="s">
        <v>9392</v>
      </c>
      <c r="C1678" s="6" t="s">
        <v>9393</v>
      </c>
      <c r="D1678" s="13">
        <v>51.7</v>
      </c>
      <c r="E1678" s="28">
        <v>0.2</v>
      </c>
    </row>
    <row r="1679" spans="1:5" x14ac:dyDescent="0.2">
      <c r="A1679" s="6">
        <v>30</v>
      </c>
      <c r="B1679" s="6" t="s">
        <v>9394</v>
      </c>
      <c r="C1679" s="6" t="s">
        <v>9395</v>
      </c>
      <c r="D1679" s="13">
        <v>54.5</v>
      </c>
      <c r="E1679" s="28">
        <v>0.307</v>
      </c>
    </row>
    <row r="1680" spans="1:5" x14ac:dyDescent="0.2">
      <c r="A1680" s="6">
        <v>30</v>
      </c>
      <c r="B1680" s="6" t="s">
        <v>9396</v>
      </c>
      <c r="C1680" s="6" t="s">
        <v>9397</v>
      </c>
      <c r="D1680" s="13">
        <v>50.8</v>
      </c>
      <c r="E1680" s="28">
        <v>0.11899999999999999</v>
      </c>
    </row>
    <row r="1681" spans="1:5" x14ac:dyDescent="0.2">
      <c r="A1681" s="6">
        <v>30</v>
      </c>
      <c r="B1681" s="6" t="s">
        <v>9398</v>
      </c>
      <c r="C1681" s="6" t="s">
        <v>9399</v>
      </c>
      <c r="D1681" s="13">
        <v>51</v>
      </c>
      <c r="E1681" s="28">
        <v>0.1</v>
      </c>
    </row>
    <row r="1682" spans="1:5" x14ac:dyDescent="0.2">
      <c r="A1682" s="6">
        <v>30</v>
      </c>
      <c r="B1682" s="6" t="s">
        <v>9400</v>
      </c>
      <c r="C1682" s="6" t="s">
        <v>9401</v>
      </c>
      <c r="D1682" s="13">
        <v>50.1</v>
      </c>
      <c r="E1682" s="28">
        <v>0.311</v>
      </c>
    </row>
    <row r="1683" spans="1:5" x14ac:dyDescent="0.2">
      <c r="A1683" s="6">
        <v>30</v>
      </c>
      <c r="B1683" s="6" t="s">
        <v>9402</v>
      </c>
      <c r="C1683" s="6" t="s">
        <v>9403</v>
      </c>
      <c r="D1683" s="13">
        <v>47.2</v>
      </c>
      <c r="E1683" s="28">
        <v>0.308</v>
      </c>
    </row>
    <row r="1684" spans="1:5" x14ac:dyDescent="0.2">
      <c r="A1684" s="6">
        <v>31</v>
      </c>
      <c r="B1684" s="6" t="s">
        <v>9404</v>
      </c>
      <c r="C1684" s="6" t="s">
        <v>9405</v>
      </c>
      <c r="D1684" s="13">
        <v>50.9</v>
      </c>
      <c r="E1684" s="28">
        <v>0.20200000000000001</v>
      </c>
    </row>
    <row r="1685" spans="1:5" x14ac:dyDescent="0.2">
      <c r="A1685" s="6">
        <v>31</v>
      </c>
      <c r="B1685" s="6" t="s">
        <v>9406</v>
      </c>
      <c r="C1685" s="6" t="s">
        <v>9407</v>
      </c>
      <c r="D1685" s="13">
        <v>45.6</v>
      </c>
      <c r="E1685" s="28">
        <v>7.0000000000000007E-2</v>
      </c>
    </row>
    <row r="1686" spans="1:5" x14ac:dyDescent="0.2">
      <c r="A1686" s="6">
        <v>31</v>
      </c>
      <c r="B1686" s="6" t="s">
        <v>9408</v>
      </c>
      <c r="C1686" s="6" t="s">
        <v>9409</v>
      </c>
      <c r="D1686" s="13">
        <v>42.7</v>
      </c>
      <c r="E1686" s="28">
        <v>0.4</v>
      </c>
    </row>
    <row r="1687" spans="1:5" x14ac:dyDescent="0.2">
      <c r="A1687" s="6">
        <v>31</v>
      </c>
      <c r="B1687" s="6" t="s">
        <v>9410</v>
      </c>
      <c r="C1687" s="6" t="s">
        <v>9411</v>
      </c>
      <c r="D1687" s="13">
        <v>47.4</v>
      </c>
      <c r="E1687" s="28">
        <v>0.54100000000000004</v>
      </c>
    </row>
    <row r="1688" spans="1:5" x14ac:dyDescent="0.2">
      <c r="A1688" s="6">
        <v>31</v>
      </c>
      <c r="B1688" s="6" t="s">
        <v>9412</v>
      </c>
      <c r="C1688" s="6" t="s">
        <v>9413</v>
      </c>
      <c r="D1688" s="13">
        <v>49.6</v>
      </c>
      <c r="E1688" s="28">
        <v>0.17100000000000001</v>
      </c>
    </row>
    <row r="1689" spans="1:5" x14ac:dyDescent="0.2">
      <c r="A1689" s="6">
        <v>31</v>
      </c>
      <c r="B1689" s="6" t="s">
        <v>9414</v>
      </c>
      <c r="C1689" s="6" t="s">
        <v>9415</v>
      </c>
      <c r="D1689" s="13">
        <v>35.799999999999997</v>
      </c>
      <c r="E1689" s="28">
        <v>6.7000000000000004E-2</v>
      </c>
    </row>
    <row r="1690" spans="1:5" x14ac:dyDescent="0.2">
      <c r="A1690" s="6">
        <v>31</v>
      </c>
      <c r="B1690" s="6" t="s">
        <v>9414</v>
      </c>
      <c r="C1690" s="6" t="s">
        <v>9415</v>
      </c>
      <c r="D1690" s="13">
        <v>35.799999999999997</v>
      </c>
      <c r="E1690" s="28">
        <v>6.7000000000000004E-2</v>
      </c>
    </row>
    <row r="1691" spans="1:5" x14ac:dyDescent="0.2">
      <c r="A1691" s="6">
        <v>31</v>
      </c>
      <c r="B1691" s="6" t="s">
        <v>9416</v>
      </c>
      <c r="C1691" s="6" t="s">
        <v>9417</v>
      </c>
      <c r="D1691" s="13">
        <v>49</v>
      </c>
      <c r="E1691" s="28">
        <v>0.21099999999999999</v>
      </c>
    </row>
    <row r="1692" spans="1:5" x14ac:dyDescent="0.2">
      <c r="A1692" s="6">
        <v>31</v>
      </c>
      <c r="B1692" s="6" t="s">
        <v>9418</v>
      </c>
      <c r="C1692" s="6" t="s">
        <v>9419</v>
      </c>
      <c r="D1692" s="13">
        <v>42.8</v>
      </c>
      <c r="E1692" s="28">
        <v>0.16500000000000001</v>
      </c>
    </row>
    <row r="1693" spans="1:5" x14ac:dyDescent="0.2">
      <c r="A1693" s="6">
        <v>31</v>
      </c>
      <c r="B1693" s="6" t="s">
        <v>9420</v>
      </c>
      <c r="C1693" s="6" t="s">
        <v>9421</v>
      </c>
      <c r="D1693" s="13">
        <v>47.6</v>
      </c>
      <c r="E1693" s="28">
        <v>0.16400000000000001</v>
      </c>
    </row>
    <row r="1694" spans="1:5" x14ac:dyDescent="0.2">
      <c r="A1694" s="6">
        <v>31</v>
      </c>
      <c r="B1694" s="6" t="s">
        <v>9422</v>
      </c>
      <c r="C1694" s="6" t="s">
        <v>9423</v>
      </c>
      <c r="D1694" s="13">
        <v>45.3</v>
      </c>
      <c r="E1694" s="28">
        <v>0.10299999999999999</v>
      </c>
    </row>
    <row r="1695" spans="1:5" x14ac:dyDescent="0.2">
      <c r="A1695" s="6">
        <v>31</v>
      </c>
      <c r="B1695" s="6" t="s">
        <v>9424</v>
      </c>
      <c r="C1695" s="6" t="s">
        <v>9425</v>
      </c>
      <c r="D1695" s="13">
        <v>49.7</v>
      </c>
      <c r="E1695" s="28">
        <v>0.106</v>
      </c>
    </row>
    <row r="1696" spans="1:5" x14ac:dyDescent="0.2">
      <c r="A1696" s="6">
        <v>31</v>
      </c>
      <c r="B1696" s="6" t="s">
        <v>9424</v>
      </c>
      <c r="C1696" s="6" t="s">
        <v>9425</v>
      </c>
      <c r="D1696" s="13">
        <v>49.7</v>
      </c>
      <c r="E1696" s="28">
        <v>0.106</v>
      </c>
    </row>
    <row r="1697" spans="1:5" x14ac:dyDescent="0.2">
      <c r="A1697" s="6">
        <v>31</v>
      </c>
      <c r="B1697" s="6" t="s">
        <v>9426</v>
      </c>
      <c r="C1697" s="6" t="s">
        <v>9427</v>
      </c>
      <c r="D1697" s="13">
        <v>45.5</v>
      </c>
      <c r="E1697" s="28">
        <v>5.3999999999999999E-2</v>
      </c>
    </row>
    <row r="1698" spans="1:5" x14ac:dyDescent="0.2">
      <c r="A1698" s="6">
        <v>31</v>
      </c>
      <c r="B1698" s="6" t="s">
        <v>9426</v>
      </c>
      <c r="C1698" s="6" t="s">
        <v>9427</v>
      </c>
      <c r="D1698" s="13">
        <v>45.5</v>
      </c>
      <c r="E1698" s="28">
        <v>5.3999999999999999E-2</v>
      </c>
    </row>
    <row r="1699" spans="1:5" x14ac:dyDescent="0.2">
      <c r="A1699" s="6">
        <v>31</v>
      </c>
      <c r="B1699" s="6" t="s">
        <v>9428</v>
      </c>
      <c r="C1699" s="6" t="s">
        <v>9429</v>
      </c>
      <c r="D1699" s="13">
        <v>49.2</v>
      </c>
      <c r="E1699" s="28">
        <v>0.629</v>
      </c>
    </row>
    <row r="1700" spans="1:5" x14ac:dyDescent="0.2">
      <c r="A1700" s="6">
        <v>31</v>
      </c>
      <c r="B1700" s="6" t="s">
        <v>9430</v>
      </c>
      <c r="C1700" s="6" t="s">
        <v>9431</v>
      </c>
      <c r="D1700" s="13">
        <v>51.7</v>
      </c>
      <c r="E1700" s="28">
        <v>0.28599999999999998</v>
      </c>
    </row>
    <row r="1701" spans="1:5" x14ac:dyDescent="0.2">
      <c r="A1701" s="6">
        <v>31</v>
      </c>
      <c r="B1701" s="6" t="s">
        <v>9430</v>
      </c>
      <c r="C1701" s="6" t="s">
        <v>9431</v>
      </c>
      <c r="D1701" s="13">
        <v>51.7</v>
      </c>
      <c r="E1701" s="28">
        <v>0.28599999999999998</v>
      </c>
    </row>
    <row r="1702" spans="1:5" x14ac:dyDescent="0.2">
      <c r="A1702" s="6">
        <v>31</v>
      </c>
      <c r="B1702" s="6" t="s">
        <v>9432</v>
      </c>
      <c r="C1702" s="6" t="s">
        <v>9433</v>
      </c>
      <c r="D1702" s="13">
        <v>49.2</v>
      </c>
      <c r="E1702" s="28">
        <v>0.23100000000000001</v>
      </c>
    </row>
    <row r="1703" spans="1:5" x14ac:dyDescent="0.2">
      <c r="A1703" s="6">
        <v>31</v>
      </c>
      <c r="B1703" s="6" t="s">
        <v>9434</v>
      </c>
      <c r="C1703" s="6" t="s">
        <v>9435</v>
      </c>
      <c r="D1703" s="13">
        <v>46.1</v>
      </c>
      <c r="E1703" s="28">
        <v>0.22900000000000001</v>
      </c>
    </row>
    <row r="1704" spans="1:5" x14ac:dyDescent="0.2">
      <c r="A1704" s="6">
        <v>31</v>
      </c>
      <c r="B1704" s="6" t="s">
        <v>9436</v>
      </c>
      <c r="C1704" s="6" t="s">
        <v>9437</v>
      </c>
      <c r="D1704" s="13">
        <v>51.3</v>
      </c>
      <c r="E1704" s="28">
        <v>0.122</v>
      </c>
    </row>
    <row r="1705" spans="1:5" x14ac:dyDescent="0.2">
      <c r="A1705" s="6">
        <v>31</v>
      </c>
      <c r="B1705" s="6" t="s">
        <v>9438</v>
      </c>
      <c r="C1705" s="6" t="s">
        <v>9439</v>
      </c>
      <c r="D1705" s="13">
        <v>51.6</v>
      </c>
      <c r="E1705" s="28">
        <v>0.113</v>
      </c>
    </row>
    <row r="1706" spans="1:5" x14ac:dyDescent="0.2">
      <c r="A1706" s="6">
        <v>31</v>
      </c>
      <c r="B1706" s="6" t="s">
        <v>9440</v>
      </c>
      <c r="C1706" s="6" t="s">
        <v>9441</v>
      </c>
      <c r="D1706" s="13">
        <v>50.5</v>
      </c>
      <c r="E1706" s="28">
        <v>0.2</v>
      </c>
    </row>
    <row r="1707" spans="1:5" x14ac:dyDescent="0.2">
      <c r="A1707" s="6">
        <v>31</v>
      </c>
      <c r="B1707" s="6" t="s">
        <v>9442</v>
      </c>
      <c r="C1707" s="6" t="s">
        <v>9443</v>
      </c>
      <c r="D1707" s="13">
        <v>50.6</v>
      </c>
      <c r="E1707" s="28">
        <v>0.20300000000000001</v>
      </c>
    </row>
    <row r="1708" spans="1:5" x14ac:dyDescent="0.2">
      <c r="A1708" s="6">
        <v>31</v>
      </c>
      <c r="B1708" s="6" t="s">
        <v>9444</v>
      </c>
      <c r="C1708" s="6" t="s">
        <v>9445</v>
      </c>
      <c r="D1708" s="13">
        <v>40.4</v>
      </c>
      <c r="E1708" s="28">
        <v>0.22500000000000001</v>
      </c>
    </row>
    <row r="1709" spans="1:5" x14ac:dyDescent="0.2">
      <c r="A1709" s="6">
        <v>31</v>
      </c>
      <c r="B1709" s="6" t="s">
        <v>9446</v>
      </c>
      <c r="C1709" s="6" t="s">
        <v>9447</v>
      </c>
      <c r="D1709" s="13">
        <v>52.3</v>
      </c>
      <c r="E1709" s="28">
        <v>0.28299999999999997</v>
      </c>
    </row>
    <row r="1710" spans="1:5" x14ac:dyDescent="0.2">
      <c r="A1710" s="6">
        <v>31</v>
      </c>
      <c r="B1710" s="6" t="s">
        <v>9448</v>
      </c>
      <c r="C1710" s="6" t="s">
        <v>9449</v>
      </c>
      <c r="D1710" s="13">
        <v>50.6</v>
      </c>
      <c r="E1710" s="28">
        <v>0.25600000000000001</v>
      </c>
    </row>
    <row r="1711" spans="1:5" x14ac:dyDescent="0.2">
      <c r="A1711" s="6">
        <v>31</v>
      </c>
      <c r="B1711" s="6" t="s">
        <v>9450</v>
      </c>
      <c r="C1711" s="6" t="s">
        <v>9451</v>
      </c>
      <c r="D1711" s="13">
        <v>49.5</v>
      </c>
      <c r="E1711" s="28">
        <v>0.36599999999999999</v>
      </c>
    </row>
    <row r="1712" spans="1:5" x14ac:dyDescent="0.2">
      <c r="A1712" s="6">
        <v>31</v>
      </c>
      <c r="B1712" s="6" t="s">
        <v>9452</v>
      </c>
      <c r="C1712" s="6" t="s">
        <v>9453</v>
      </c>
      <c r="D1712" s="13">
        <v>47.7</v>
      </c>
      <c r="E1712" s="28">
        <v>0.32</v>
      </c>
    </row>
    <row r="1713" spans="1:5" x14ac:dyDescent="0.2">
      <c r="A1713" s="6">
        <v>31</v>
      </c>
      <c r="B1713" s="6" t="s">
        <v>9452</v>
      </c>
      <c r="C1713" s="6" t="s">
        <v>9453</v>
      </c>
      <c r="D1713" s="13">
        <v>47.7</v>
      </c>
      <c r="E1713" s="28">
        <v>0.32</v>
      </c>
    </row>
    <row r="1714" spans="1:5" x14ac:dyDescent="0.2">
      <c r="A1714" s="6">
        <v>31</v>
      </c>
      <c r="B1714" s="6" t="s">
        <v>9454</v>
      </c>
      <c r="C1714" s="6" t="s">
        <v>9455</v>
      </c>
      <c r="D1714" s="13">
        <v>255</v>
      </c>
      <c r="E1714" s="28">
        <v>0.316</v>
      </c>
    </row>
    <row r="1715" spans="1:5" x14ac:dyDescent="0.2">
      <c r="A1715" s="6">
        <v>31</v>
      </c>
      <c r="B1715" s="6" t="s">
        <v>9456</v>
      </c>
      <c r="C1715" s="6" t="s">
        <v>9457</v>
      </c>
      <c r="D1715" s="13">
        <v>51.5</v>
      </c>
      <c r="E1715" s="28">
        <v>0.39100000000000001</v>
      </c>
    </row>
    <row r="1716" spans="1:5" x14ac:dyDescent="0.2">
      <c r="A1716" s="6">
        <v>31</v>
      </c>
      <c r="B1716" s="6" t="s">
        <v>9458</v>
      </c>
      <c r="C1716" s="6" t="s">
        <v>9459</v>
      </c>
      <c r="D1716" s="13">
        <v>47.1</v>
      </c>
      <c r="E1716" s="28">
        <v>0.26300000000000001</v>
      </c>
    </row>
    <row r="1717" spans="1:5" x14ac:dyDescent="0.2">
      <c r="A1717" s="6">
        <v>31</v>
      </c>
      <c r="B1717" s="6" t="s">
        <v>9460</v>
      </c>
      <c r="C1717" s="6" t="s">
        <v>9461</v>
      </c>
      <c r="D1717" s="13">
        <v>255</v>
      </c>
      <c r="E1717" s="28">
        <v>0.34300000000000003</v>
      </c>
    </row>
    <row r="1718" spans="1:5" x14ac:dyDescent="0.2">
      <c r="A1718" s="6">
        <v>31</v>
      </c>
      <c r="B1718" s="6" t="s">
        <v>9462</v>
      </c>
      <c r="C1718" s="6" t="s">
        <v>9463</v>
      </c>
      <c r="D1718" s="13">
        <v>52.1</v>
      </c>
      <c r="E1718" s="28">
        <v>0.38300000000000001</v>
      </c>
    </row>
    <row r="1719" spans="1:5" x14ac:dyDescent="0.2">
      <c r="A1719" s="6">
        <v>31</v>
      </c>
      <c r="B1719" s="6" t="s">
        <v>9462</v>
      </c>
      <c r="C1719" s="6" t="s">
        <v>9463</v>
      </c>
      <c r="D1719" s="13">
        <v>52.1</v>
      </c>
      <c r="E1719" s="28">
        <v>0.38300000000000001</v>
      </c>
    </row>
    <row r="1720" spans="1:5" x14ac:dyDescent="0.2">
      <c r="A1720" s="6">
        <v>31</v>
      </c>
      <c r="B1720" s="6" t="s">
        <v>9464</v>
      </c>
      <c r="C1720" s="6" t="s">
        <v>9465</v>
      </c>
      <c r="D1720" s="13">
        <v>47.9</v>
      </c>
      <c r="E1720" s="28">
        <v>0.29299999999999998</v>
      </c>
    </row>
    <row r="1721" spans="1:5" x14ac:dyDescent="0.2">
      <c r="A1721" s="6">
        <v>31</v>
      </c>
      <c r="B1721" s="6" t="s">
        <v>9466</v>
      </c>
      <c r="C1721" s="6" t="s">
        <v>9467</v>
      </c>
      <c r="D1721" s="13">
        <v>50.8</v>
      </c>
      <c r="E1721" s="28">
        <v>0.48699999999999999</v>
      </c>
    </row>
    <row r="1722" spans="1:5" x14ac:dyDescent="0.2">
      <c r="A1722" s="6">
        <v>31</v>
      </c>
      <c r="B1722" s="6" t="s">
        <v>9468</v>
      </c>
      <c r="C1722" s="6" t="s">
        <v>9469</v>
      </c>
      <c r="D1722" s="13">
        <v>47.9</v>
      </c>
      <c r="E1722" s="28">
        <v>0.46200000000000002</v>
      </c>
    </row>
    <row r="1723" spans="1:5" x14ac:dyDescent="0.2">
      <c r="A1723" s="6">
        <v>31</v>
      </c>
      <c r="B1723" s="6" t="s">
        <v>9468</v>
      </c>
      <c r="C1723" s="6" t="s">
        <v>9469</v>
      </c>
      <c r="D1723" s="13">
        <v>47.9</v>
      </c>
      <c r="E1723" s="28">
        <v>0.46200000000000002</v>
      </c>
    </row>
    <row r="1724" spans="1:5" x14ac:dyDescent="0.2">
      <c r="A1724" s="6">
        <v>31</v>
      </c>
      <c r="B1724" s="6" t="s">
        <v>9470</v>
      </c>
      <c r="C1724" s="6" t="s">
        <v>9471</v>
      </c>
      <c r="D1724" s="13">
        <v>43.6</v>
      </c>
      <c r="E1724" s="28">
        <v>0.30399999999999999</v>
      </c>
    </row>
    <row r="1725" spans="1:5" x14ac:dyDescent="0.2">
      <c r="A1725" s="6">
        <v>31</v>
      </c>
      <c r="B1725" s="6" t="s">
        <v>9472</v>
      </c>
      <c r="C1725" s="6" t="s">
        <v>9473</v>
      </c>
      <c r="D1725" s="13">
        <v>43.4</v>
      </c>
      <c r="E1725" s="28">
        <v>0.34799999999999998</v>
      </c>
    </row>
    <row r="1726" spans="1:5" x14ac:dyDescent="0.2">
      <c r="A1726" s="6">
        <v>31</v>
      </c>
      <c r="B1726" s="6" t="s">
        <v>9470</v>
      </c>
      <c r="C1726" s="6" t="s">
        <v>9471</v>
      </c>
      <c r="D1726" s="13">
        <v>43.6</v>
      </c>
      <c r="E1726" s="28">
        <v>0.30399999999999999</v>
      </c>
    </row>
    <row r="1727" spans="1:5" x14ac:dyDescent="0.2">
      <c r="A1727" s="6">
        <v>31</v>
      </c>
      <c r="B1727" s="6" t="s">
        <v>9472</v>
      </c>
      <c r="C1727" s="6" t="s">
        <v>9473</v>
      </c>
      <c r="D1727" s="13">
        <v>43.4</v>
      </c>
      <c r="E1727" s="28">
        <v>0.34799999999999998</v>
      </c>
    </row>
    <row r="1728" spans="1:5" x14ac:dyDescent="0.2">
      <c r="A1728" s="6">
        <v>31</v>
      </c>
      <c r="B1728" s="6" t="s">
        <v>9474</v>
      </c>
      <c r="C1728" s="6" t="s">
        <v>9475</v>
      </c>
      <c r="D1728" s="13">
        <v>50.1</v>
      </c>
      <c r="E1728" s="28">
        <v>0.28499999999999998</v>
      </c>
    </row>
    <row r="1729" spans="1:5" x14ac:dyDescent="0.2">
      <c r="A1729" s="6">
        <v>31</v>
      </c>
      <c r="B1729" s="6" t="s">
        <v>9476</v>
      </c>
      <c r="C1729" s="6" t="s">
        <v>9477</v>
      </c>
      <c r="D1729" s="13">
        <v>47.9</v>
      </c>
      <c r="E1729" s="28">
        <v>7.2999999999999995E-2</v>
      </c>
    </row>
    <row r="1730" spans="1:5" x14ac:dyDescent="0.2">
      <c r="A1730" s="6">
        <v>31</v>
      </c>
      <c r="B1730" s="6" t="s">
        <v>9476</v>
      </c>
      <c r="C1730" s="6" t="s">
        <v>9477</v>
      </c>
      <c r="D1730" s="13">
        <v>47.9</v>
      </c>
      <c r="E1730" s="28">
        <v>7.2999999999999995E-2</v>
      </c>
    </row>
    <row r="1731" spans="1:5" x14ac:dyDescent="0.2">
      <c r="A1731" s="6">
        <v>31</v>
      </c>
      <c r="B1731" s="6" t="s">
        <v>9478</v>
      </c>
      <c r="C1731" s="6" t="s">
        <v>9479</v>
      </c>
      <c r="D1731" s="13">
        <v>50.3</v>
      </c>
      <c r="E1731" s="28">
        <v>0.182</v>
      </c>
    </row>
    <row r="1732" spans="1:5" x14ac:dyDescent="0.2">
      <c r="A1732" s="6">
        <v>31</v>
      </c>
      <c r="B1732" s="6" t="s">
        <v>9480</v>
      </c>
      <c r="C1732" s="6" t="s">
        <v>9481</v>
      </c>
      <c r="D1732" s="13">
        <v>50.5</v>
      </c>
      <c r="E1732" s="28">
        <v>0.14699999999999999</v>
      </c>
    </row>
    <row r="1733" spans="1:5" x14ac:dyDescent="0.2">
      <c r="A1733" s="6">
        <v>31</v>
      </c>
      <c r="B1733" s="6" t="s">
        <v>9482</v>
      </c>
      <c r="C1733" s="6" t="s">
        <v>9483</v>
      </c>
      <c r="D1733" s="13">
        <v>47.6</v>
      </c>
      <c r="E1733" s="28">
        <v>0.39100000000000001</v>
      </c>
    </row>
    <row r="1734" spans="1:5" x14ac:dyDescent="0.2">
      <c r="A1734" s="6">
        <v>31</v>
      </c>
      <c r="B1734" s="6" t="s">
        <v>9484</v>
      </c>
      <c r="C1734" s="6" t="s">
        <v>9485</v>
      </c>
      <c r="D1734" s="13">
        <v>47.1</v>
      </c>
      <c r="E1734" s="28">
        <v>0.35799999999999998</v>
      </c>
    </row>
    <row r="1735" spans="1:5" x14ac:dyDescent="0.2">
      <c r="A1735" s="6">
        <v>31</v>
      </c>
      <c r="B1735" s="6" t="s">
        <v>9484</v>
      </c>
      <c r="C1735" s="6" t="s">
        <v>9485</v>
      </c>
      <c r="D1735" s="13">
        <v>47.1</v>
      </c>
      <c r="E1735" s="28">
        <v>0.35799999999999998</v>
      </c>
    </row>
    <row r="1736" spans="1:5" x14ac:dyDescent="0.2">
      <c r="A1736" s="6">
        <v>31</v>
      </c>
      <c r="B1736" s="6" t="s">
        <v>9486</v>
      </c>
      <c r="C1736" s="6" t="s">
        <v>9487</v>
      </c>
      <c r="D1736" s="13">
        <v>49.9</v>
      </c>
      <c r="E1736" s="28">
        <v>0.44600000000000001</v>
      </c>
    </row>
    <row r="1737" spans="1:5" x14ac:dyDescent="0.2">
      <c r="A1737" s="6">
        <v>31</v>
      </c>
      <c r="B1737" s="6" t="s">
        <v>9486</v>
      </c>
      <c r="C1737" s="6" t="s">
        <v>9487</v>
      </c>
      <c r="D1737" s="13">
        <v>49.9</v>
      </c>
      <c r="E1737" s="28">
        <v>0.44600000000000001</v>
      </c>
    </row>
    <row r="1738" spans="1:5" x14ac:dyDescent="0.2">
      <c r="A1738" s="6">
        <v>31</v>
      </c>
      <c r="B1738" s="6" t="s">
        <v>9488</v>
      </c>
      <c r="C1738" s="6" t="s">
        <v>9489</v>
      </c>
      <c r="D1738" s="13">
        <v>255</v>
      </c>
      <c r="E1738" s="28">
        <v>0.33300000000000002</v>
      </c>
    </row>
    <row r="1739" spans="1:5" x14ac:dyDescent="0.2">
      <c r="A1739" s="6">
        <v>31</v>
      </c>
      <c r="B1739" s="6" t="s">
        <v>9488</v>
      </c>
      <c r="C1739" s="6" t="s">
        <v>9489</v>
      </c>
      <c r="D1739" s="13">
        <v>255</v>
      </c>
      <c r="E1739" s="28">
        <v>0.33300000000000002</v>
      </c>
    </row>
    <row r="1740" spans="1:5" x14ac:dyDescent="0.2">
      <c r="A1740" s="6">
        <v>31</v>
      </c>
      <c r="B1740" s="6" t="s">
        <v>9490</v>
      </c>
      <c r="C1740" s="6" t="s">
        <v>9491</v>
      </c>
      <c r="D1740" s="13">
        <v>49.1</v>
      </c>
      <c r="E1740" s="28">
        <v>0.34699999999999998</v>
      </c>
    </row>
    <row r="1741" spans="1:5" x14ac:dyDescent="0.2">
      <c r="A1741" s="6">
        <v>31</v>
      </c>
      <c r="B1741" s="6" t="s">
        <v>9492</v>
      </c>
      <c r="C1741" s="6" t="s">
        <v>9493</v>
      </c>
      <c r="D1741" s="13">
        <v>49.4</v>
      </c>
      <c r="E1741" s="28">
        <v>0.121</v>
      </c>
    </row>
    <row r="1742" spans="1:5" x14ac:dyDescent="0.2">
      <c r="A1742" s="6">
        <v>32</v>
      </c>
      <c r="B1742" s="6" t="s">
        <v>9494</v>
      </c>
      <c r="C1742" s="6" t="s">
        <v>9495</v>
      </c>
      <c r="D1742" s="13">
        <v>52.2</v>
      </c>
      <c r="E1742" s="28">
        <v>0.107</v>
      </c>
    </row>
    <row r="1743" spans="1:5" x14ac:dyDescent="0.2">
      <c r="A1743" s="6">
        <v>32</v>
      </c>
      <c r="B1743" s="6" t="s">
        <v>9496</v>
      </c>
      <c r="C1743" s="6" t="s">
        <v>9497</v>
      </c>
      <c r="D1743" s="13">
        <v>53.5</v>
      </c>
      <c r="E1743" s="28">
        <v>7.6999999999999999E-2</v>
      </c>
    </row>
    <row r="1744" spans="1:5" x14ac:dyDescent="0.2">
      <c r="A1744" s="6">
        <v>32</v>
      </c>
      <c r="B1744" s="6" t="s">
        <v>9498</v>
      </c>
      <c r="C1744" s="6" t="s">
        <v>9499</v>
      </c>
      <c r="D1744" s="13">
        <v>34.299999999999997</v>
      </c>
      <c r="E1744" s="28">
        <v>6.4000000000000001E-2</v>
      </c>
    </row>
    <row r="1745" spans="1:5" x14ac:dyDescent="0.2">
      <c r="A1745" s="6">
        <v>32</v>
      </c>
      <c r="B1745" s="6" t="s">
        <v>9500</v>
      </c>
      <c r="C1745" s="6" t="s">
        <v>9501</v>
      </c>
      <c r="D1745" s="13">
        <v>51.6</v>
      </c>
      <c r="E1745" s="28">
        <v>0.30299999999999999</v>
      </c>
    </row>
    <row r="1746" spans="1:5" x14ac:dyDescent="0.2">
      <c r="A1746" s="6">
        <v>32</v>
      </c>
      <c r="B1746" s="6" t="s">
        <v>9502</v>
      </c>
      <c r="C1746" s="6" t="s">
        <v>9503</v>
      </c>
      <c r="D1746" s="13">
        <v>49.4</v>
      </c>
      <c r="E1746" s="28">
        <v>0.18099999999999999</v>
      </c>
    </row>
    <row r="1747" spans="1:5" x14ac:dyDescent="0.2">
      <c r="A1747" s="6">
        <v>32</v>
      </c>
      <c r="B1747" s="6" t="s">
        <v>9504</v>
      </c>
      <c r="C1747" s="6" t="s">
        <v>9505</v>
      </c>
      <c r="D1747" s="13">
        <v>44</v>
      </c>
      <c r="E1747" s="28">
        <v>0.35299999999999998</v>
      </c>
    </row>
    <row r="1748" spans="1:5" x14ac:dyDescent="0.2">
      <c r="A1748" s="6">
        <v>32</v>
      </c>
      <c r="B1748" s="6" t="s">
        <v>9506</v>
      </c>
      <c r="C1748" s="6" t="s">
        <v>9507</v>
      </c>
      <c r="D1748" s="13">
        <v>51.6</v>
      </c>
      <c r="E1748" s="28">
        <v>6.5000000000000002E-2</v>
      </c>
    </row>
    <row r="1749" spans="1:5" x14ac:dyDescent="0.2">
      <c r="A1749" s="6">
        <v>32</v>
      </c>
      <c r="B1749" s="6" t="s">
        <v>9508</v>
      </c>
      <c r="C1749" s="6" t="s">
        <v>9509</v>
      </c>
      <c r="D1749" s="13">
        <v>37.799999999999997</v>
      </c>
      <c r="E1749" s="28">
        <v>0.104</v>
      </c>
    </row>
    <row r="1750" spans="1:5" x14ac:dyDescent="0.2">
      <c r="A1750" s="6">
        <v>32</v>
      </c>
      <c r="B1750" s="6" t="s">
        <v>9510</v>
      </c>
      <c r="C1750" s="6" t="s">
        <v>9511</v>
      </c>
      <c r="D1750" s="13">
        <v>43.3</v>
      </c>
      <c r="E1750" s="28">
        <v>0.247</v>
      </c>
    </row>
    <row r="1751" spans="1:5" x14ac:dyDescent="0.2">
      <c r="A1751" s="6">
        <v>32</v>
      </c>
      <c r="B1751" s="6" t="s">
        <v>9512</v>
      </c>
      <c r="C1751" s="6" t="s">
        <v>9513</v>
      </c>
      <c r="D1751" s="13">
        <v>52.2</v>
      </c>
      <c r="E1751" s="28">
        <v>0.182</v>
      </c>
    </row>
    <row r="1752" spans="1:5" x14ac:dyDescent="0.2">
      <c r="A1752" s="6">
        <v>32</v>
      </c>
      <c r="B1752" s="6" t="s">
        <v>9514</v>
      </c>
      <c r="C1752" s="6" t="s">
        <v>9515</v>
      </c>
      <c r="D1752" s="13">
        <v>47.7</v>
      </c>
      <c r="E1752" s="28">
        <v>9.6000000000000002E-2</v>
      </c>
    </row>
    <row r="1753" spans="1:5" x14ac:dyDescent="0.2">
      <c r="A1753" s="6">
        <v>32</v>
      </c>
      <c r="B1753" s="6" t="s">
        <v>9516</v>
      </c>
      <c r="C1753" s="6" t="s">
        <v>9517</v>
      </c>
      <c r="D1753" s="13">
        <v>52.7</v>
      </c>
      <c r="E1753" s="28">
        <v>0.35</v>
      </c>
    </row>
    <row r="1754" spans="1:5" x14ac:dyDescent="0.2">
      <c r="A1754" s="6">
        <v>32</v>
      </c>
      <c r="B1754" s="6" t="s">
        <v>9518</v>
      </c>
      <c r="C1754" s="6" t="s">
        <v>9519</v>
      </c>
      <c r="D1754" s="13">
        <v>54.8</v>
      </c>
      <c r="E1754" s="28">
        <v>0.11</v>
      </c>
    </row>
    <row r="1755" spans="1:5" x14ac:dyDescent="0.2">
      <c r="A1755" s="6">
        <v>32</v>
      </c>
      <c r="B1755" s="6" t="s">
        <v>9520</v>
      </c>
      <c r="C1755" s="6" t="s">
        <v>9521</v>
      </c>
      <c r="D1755" s="13">
        <v>52.1</v>
      </c>
      <c r="E1755" s="28">
        <v>0.19400000000000001</v>
      </c>
    </row>
    <row r="1756" spans="1:5" x14ac:dyDescent="0.2">
      <c r="A1756" s="6">
        <v>32</v>
      </c>
      <c r="B1756" s="6" t="s">
        <v>9522</v>
      </c>
      <c r="C1756" s="6" t="s">
        <v>9523</v>
      </c>
      <c r="D1756" s="13">
        <v>49.9</v>
      </c>
      <c r="E1756" s="28">
        <v>0.10199999999999999</v>
      </c>
    </row>
    <row r="1757" spans="1:5" x14ac:dyDescent="0.2">
      <c r="A1757" s="6">
        <v>32</v>
      </c>
      <c r="B1757" s="6" t="s">
        <v>9524</v>
      </c>
      <c r="C1757" s="6" t="s">
        <v>9525</v>
      </c>
      <c r="D1757" s="13">
        <v>53</v>
      </c>
      <c r="E1757" s="28">
        <v>0.121</v>
      </c>
    </row>
    <row r="1758" spans="1:5" x14ac:dyDescent="0.2">
      <c r="A1758" s="6">
        <v>32</v>
      </c>
      <c r="B1758" s="6" t="s">
        <v>9526</v>
      </c>
      <c r="C1758" s="6" t="s">
        <v>9527</v>
      </c>
      <c r="D1758" s="13">
        <v>53.3</v>
      </c>
      <c r="E1758" s="28">
        <v>0.125</v>
      </c>
    </row>
    <row r="1759" spans="1:5" x14ac:dyDescent="0.2">
      <c r="A1759" s="6">
        <v>32</v>
      </c>
      <c r="B1759" s="6" t="s">
        <v>9528</v>
      </c>
      <c r="C1759" s="6" t="s">
        <v>9529</v>
      </c>
      <c r="D1759" s="13">
        <v>51.7</v>
      </c>
      <c r="E1759" s="28">
        <v>0.14899999999999999</v>
      </c>
    </row>
    <row r="1760" spans="1:5" x14ac:dyDescent="0.2">
      <c r="A1760" s="6">
        <v>32</v>
      </c>
      <c r="B1760" s="6" t="s">
        <v>9530</v>
      </c>
      <c r="C1760" s="6" t="s">
        <v>9531</v>
      </c>
      <c r="D1760" s="13">
        <v>51.7</v>
      </c>
      <c r="E1760" s="28">
        <v>0.11600000000000001</v>
      </c>
    </row>
    <row r="1761" spans="1:5" x14ac:dyDescent="0.2">
      <c r="A1761" s="6">
        <v>32</v>
      </c>
      <c r="B1761" s="6" t="s">
        <v>9532</v>
      </c>
      <c r="C1761" s="6" t="s">
        <v>9533</v>
      </c>
      <c r="D1761" s="13">
        <v>52</v>
      </c>
      <c r="E1761" s="28">
        <v>0.11799999999999999</v>
      </c>
    </row>
    <row r="1762" spans="1:5" x14ac:dyDescent="0.2">
      <c r="A1762" s="6">
        <v>32</v>
      </c>
      <c r="B1762" s="6" t="s">
        <v>9534</v>
      </c>
      <c r="C1762" s="6" t="s">
        <v>9535</v>
      </c>
      <c r="D1762" s="13">
        <v>41.5</v>
      </c>
      <c r="E1762" s="28">
        <v>0.23499999999999999</v>
      </c>
    </row>
    <row r="1763" spans="1:5" x14ac:dyDescent="0.2">
      <c r="A1763" s="6">
        <v>32</v>
      </c>
      <c r="B1763" s="6" t="s">
        <v>9536</v>
      </c>
      <c r="C1763" s="6" t="s">
        <v>9537</v>
      </c>
      <c r="D1763" s="13">
        <v>45.9</v>
      </c>
      <c r="E1763" s="28">
        <v>0.16700000000000001</v>
      </c>
    </row>
    <row r="1764" spans="1:5" x14ac:dyDescent="0.2">
      <c r="A1764" s="6">
        <v>32</v>
      </c>
      <c r="B1764" s="6" t="s">
        <v>9538</v>
      </c>
      <c r="C1764" s="6" t="s">
        <v>9539</v>
      </c>
      <c r="D1764" s="13">
        <v>53.7</v>
      </c>
      <c r="E1764" s="28">
        <v>0.106</v>
      </c>
    </row>
    <row r="1765" spans="1:5" x14ac:dyDescent="0.2">
      <c r="A1765" s="6">
        <v>32</v>
      </c>
      <c r="B1765" s="6" t="s">
        <v>9540</v>
      </c>
      <c r="C1765" s="6" t="s">
        <v>9541</v>
      </c>
      <c r="D1765" s="13">
        <v>48.6</v>
      </c>
      <c r="E1765" s="28">
        <v>0.114</v>
      </c>
    </row>
    <row r="1766" spans="1:5" x14ac:dyDescent="0.2">
      <c r="A1766" s="6">
        <v>32</v>
      </c>
      <c r="B1766" s="6" t="s">
        <v>9542</v>
      </c>
      <c r="C1766" s="6" t="s">
        <v>9543</v>
      </c>
      <c r="D1766" s="13">
        <v>47.8</v>
      </c>
      <c r="E1766" s="28">
        <v>0.13600000000000001</v>
      </c>
    </row>
    <row r="1767" spans="1:5" x14ac:dyDescent="0.2">
      <c r="A1767" s="6">
        <v>32</v>
      </c>
      <c r="B1767" s="6" t="s">
        <v>9544</v>
      </c>
      <c r="C1767" s="6" t="s">
        <v>9545</v>
      </c>
      <c r="D1767" s="13">
        <v>49.6</v>
      </c>
      <c r="E1767" s="28">
        <v>0.10100000000000001</v>
      </c>
    </row>
    <row r="1768" spans="1:5" x14ac:dyDescent="0.2">
      <c r="A1768" s="6">
        <v>32</v>
      </c>
      <c r="B1768" s="6" t="s">
        <v>9546</v>
      </c>
      <c r="C1768" s="6" t="s">
        <v>9547</v>
      </c>
      <c r="D1768" s="13">
        <v>46.5</v>
      </c>
      <c r="E1768" s="28">
        <v>9.5000000000000001E-2</v>
      </c>
    </row>
    <row r="1769" spans="1:5" x14ac:dyDescent="0.2">
      <c r="A1769" s="6">
        <v>32</v>
      </c>
      <c r="B1769" s="6" t="s">
        <v>9548</v>
      </c>
      <c r="C1769" s="6" t="s">
        <v>9549</v>
      </c>
      <c r="D1769" s="13">
        <v>52.2</v>
      </c>
      <c r="E1769" s="28">
        <v>0.159</v>
      </c>
    </row>
    <row r="1770" spans="1:5" x14ac:dyDescent="0.2">
      <c r="A1770" s="6">
        <v>32</v>
      </c>
      <c r="B1770" s="6" t="s">
        <v>9550</v>
      </c>
      <c r="C1770" s="6" t="s">
        <v>9551</v>
      </c>
      <c r="D1770" s="13">
        <v>52.3</v>
      </c>
      <c r="E1770" s="28">
        <v>0.25700000000000001</v>
      </c>
    </row>
    <row r="1771" spans="1:5" x14ac:dyDescent="0.2">
      <c r="A1771" s="6">
        <v>32</v>
      </c>
      <c r="B1771" s="6" t="s">
        <v>9552</v>
      </c>
      <c r="C1771" s="6" t="s">
        <v>9553</v>
      </c>
      <c r="D1771" s="13">
        <v>51.7</v>
      </c>
      <c r="E1771" s="28">
        <v>0.32300000000000001</v>
      </c>
    </row>
    <row r="1772" spans="1:5" x14ac:dyDescent="0.2">
      <c r="A1772" s="6">
        <v>32</v>
      </c>
      <c r="B1772" s="6" t="s">
        <v>9554</v>
      </c>
      <c r="C1772" s="6" t="s">
        <v>9555</v>
      </c>
      <c r="D1772" s="13">
        <v>50.9</v>
      </c>
      <c r="E1772" s="28">
        <v>0.112</v>
      </c>
    </row>
    <row r="1773" spans="1:5" x14ac:dyDescent="0.2">
      <c r="A1773" s="6">
        <v>32</v>
      </c>
      <c r="B1773" s="6" t="s">
        <v>9556</v>
      </c>
      <c r="C1773" s="6" t="s">
        <v>9557</v>
      </c>
      <c r="D1773" s="13">
        <v>51.7</v>
      </c>
      <c r="E1773" s="28">
        <v>7.0999999999999994E-2</v>
      </c>
    </row>
    <row r="1774" spans="1:5" x14ac:dyDescent="0.2">
      <c r="A1774" s="6">
        <v>32</v>
      </c>
      <c r="B1774" s="6" t="s">
        <v>9558</v>
      </c>
      <c r="C1774" s="6" t="s">
        <v>9559</v>
      </c>
      <c r="D1774" s="13">
        <v>51.8</v>
      </c>
      <c r="E1774" s="28">
        <v>0.14099999999999999</v>
      </c>
    </row>
    <row r="1775" spans="1:5" x14ac:dyDescent="0.2">
      <c r="A1775" s="6">
        <v>32</v>
      </c>
      <c r="B1775" s="6" t="s">
        <v>9560</v>
      </c>
      <c r="C1775" s="6" t="s">
        <v>9561</v>
      </c>
      <c r="D1775" s="13">
        <v>51.6</v>
      </c>
      <c r="E1775" s="28">
        <v>8.5999999999999993E-2</v>
      </c>
    </row>
    <row r="1776" spans="1:5" x14ac:dyDescent="0.2">
      <c r="A1776" s="6">
        <v>32</v>
      </c>
      <c r="B1776" s="6" t="s">
        <v>9562</v>
      </c>
      <c r="C1776" s="6" t="s">
        <v>9563</v>
      </c>
      <c r="D1776" s="13">
        <v>43.7</v>
      </c>
      <c r="E1776" s="28">
        <v>9.0999999999999998E-2</v>
      </c>
    </row>
    <row r="1777" spans="1:5" x14ac:dyDescent="0.2">
      <c r="A1777" s="6">
        <v>32</v>
      </c>
      <c r="B1777" s="6" t="s">
        <v>9564</v>
      </c>
      <c r="C1777" s="6" t="s">
        <v>9565</v>
      </c>
      <c r="D1777" s="13">
        <v>50.3</v>
      </c>
      <c r="E1777" s="28">
        <v>0.123</v>
      </c>
    </row>
    <row r="1778" spans="1:5" x14ac:dyDescent="0.2">
      <c r="A1778" s="6">
        <v>32</v>
      </c>
      <c r="B1778" s="6" t="s">
        <v>9566</v>
      </c>
      <c r="C1778" s="6" t="s">
        <v>9567</v>
      </c>
      <c r="D1778" s="13">
        <v>50.3</v>
      </c>
      <c r="E1778" s="28">
        <v>0.17199999999999999</v>
      </c>
    </row>
    <row r="1779" spans="1:5" x14ac:dyDescent="0.2">
      <c r="A1779" s="6">
        <v>32</v>
      </c>
      <c r="B1779" s="6" t="s">
        <v>9568</v>
      </c>
      <c r="C1779" s="6" t="s">
        <v>9569</v>
      </c>
      <c r="D1779" s="13">
        <v>53.2</v>
      </c>
      <c r="E1779" s="28">
        <v>0.08</v>
      </c>
    </row>
    <row r="1780" spans="1:5" x14ac:dyDescent="0.2">
      <c r="A1780" s="6">
        <v>32</v>
      </c>
      <c r="B1780" s="6" t="s">
        <v>9570</v>
      </c>
      <c r="C1780" s="6" t="s">
        <v>9571</v>
      </c>
      <c r="D1780" s="13">
        <v>45.8</v>
      </c>
      <c r="E1780" s="28">
        <v>0.123</v>
      </c>
    </row>
    <row r="1781" spans="1:5" x14ac:dyDescent="0.2">
      <c r="A1781" s="6">
        <v>32</v>
      </c>
      <c r="B1781" s="6" t="s">
        <v>9572</v>
      </c>
      <c r="C1781" s="6" t="s">
        <v>9573</v>
      </c>
      <c r="D1781" s="13">
        <v>51.6</v>
      </c>
      <c r="E1781" s="28">
        <v>0.151</v>
      </c>
    </row>
    <row r="1782" spans="1:5" x14ac:dyDescent="0.2">
      <c r="A1782" s="6">
        <v>32</v>
      </c>
      <c r="B1782" s="6" t="s">
        <v>9574</v>
      </c>
      <c r="C1782" s="6" t="s">
        <v>9575</v>
      </c>
      <c r="D1782" s="13">
        <v>48.5</v>
      </c>
      <c r="E1782" s="28">
        <v>0.39400000000000002</v>
      </c>
    </row>
    <row r="1783" spans="1:5" x14ac:dyDescent="0.2">
      <c r="A1783" s="6">
        <v>32</v>
      </c>
      <c r="B1783" s="6" t="s">
        <v>9576</v>
      </c>
      <c r="C1783" s="6" t="s">
        <v>9577</v>
      </c>
      <c r="D1783" s="13">
        <v>53.9</v>
      </c>
      <c r="E1783" s="28">
        <v>0.14099999999999999</v>
      </c>
    </row>
    <row r="1784" spans="1:5" x14ac:dyDescent="0.2">
      <c r="A1784" s="6">
        <v>32</v>
      </c>
      <c r="B1784" s="6" t="s">
        <v>9578</v>
      </c>
      <c r="C1784" s="6" t="s">
        <v>9579</v>
      </c>
      <c r="D1784" s="13">
        <v>39.200000000000003</v>
      </c>
      <c r="E1784" s="28">
        <v>0.38500000000000001</v>
      </c>
    </row>
    <row r="1785" spans="1:5" x14ac:dyDescent="0.2">
      <c r="A1785" s="6">
        <v>32</v>
      </c>
      <c r="B1785" s="6" t="s">
        <v>9580</v>
      </c>
      <c r="C1785" s="6" t="s">
        <v>9581</v>
      </c>
      <c r="D1785" s="13">
        <v>54.2</v>
      </c>
      <c r="E1785" s="28">
        <v>7.8E-2</v>
      </c>
    </row>
    <row r="1786" spans="1:5" x14ac:dyDescent="0.2">
      <c r="A1786" s="6">
        <v>32</v>
      </c>
      <c r="B1786" s="6" t="s">
        <v>9582</v>
      </c>
      <c r="C1786" s="6" t="s">
        <v>9583</v>
      </c>
      <c r="D1786" s="13">
        <v>38.6</v>
      </c>
      <c r="E1786" s="28">
        <v>0.24399999999999999</v>
      </c>
    </row>
    <row r="1787" spans="1:5" x14ac:dyDescent="0.2">
      <c r="A1787" s="6">
        <v>32</v>
      </c>
      <c r="B1787" s="6" t="s">
        <v>9584</v>
      </c>
      <c r="C1787" s="6" t="s">
        <v>9585</v>
      </c>
      <c r="D1787" s="13">
        <v>30.5</v>
      </c>
      <c r="E1787" s="28">
        <v>9.1999999999999998E-2</v>
      </c>
    </row>
    <row r="1788" spans="1:5" x14ac:dyDescent="0.2">
      <c r="A1788" s="6">
        <v>32</v>
      </c>
      <c r="B1788" s="6" t="s">
        <v>9586</v>
      </c>
      <c r="C1788" s="6" t="s">
        <v>9587</v>
      </c>
      <c r="D1788" s="13">
        <v>52.1</v>
      </c>
      <c r="E1788" s="28">
        <v>0.14299999999999999</v>
      </c>
    </row>
    <row r="1789" spans="1:5" x14ac:dyDescent="0.2">
      <c r="A1789" s="6">
        <v>32</v>
      </c>
      <c r="B1789" s="6" t="s">
        <v>9588</v>
      </c>
      <c r="C1789" s="6" t="s">
        <v>9589</v>
      </c>
      <c r="D1789" s="13">
        <v>50.2</v>
      </c>
      <c r="E1789" s="28">
        <v>7.1999999999999995E-2</v>
      </c>
    </row>
    <row r="1790" spans="1:5" x14ac:dyDescent="0.2">
      <c r="A1790" s="6">
        <v>32</v>
      </c>
      <c r="B1790" s="6" t="s">
        <v>9590</v>
      </c>
      <c r="C1790" s="6" t="s">
        <v>9591</v>
      </c>
      <c r="D1790" s="13">
        <v>52.9</v>
      </c>
      <c r="E1790" s="28">
        <v>0.10299999999999999</v>
      </c>
    </row>
    <row r="1791" spans="1:5" x14ac:dyDescent="0.2">
      <c r="A1791" s="6">
        <v>32</v>
      </c>
      <c r="B1791" s="6" t="s">
        <v>9592</v>
      </c>
      <c r="C1791" s="6" t="s">
        <v>9593</v>
      </c>
      <c r="D1791" s="13">
        <v>51.8</v>
      </c>
      <c r="E1791" s="28">
        <v>0.108</v>
      </c>
    </row>
    <row r="1792" spans="1:5" x14ac:dyDescent="0.2">
      <c r="A1792" s="6">
        <v>32</v>
      </c>
      <c r="B1792" s="6" t="s">
        <v>9594</v>
      </c>
      <c r="C1792" s="6" t="s">
        <v>9595</v>
      </c>
      <c r="D1792" s="13">
        <v>53.4</v>
      </c>
      <c r="E1792" s="28">
        <v>0.16300000000000001</v>
      </c>
    </row>
    <row r="1793" spans="1:5" x14ac:dyDescent="0.2">
      <c r="A1793" s="6">
        <v>32</v>
      </c>
      <c r="B1793" s="6" t="s">
        <v>9596</v>
      </c>
      <c r="C1793" s="6" t="s">
        <v>9597</v>
      </c>
      <c r="D1793" s="13">
        <v>52.5</v>
      </c>
      <c r="E1793" s="28">
        <v>0.121</v>
      </c>
    </row>
    <row r="1794" spans="1:5" x14ac:dyDescent="0.2">
      <c r="A1794" s="6">
        <v>32</v>
      </c>
      <c r="B1794" s="6" t="s">
        <v>9598</v>
      </c>
      <c r="C1794" s="6" t="s">
        <v>9599</v>
      </c>
      <c r="D1794" s="13">
        <v>51.6</v>
      </c>
      <c r="E1794" s="28">
        <v>0.11799999999999999</v>
      </c>
    </row>
    <row r="1795" spans="1:5" x14ac:dyDescent="0.2">
      <c r="A1795" s="6">
        <v>32</v>
      </c>
      <c r="B1795" s="6" t="s">
        <v>9600</v>
      </c>
      <c r="C1795" s="6" t="s">
        <v>9601</v>
      </c>
      <c r="D1795" s="13">
        <v>44.3</v>
      </c>
      <c r="E1795" s="28">
        <v>0.155</v>
      </c>
    </row>
    <row r="1796" spans="1:5" x14ac:dyDescent="0.2">
      <c r="A1796" s="6">
        <v>32</v>
      </c>
      <c r="B1796" s="6" t="s">
        <v>9602</v>
      </c>
      <c r="C1796" s="6" t="s">
        <v>9603</v>
      </c>
      <c r="D1796" s="13">
        <v>52.2</v>
      </c>
      <c r="E1796" s="28">
        <v>8.5000000000000006E-2</v>
      </c>
    </row>
    <row r="1797" spans="1:5" x14ac:dyDescent="0.2">
      <c r="A1797" s="6">
        <v>32</v>
      </c>
      <c r="B1797" s="6" t="s">
        <v>9604</v>
      </c>
      <c r="C1797" s="6" t="s">
        <v>9605</v>
      </c>
      <c r="D1797" s="13">
        <v>51.7</v>
      </c>
      <c r="E1797" s="28">
        <v>8.7999999999999995E-2</v>
      </c>
    </row>
    <row r="1798" spans="1:5" x14ac:dyDescent="0.2">
      <c r="A1798" s="6">
        <v>32</v>
      </c>
      <c r="B1798" s="6" t="s">
        <v>9606</v>
      </c>
      <c r="C1798" s="6" t="s">
        <v>9607</v>
      </c>
      <c r="D1798" s="13">
        <v>52.4</v>
      </c>
      <c r="E1798" s="28">
        <v>0.09</v>
      </c>
    </row>
    <row r="1799" spans="1:5" x14ac:dyDescent="0.2">
      <c r="A1799" s="6">
        <v>32</v>
      </c>
      <c r="B1799" s="6" t="s">
        <v>9608</v>
      </c>
      <c r="C1799" s="6" t="s">
        <v>9609</v>
      </c>
      <c r="D1799" s="13">
        <v>53.9</v>
      </c>
      <c r="E1799" s="28">
        <v>0.14799999999999999</v>
      </c>
    </row>
    <row r="1800" spans="1:5" x14ac:dyDescent="0.2">
      <c r="A1800" s="6">
        <v>32</v>
      </c>
      <c r="B1800" s="6" t="s">
        <v>9610</v>
      </c>
      <c r="C1800" s="6" t="s">
        <v>9611</v>
      </c>
      <c r="D1800" s="13">
        <v>51.6</v>
      </c>
      <c r="E1800" s="28">
        <v>0.16400000000000001</v>
      </c>
    </row>
    <row r="1801" spans="1:5" x14ac:dyDescent="0.2">
      <c r="A1801" s="6">
        <v>32</v>
      </c>
      <c r="B1801" s="6" t="s">
        <v>9612</v>
      </c>
      <c r="C1801" s="6" t="s">
        <v>9613</v>
      </c>
      <c r="D1801" s="13">
        <v>47.5</v>
      </c>
      <c r="E1801" s="28">
        <v>0.14299999999999999</v>
      </c>
    </row>
    <row r="1802" spans="1:5" x14ac:dyDescent="0.2">
      <c r="A1802" s="6">
        <v>32</v>
      </c>
      <c r="B1802" s="6" t="s">
        <v>9614</v>
      </c>
      <c r="C1802" s="6" t="s">
        <v>9615</v>
      </c>
      <c r="D1802" s="13">
        <v>44.3</v>
      </c>
      <c r="E1802" s="28">
        <v>8.5000000000000006E-2</v>
      </c>
    </row>
    <row r="1803" spans="1:5" x14ac:dyDescent="0.2">
      <c r="A1803" s="6">
        <v>32</v>
      </c>
      <c r="B1803" s="6" t="s">
        <v>9616</v>
      </c>
      <c r="C1803" s="6" t="s">
        <v>9617</v>
      </c>
      <c r="D1803" s="13">
        <v>54</v>
      </c>
      <c r="E1803" s="28">
        <v>7.4999999999999997E-2</v>
      </c>
    </row>
    <row r="1804" spans="1:5" x14ac:dyDescent="0.2">
      <c r="A1804" s="6">
        <v>32</v>
      </c>
      <c r="B1804" s="6" t="s">
        <v>9618</v>
      </c>
      <c r="C1804" s="6" t="s">
        <v>9619</v>
      </c>
      <c r="D1804" s="13">
        <v>53.4</v>
      </c>
      <c r="E1804" s="28">
        <v>7.4999999999999997E-2</v>
      </c>
    </row>
    <row r="1805" spans="1:5" x14ac:dyDescent="0.2">
      <c r="A1805" s="6">
        <v>32</v>
      </c>
      <c r="B1805" s="6" t="s">
        <v>9620</v>
      </c>
      <c r="C1805" s="6" t="s">
        <v>9621</v>
      </c>
      <c r="D1805" s="13">
        <v>42.1</v>
      </c>
      <c r="E1805" s="28">
        <v>0.16300000000000001</v>
      </c>
    </row>
    <row r="1806" spans="1:5" x14ac:dyDescent="0.2">
      <c r="A1806" s="6">
        <v>32</v>
      </c>
      <c r="B1806" s="6" t="s">
        <v>9622</v>
      </c>
      <c r="C1806" s="6" t="s">
        <v>9623</v>
      </c>
      <c r="D1806" s="13">
        <v>40.299999999999997</v>
      </c>
      <c r="E1806" s="28">
        <v>0.71399999999999997</v>
      </c>
    </row>
    <row r="1807" spans="1:5" x14ac:dyDescent="0.2">
      <c r="A1807" s="6">
        <v>32</v>
      </c>
      <c r="B1807" s="6" t="s">
        <v>9624</v>
      </c>
      <c r="C1807" s="6" t="s">
        <v>9625</v>
      </c>
      <c r="D1807" s="13">
        <v>46.7</v>
      </c>
      <c r="E1807" s="28">
        <v>0.218</v>
      </c>
    </row>
    <row r="1808" spans="1:5" x14ac:dyDescent="0.2">
      <c r="A1808" s="6">
        <v>32</v>
      </c>
      <c r="B1808" s="6" t="s">
        <v>9626</v>
      </c>
      <c r="C1808" s="6" t="s">
        <v>9627</v>
      </c>
      <c r="D1808" s="13">
        <v>53.2</v>
      </c>
      <c r="E1808" s="28">
        <v>0.121</v>
      </c>
    </row>
    <row r="1809" spans="1:5" x14ac:dyDescent="0.2">
      <c r="A1809" s="6">
        <v>32</v>
      </c>
      <c r="B1809" s="6" t="s">
        <v>9628</v>
      </c>
      <c r="C1809" s="6" t="s">
        <v>9629</v>
      </c>
      <c r="D1809" s="13">
        <v>51.7</v>
      </c>
      <c r="E1809" s="28">
        <v>0.4</v>
      </c>
    </row>
    <row r="1810" spans="1:5" x14ac:dyDescent="0.2">
      <c r="A1810" s="6">
        <v>32</v>
      </c>
      <c r="B1810" s="6" t="s">
        <v>9630</v>
      </c>
      <c r="C1810" s="6" t="s">
        <v>9631</v>
      </c>
      <c r="D1810" s="13">
        <v>52.8</v>
      </c>
      <c r="E1810" s="28">
        <v>0.21299999999999999</v>
      </c>
    </row>
    <row r="1811" spans="1:5" x14ac:dyDescent="0.2">
      <c r="A1811" s="6">
        <v>32</v>
      </c>
      <c r="B1811" s="6" t="s">
        <v>9632</v>
      </c>
      <c r="C1811" s="6" t="s">
        <v>9633</v>
      </c>
      <c r="D1811" s="13">
        <v>35</v>
      </c>
      <c r="E1811" s="28">
        <v>0.08</v>
      </c>
    </row>
    <row r="1812" spans="1:5" x14ac:dyDescent="0.2">
      <c r="A1812" s="6">
        <v>32</v>
      </c>
      <c r="B1812" s="6" t="s">
        <v>9634</v>
      </c>
      <c r="C1812" s="6" t="s">
        <v>9635</v>
      </c>
      <c r="D1812" s="13">
        <v>53.7</v>
      </c>
      <c r="E1812" s="28">
        <v>8.6999999999999994E-2</v>
      </c>
    </row>
    <row r="1813" spans="1:5" x14ac:dyDescent="0.2">
      <c r="A1813" s="6">
        <v>32</v>
      </c>
      <c r="B1813" s="6" t="s">
        <v>9636</v>
      </c>
      <c r="C1813" s="6" t="s">
        <v>9637</v>
      </c>
      <c r="D1813" s="13">
        <v>52.5</v>
      </c>
      <c r="E1813" s="28">
        <v>9.5000000000000001E-2</v>
      </c>
    </row>
    <row r="1814" spans="1:5" x14ac:dyDescent="0.2">
      <c r="A1814" s="6">
        <v>32</v>
      </c>
      <c r="B1814" s="6" t="s">
        <v>9638</v>
      </c>
      <c r="C1814" s="6" t="s">
        <v>9639</v>
      </c>
      <c r="D1814" s="13">
        <v>50.5</v>
      </c>
      <c r="E1814" s="28">
        <v>0.185</v>
      </c>
    </row>
    <row r="1815" spans="1:5" x14ac:dyDescent="0.2">
      <c r="A1815" s="6">
        <v>32</v>
      </c>
      <c r="B1815" s="6" t="s">
        <v>9640</v>
      </c>
      <c r="C1815" s="6" t="s">
        <v>9641</v>
      </c>
      <c r="D1815" s="13">
        <v>44.1</v>
      </c>
      <c r="E1815" s="28">
        <v>7.3999999999999996E-2</v>
      </c>
    </row>
    <row r="1816" spans="1:5" x14ac:dyDescent="0.2">
      <c r="A1816" s="6">
        <v>32</v>
      </c>
      <c r="B1816" s="6" t="s">
        <v>9642</v>
      </c>
      <c r="C1816" s="6" t="s">
        <v>9643</v>
      </c>
      <c r="D1816" s="13">
        <v>51.7</v>
      </c>
      <c r="E1816" s="28">
        <v>7.4999999999999997E-2</v>
      </c>
    </row>
    <row r="1817" spans="1:5" x14ac:dyDescent="0.2">
      <c r="A1817" s="6">
        <v>32</v>
      </c>
      <c r="B1817" s="6" t="s">
        <v>9644</v>
      </c>
      <c r="C1817" s="6" t="s">
        <v>9645</v>
      </c>
      <c r="D1817" s="13">
        <v>52</v>
      </c>
      <c r="E1817" s="28">
        <v>8.8999999999999996E-2</v>
      </c>
    </row>
    <row r="1818" spans="1:5" x14ac:dyDescent="0.2">
      <c r="A1818" s="6">
        <v>32</v>
      </c>
      <c r="B1818" s="6" t="s">
        <v>9646</v>
      </c>
      <c r="C1818" s="6" t="s">
        <v>9647</v>
      </c>
      <c r="D1818" s="13">
        <v>33.299999999999997</v>
      </c>
      <c r="E1818" s="28">
        <v>7.6999999999999999E-2</v>
      </c>
    </row>
    <row r="1819" spans="1:5" x14ac:dyDescent="0.2">
      <c r="A1819" s="6">
        <v>32</v>
      </c>
      <c r="B1819" s="6" t="s">
        <v>9648</v>
      </c>
      <c r="C1819" s="6" t="s">
        <v>9649</v>
      </c>
      <c r="D1819" s="13">
        <v>41.4</v>
      </c>
      <c r="E1819" s="28">
        <v>0.111</v>
      </c>
    </row>
    <row r="1820" spans="1:5" x14ac:dyDescent="0.2">
      <c r="A1820" s="6">
        <v>32</v>
      </c>
      <c r="B1820" s="6" t="s">
        <v>9650</v>
      </c>
      <c r="C1820" s="6" t="s">
        <v>9651</v>
      </c>
      <c r="D1820" s="13">
        <v>39.700000000000003</v>
      </c>
      <c r="E1820" s="28">
        <v>7.0999999999999994E-2</v>
      </c>
    </row>
    <row r="1821" spans="1:5" x14ac:dyDescent="0.2">
      <c r="A1821" s="6">
        <v>32</v>
      </c>
      <c r="B1821" s="6" t="s">
        <v>9652</v>
      </c>
      <c r="C1821" s="6" t="s">
        <v>9653</v>
      </c>
      <c r="D1821" s="13">
        <v>45</v>
      </c>
      <c r="E1821" s="28">
        <v>6.9000000000000006E-2</v>
      </c>
    </row>
    <row r="1822" spans="1:5" x14ac:dyDescent="0.2">
      <c r="A1822" s="6">
        <v>32</v>
      </c>
      <c r="B1822" s="6" t="s">
        <v>9654</v>
      </c>
      <c r="C1822" s="6" t="s">
        <v>9655</v>
      </c>
      <c r="D1822" s="13">
        <v>44</v>
      </c>
      <c r="E1822" s="28">
        <v>0.13200000000000001</v>
      </c>
    </row>
    <row r="1823" spans="1:5" x14ac:dyDescent="0.2">
      <c r="A1823" s="6">
        <v>32</v>
      </c>
      <c r="B1823" s="6" t="s">
        <v>9656</v>
      </c>
      <c r="C1823" s="6" t="s">
        <v>9657</v>
      </c>
      <c r="D1823" s="13">
        <v>50.2</v>
      </c>
      <c r="E1823" s="28">
        <v>0.125</v>
      </c>
    </row>
    <row r="1824" spans="1:5" x14ac:dyDescent="0.2">
      <c r="A1824" s="6">
        <v>32</v>
      </c>
      <c r="B1824" s="6" t="s">
        <v>9658</v>
      </c>
      <c r="C1824" s="6" t="s">
        <v>9659</v>
      </c>
      <c r="D1824" s="13">
        <v>49.2</v>
      </c>
      <c r="E1824" s="28">
        <v>0.13800000000000001</v>
      </c>
    </row>
    <row r="1825" spans="1:5" x14ac:dyDescent="0.2">
      <c r="A1825" s="6">
        <v>32</v>
      </c>
      <c r="B1825" s="6" t="s">
        <v>9660</v>
      </c>
      <c r="C1825" s="6" t="s">
        <v>9661</v>
      </c>
      <c r="D1825" s="13">
        <v>31.9</v>
      </c>
      <c r="E1825" s="28">
        <v>7.3999999999999996E-2</v>
      </c>
    </row>
    <row r="1826" spans="1:5" x14ac:dyDescent="0.2">
      <c r="A1826" s="6">
        <v>32</v>
      </c>
      <c r="B1826" s="6" t="s">
        <v>9662</v>
      </c>
      <c r="C1826" s="6" t="s">
        <v>9663</v>
      </c>
      <c r="D1826" s="13">
        <v>52.4</v>
      </c>
      <c r="E1826" s="28">
        <v>0.14199999999999999</v>
      </c>
    </row>
    <row r="1827" spans="1:5" x14ac:dyDescent="0.2">
      <c r="A1827" s="6">
        <v>32</v>
      </c>
      <c r="B1827" s="6" t="s">
        <v>9664</v>
      </c>
      <c r="C1827" s="6" t="s">
        <v>9665</v>
      </c>
      <c r="D1827" s="13">
        <v>46.4</v>
      </c>
      <c r="E1827" s="28">
        <v>0.2</v>
      </c>
    </row>
    <row r="1828" spans="1:5" x14ac:dyDescent="0.2">
      <c r="A1828" s="6">
        <v>32</v>
      </c>
      <c r="B1828" s="6" t="s">
        <v>9666</v>
      </c>
      <c r="C1828" s="6" t="s">
        <v>9667</v>
      </c>
      <c r="D1828" s="13">
        <v>46.9</v>
      </c>
      <c r="E1828" s="28">
        <v>0.09</v>
      </c>
    </row>
    <row r="1829" spans="1:5" x14ac:dyDescent="0.2">
      <c r="A1829" s="6">
        <v>32</v>
      </c>
      <c r="B1829" s="6" t="s">
        <v>9668</v>
      </c>
      <c r="C1829" s="6" t="s">
        <v>9669</v>
      </c>
      <c r="D1829" s="13">
        <v>52.6</v>
      </c>
      <c r="E1829" s="28">
        <v>0.115</v>
      </c>
    </row>
    <row r="1830" spans="1:5" x14ac:dyDescent="0.2">
      <c r="A1830" s="6">
        <v>32</v>
      </c>
      <c r="B1830" s="6" t="s">
        <v>9670</v>
      </c>
      <c r="C1830" s="6" t="s">
        <v>9671</v>
      </c>
      <c r="D1830" s="13">
        <v>52.4</v>
      </c>
      <c r="E1830" s="28">
        <v>0.10100000000000001</v>
      </c>
    </row>
    <row r="1831" spans="1:5" x14ac:dyDescent="0.2">
      <c r="A1831" s="6">
        <v>32</v>
      </c>
      <c r="B1831" s="6" t="s">
        <v>9672</v>
      </c>
      <c r="C1831" s="6" t="s">
        <v>9673</v>
      </c>
      <c r="D1831" s="13">
        <v>47.4</v>
      </c>
      <c r="E1831" s="28">
        <v>5.6000000000000001E-2</v>
      </c>
    </row>
    <row r="1832" spans="1:5" x14ac:dyDescent="0.2">
      <c r="A1832" s="6">
        <v>32</v>
      </c>
      <c r="B1832" s="6" t="s">
        <v>9674</v>
      </c>
      <c r="C1832" s="6" t="s">
        <v>9675</v>
      </c>
      <c r="D1832" s="13">
        <v>47.3</v>
      </c>
      <c r="E1832" s="28">
        <v>0.10299999999999999</v>
      </c>
    </row>
    <row r="1833" spans="1:5" x14ac:dyDescent="0.2">
      <c r="A1833" s="6">
        <v>32</v>
      </c>
      <c r="B1833" s="6" t="s">
        <v>9676</v>
      </c>
      <c r="C1833" s="6" t="s">
        <v>9677</v>
      </c>
      <c r="D1833" s="13">
        <v>51.6</v>
      </c>
      <c r="E1833" s="28">
        <v>0.25600000000000001</v>
      </c>
    </row>
    <row r="1834" spans="1:5" x14ac:dyDescent="0.2">
      <c r="A1834" s="6">
        <v>32</v>
      </c>
      <c r="B1834" s="6" t="s">
        <v>9678</v>
      </c>
      <c r="C1834" s="6" t="s">
        <v>9679</v>
      </c>
      <c r="D1834" s="13">
        <v>51.3</v>
      </c>
      <c r="E1834" s="28">
        <v>0.62</v>
      </c>
    </row>
    <row r="1835" spans="1:5" x14ac:dyDescent="0.2">
      <c r="A1835" s="6">
        <v>32</v>
      </c>
      <c r="B1835" s="6" t="s">
        <v>9680</v>
      </c>
      <c r="C1835" s="6" t="s">
        <v>9681</v>
      </c>
      <c r="D1835" s="13">
        <v>44.8</v>
      </c>
      <c r="E1835" s="28">
        <v>0.121</v>
      </c>
    </row>
    <row r="1836" spans="1:5" x14ac:dyDescent="0.2">
      <c r="A1836" s="6">
        <v>32</v>
      </c>
      <c r="B1836" s="6" t="s">
        <v>9682</v>
      </c>
      <c r="C1836" s="6" t="s">
        <v>9683</v>
      </c>
      <c r="D1836" s="13">
        <v>53.5</v>
      </c>
      <c r="E1836" s="28">
        <v>0.252</v>
      </c>
    </row>
    <row r="1837" spans="1:5" x14ac:dyDescent="0.2">
      <c r="A1837" s="6">
        <v>32</v>
      </c>
      <c r="B1837" s="6" t="s">
        <v>9684</v>
      </c>
      <c r="C1837" s="6" t="s">
        <v>9685</v>
      </c>
      <c r="D1837" s="13">
        <v>53.4</v>
      </c>
      <c r="E1837" s="28">
        <v>0.20399999999999999</v>
      </c>
    </row>
    <row r="1838" spans="1:5" x14ac:dyDescent="0.2">
      <c r="A1838" s="6">
        <v>32</v>
      </c>
      <c r="B1838" s="6" t="s">
        <v>9686</v>
      </c>
      <c r="C1838" s="6" t="s">
        <v>9687</v>
      </c>
      <c r="D1838" s="13">
        <v>45.9</v>
      </c>
      <c r="E1838" s="28">
        <v>0.35</v>
      </c>
    </row>
    <row r="1839" spans="1:5" x14ac:dyDescent="0.2">
      <c r="A1839" s="6">
        <v>32</v>
      </c>
      <c r="B1839" s="6" t="s">
        <v>9688</v>
      </c>
      <c r="C1839" s="6" t="s">
        <v>9689</v>
      </c>
      <c r="D1839" s="13">
        <v>54.3</v>
      </c>
      <c r="E1839" s="28">
        <v>5.1999999999999998E-2</v>
      </c>
    </row>
    <row r="1840" spans="1:5" x14ac:dyDescent="0.2">
      <c r="A1840" s="6">
        <v>32</v>
      </c>
      <c r="B1840" s="6" t="s">
        <v>9690</v>
      </c>
      <c r="C1840" s="6" t="s">
        <v>9691</v>
      </c>
      <c r="D1840" s="13">
        <v>49.9</v>
      </c>
      <c r="E1840" s="28">
        <v>0.30399999999999999</v>
      </c>
    </row>
    <row r="1841" spans="1:5" x14ac:dyDescent="0.2">
      <c r="A1841" s="6">
        <v>32</v>
      </c>
      <c r="B1841" s="6" t="s">
        <v>9692</v>
      </c>
      <c r="C1841" s="6" t="s">
        <v>9693</v>
      </c>
      <c r="D1841" s="13">
        <v>43.6</v>
      </c>
      <c r="E1841" s="28">
        <v>0.159</v>
      </c>
    </row>
    <row r="1842" spans="1:5" x14ac:dyDescent="0.2">
      <c r="A1842" s="6">
        <v>32</v>
      </c>
      <c r="B1842" s="6" t="s">
        <v>9694</v>
      </c>
      <c r="C1842" s="6" t="s">
        <v>9695</v>
      </c>
      <c r="D1842" s="13">
        <v>49.7</v>
      </c>
      <c r="E1842" s="28">
        <v>0.13400000000000001</v>
      </c>
    </row>
    <row r="1843" spans="1:5" x14ac:dyDescent="0.2">
      <c r="A1843" s="6">
        <v>32</v>
      </c>
      <c r="B1843" s="6" t="s">
        <v>9696</v>
      </c>
      <c r="C1843" s="6" t="s">
        <v>9697</v>
      </c>
      <c r="D1843" s="13">
        <v>44.1</v>
      </c>
      <c r="E1843" s="28">
        <v>0.16700000000000001</v>
      </c>
    </row>
    <row r="1844" spans="1:5" x14ac:dyDescent="0.2">
      <c r="A1844" s="6">
        <v>32</v>
      </c>
      <c r="B1844" s="6" t="s">
        <v>9698</v>
      </c>
      <c r="C1844" s="6" t="s">
        <v>9699</v>
      </c>
      <c r="D1844" s="13">
        <v>52.1</v>
      </c>
      <c r="E1844" s="28">
        <v>0.10299999999999999</v>
      </c>
    </row>
    <row r="1845" spans="1:5" x14ac:dyDescent="0.2">
      <c r="A1845" s="6">
        <v>32</v>
      </c>
      <c r="B1845" s="6" t="s">
        <v>9700</v>
      </c>
      <c r="C1845" s="6" t="s">
        <v>9701</v>
      </c>
      <c r="D1845" s="13">
        <v>40.4</v>
      </c>
      <c r="E1845" s="28">
        <v>0.10100000000000001</v>
      </c>
    </row>
    <row r="1846" spans="1:5" x14ac:dyDescent="0.2">
      <c r="A1846" s="6">
        <v>32</v>
      </c>
      <c r="B1846" s="6" t="s">
        <v>9702</v>
      </c>
      <c r="C1846" s="6" t="s">
        <v>9703</v>
      </c>
      <c r="D1846" s="13">
        <v>51.9</v>
      </c>
      <c r="E1846" s="28">
        <v>0.104</v>
      </c>
    </row>
    <row r="1847" spans="1:5" x14ac:dyDescent="0.2">
      <c r="A1847" s="6">
        <v>32</v>
      </c>
      <c r="B1847" s="6" t="s">
        <v>9704</v>
      </c>
      <c r="C1847" s="6" t="s">
        <v>9705</v>
      </c>
      <c r="D1847" s="13">
        <v>50.7</v>
      </c>
      <c r="E1847" s="28">
        <v>0.186</v>
      </c>
    </row>
    <row r="1848" spans="1:5" x14ac:dyDescent="0.2">
      <c r="A1848" s="6">
        <v>32</v>
      </c>
      <c r="B1848" s="6" t="s">
        <v>9706</v>
      </c>
      <c r="C1848" s="6" t="s">
        <v>9707</v>
      </c>
      <c r="D1848" s="13">
        <v>52.9</v>
      </c>
      <c r="E1848" s="28">
        <v>0.10100000000000001</v>
      </c>
    </row>
    <row r="1849" spans="1:5" x14ac:dyDescent="0.2">
      <c r="A1849" s="6">
        <v>32</v>
      </c>
      <c r="B1849" s="6" t="s">
        <v>9708</v>
      </c>
      <c r="C1849" s="6" t="s">
        <v>9709</v>
      </c>
      <c r="D1849" s="13">
        <v>52.4</v>
      </c>
      <c r="E1849" s="28">
        <v>0.09</v>
      </c>
    </row>
    <row r="1850" spans="1:5" x14ac:dyDescent="0.2">
      <c r="A1850" s="6">
        <v>32</v>
      </c>
      <c r="B1850" s="6" t="s">
        <v>9710</v>
      </c>
      <c r="C1850" s="6" t="s">
        <v>9711</v>
      </c>
      <c r="D1850" s="13">
        <v>52.9</v>
      </c>
      <c r="E1850" s="28">
        <v>0.17100000000000001</v>
      </c>
    </row>
    <row r="1851" spans="1:5" x14ac:dyDescent="0.2">
      <c r="A1851" s="6">
        <v>32</v>
      </c>
      <c r="B1851" s="6" t="s">
        <v>9712</v>
      </c>
      <c r="C1851" s="6" t="s">
        <v>9713</v>
      </c>
      <c r="D1851" s="13">
        <v>55.1</v>
      </c>
      <c r="E1851" s="28">
        <v>5.8000000000000003E-2</v>
      </c>
    </row>
    <row r="1852" spans="1:5" x14ac:dyDescent="0.2">
      <c r="A1852" s="6">
        <v>32</v>
      </c>
      <c r="B1852" s="6" t="s">
        <v>9714</v>
      </c>
      <c r="C1852" s="6" t="s">
        <v>9715</v>
      </c>
      <c r="D1852" s="13">
        <v>51.4</v>
      </c>
      <c r="E1852" s="28">
        <v>0.1</v>
      </c>
    </row>
    <row r="1853" spans="1:5" x14ac:dyDescent="0.2">
      <c r="A1853" s="6">
        <v>32</v>
      </c>
      <c r="B1853" s="6" t="s">
        <v>9716</v>
      </c>
      <c r="C1853" s="6" t="s">
        <v>9717</v>
      </c>
      <c r="D1853" s="13">
        <v>52.5</v>
      </c>
      <c r="E1853" s="28">
        <v>0.114</v>
      </c>
    </row>
    <row r="1854" spans="1:5" x14ac:dyDescent="0.2">
      <c r="A1854" s="6">
        <v>32</v>
      </c>
      <c r="B1854" s="6" t="s">
        <v>9718</v>
      </c>
      <c r="C1854" s="6" t="s">
        <v>9719</v>
      </c>
      <c r="D1854" s="13">
        <v>51.7</v>
      </c>
      <c r="E1854" s="28">
        <v>0.128</v>
      </c>
    </row>
    <row r="1855" spans="1:5" x14ac:dyDescent="0.2">
      <c r="A1855" s="6">
        <v>32</v>
      </c>
      <c r="B1855" s="6" t="s">
        <v>9720</v>
      </c>
      <c r="C1855" s="6" t="s">
        <v>9721</v>
      </c>
      <c r="D1855" s="13">
        <v>51.7</v>
      </c>
      <c r="E1855" s="28">
        <v>0.13800000000000001</v>
      </c>
    </row>
    <row r="1856" spans="1:5" x14ac:dyDescent="0.2">
      <c r="A1856" s="6">
        <v>32</v>
      </c>
      <c r="B1856" s="6" t="s">
        <v>9722</v>
      </c>
      <c r="C1856" s="6" t="s">
        <v>9723</v>
      </c>
      <c r="D1856" s="13">
        <v>27.7</v>
      </c>
      <c r="E1856" s="28">
        <v>0.09</v>
      </c>
    </row>
    <row r="1857" spans="1:5" x14ac:dyDescent="0.2">
      <c r="A1857" s="6">
        <v>32</v>
      </c>
      <c r="B1857" s="6" t="s">
        <v>9724</v>
      </c>
      <c r="C1857" s="6" t="s">
        <v>9725</v>
      </c>
      <c r="D1857" s="13">
        <v>52.9</v>
      </c>
      <c r="E1857" s="28">
        <v>6.8000000000000005E-2</v>
      </c>
    </row>
    <row r="1858" spans="1:5" x14ac:dyDescent="0.2">
      <c r="A1858" s="6">
        <v>32</v>
      </c>
      <c r="B1858" s="6" t="s">
        <v>9726</v>
      </c>
      <c r="C1858" s="6" t="s">
        <v>9727</v>
      </c>
      <c r="D1858" s="13">
        <v>21.3</v>
      </c>
      <c r="E1858" s="28">
        <v>0.13600000000000001</v>
      </c>
    </row>
    <row r="1859" spans="1:5" x14ac:dyDescent="0.2">
      <c r="A1859" s="6">
        <v>32</v>
      </c>
      <c r="B1859" s="6" t="s">
        <v>9728</v>
      </c>
      <c r="C1859" s="6" t="s">
        <v>9729</v>
      </c>
      <c r="D1859" s="13">
        <v>53.7</v>
      </c>
      <c r="E1859" s="28">
        <v>0.34599999999999997</v>
      </c>
    </row>
    <row r="1860" spans="1:5" x14ac:dyDescent="0.2">
      <c r="A1860" s="6">
        <v>32</v>
      </c>
      <c r="B1860" s="6" t="s">
        <v>9730</v>
      </c>
      <c r="C1860" s="6" t="s">
        <v>9731</v>
      </c>
      <c r="D1860" s="13">
        <v>43.7</v>
      </c>
      <c r="E1860" s="28">
        <v>0.14599999999999999</v>
      </c>
    </row>
    <row r="1861" spans="1:5" x14ac:dyDescent="0.2">
      <c r="A1861" s="6">
        <v>32</v>
      </c>
      <c r="B1861" s="6" t="s">
        <v>9732</v>
      </c>
      <c r="C1861" s="6" t="s">
        <v>9733</v>
      </c>
      <c r="D1861" s="13">
        <v>33.4</v>
      </c>
      <c r="E1861" s="28">
        <v>6.6000000000000003E-2</v>
      </c>
    </row>
    <row r="1862" spans="1:5" x14ac:dyDescent="0.2">
      <c r="A1862" s="6">
        <v>32</v>
      </c>
      <c r="B1862" s="6" t="s">
        <v>9734</v>
      </c>
      <c r="C1862" s="6" t="s">
        <v>9735</v>
      </c>
      <c r="D1862" s="13">
        <v>52.5</v>
      </c>
      <c r="E1862" s="28">
        <v>0.16900000000000001</v>
      </c>
    </row>
    <row r="1863" spans="1:5" x14ac:dyDescent="0.2">
      <c r="A1863" s="6">
        <v>32</v>
      </c>
      <c r="B1863" s="6" t="s">
        <v>9736</v>
      </c>
      <c r="C1863" s="6" t="s">
        <v>9737</v>
      </c>
      <c r="D1863" s="13">
        <v>44.5</v>
      </c>
      <c r="E1863" s="28">
        <v>0.11799999999999999</v>
      </c>
    </row>
    <row r="1864" spans="1:5" x14ac:dyDescent="0.2">
      <c r="A1864" s="6">
        <v>32</v>
      </c>
      <c r="B1864" s="6" t="s">
        <v>9738</v>
      </c>
      <c r="C1864" s="6" t="s">
        <v>9739</v>
      </c>
      <c r="D1864" s="13">
        <v>47.6</v>
      </c>
      <c r="E1864" s="28">
        <v>0.10199999999999999</v>
      </c>
    </row>
    <row r="1865" spans="1:5" x14ac:dyDescent="0.2">
      <c r="A1865" s="6">
        <v>32</v>
      </c>
      <c r="B1865" s="6" t="s">
        <v>9740</v>
      </c>
      <c r="C1865" s="6" t="s">
        <v>9741</v>
      </c>
      <c r="D1865" s="13">
        <v>51.8</v>
      </c>
      <c r="E1865" s="28">
        <v>8.5000000000000006E-2</v>
      </c>
    </row>
    <row r="1866" spans="1:5" x14ac:dyDescent="0.2">
      <c r="A1866" s="6">
        <v>32</v>
      </c>
      <c r="B1866" s="6" t="s">
        <v>9742</v>
      </c>
      <c r="C1866" s="6" t="s">
        <v>9743</v>
      </c>
      <c r="D1866" s="13">
        <v>42.1</v>
      </c>
      <c r="E1866" s="28">
        <v>0.151</v>
      </c>
    </row>
    <row r="1867" spans="1:5" x14ac:dyDescent="0.2">
      <c r="A1867" s="6">
        <v>32</v>
      </c>
      <c r="B1867" s="6" t="s">
        <v>9744</v>
      </c>
      <c r="C1867" s="6" t="s">
        <v>9745</v>
      </c>
      <c r="D1867" s="13">
        <v>54.1</v>
      </c>
      <c r="E1867" s="28">
        <v>0.61</v>
      </c>
    </row>
    <row r="1868" spans="1:5" x14ac:dyDescent="0.2">
      <c r="A1868" s="6">
        <v>32</v>
      </c>
      <c r="B1868" s="6" t="s">
        <v>9746</v>
      </c>
      <c r="C1868" s="6" t="s">
        <v>9747</v>
      </c>
      <c r="D1868" s="13">
        <v>51.1</v>
      </c>
      <c r="E1868" s="28">
        <v>0.36099999999999999</v>
      </c>
    </row>
    <row r="1869" spans="1:5" x14ac:dyDescent="0.2">
      <c r="A1869" s="6">
        <v>32</v>
      </c>
      <c r="B1869" s="6" t="s">
        <v>9748</v>
      </c>
      <c r="C1869" s="6" t="s">
        <v>9749</v>
      </c>
      <c r="D1869" s="13">
        <v>53.7</v>
      </c>
      <c r="E1869" s="28">
        <v>0.246</v>
      </c>
    </row>
    <row r="1870" spans="1:5" x14ac:dyDescent="0.2">
      <c r="A1870" s="6">
        <v>32</v>
      </c>
      <c r="B1870" s="6" t="s">
        <v>9750</v>
      </c>
      <c r="C1870" s="6" t="s">
        <v>9751</v>
      </c>
      <c r="D1870" s="13">
        <v>51.5</v>
      </c>
      <c r="E1870" s="28">
        <v>0.104</v>
      </c>
    </row>
    <row r="1871" spans="1:5" x14ac:dyDescent="0.2">
      <c r="A1871" s="6">
        <v>32</v>
      </c>
      <c r="B1871" s="6" t="s">
        <v>9752</v>
      </c>
      <c r="C1871" s="6" t="s">
        <v>9753</v>
      </c>
      <c r="D1871" s="13">
        <v>54</v>
      </c>
      <c r="E1871" s="28">
        <v>0.13600000000000001</v>
      </c>
    </row>
    <row r="1872" spans="1:5" x14ac:dyDescent="0.2">
      <c r="A1872" s="6">
        <v>32</v>
      </c>
      <c r="B1872" s="6" t="s">
        <v>9754</v>
      </c>
      <c r="C1872" s="6" t="s">
        <v>9755</v>
      </c>
      <c r="D1872" s="13">
        <v>41.2</v>
      </c>
      <c r="E1872" s="28">
        <v>7.1999999999999995E-2</v>
      </c>
    </row>
    <row r="1873" spans="1:5" x14ac:dyDescent="0.2">
      <c r="A1873" s="6">
        <v>32</v>
      </c>
      <c r="B1873" s="6" t="s">
        <v>9756</v>
      </c>
      <c r="C1873" s="6" t="s">
        <v>9757</v>
      </c>
      <c r="D1873" s="13">
        <v>50</v>
      </c>
      <c r="E1873" s="28">
        <v>0.19500000000000001</v>
      </c>
    </row>
    <row r="1874" spans="1:5" x14ac:dyDescent="0.2">
      <c r="A1874" s="6">
        <v>32</v>
      </c>
      <c r="B1874" s="6" t="s">
        <v>9758</v>
      </c>
      <c r="C1874" s="6" t="s">
        <v>9759</v>
      </c>
      <c r="D1874" s="13">
        <v>50</v>
      </c>
      <c r="E1874" s="28">
        <v>0.13600000000000001</v>
      </c>
    </row>
    <row r="1875" spans="1:5" x14ac:dyDescent="0.2">
      <c r="A1875" s="6">
        <v>32</v>
      </c>
      <c r="B1875" s="6" t="s">
        <v>9760</v>
      </c>
      <c r="C1875" s="6" t="s">
        <v>9761</v>
      </c>
      <c r="D1875" s="13">
        <v>48</v>
      </c>
      <c r="E1875" s="28">
        <v>8.6999999999999994E-2</v>
      </c>
    </row>
    <row r="1876" spans="1:5" x14ac:dyDescent="0.2">
      <c r="A1876" s="6">
        <v>32</v>
      </c>
      <c r="B1876" s="6" t="s">
        <v>9762</v>
      </c>
      <c r="C1876" s="6" t="s">
        <v>9763</v>
      </c>
      <c r="D1876" s="13">
        <v>54</v>
      </c>
      <c r="E1876" s="28">
        <v>7.4999999999999997E-2</v>
      </c>
    </row>
    <row r="1877" spans="1:5" x14ac:dyDescent="0.2">
      <c r="A1877" s="6">
        <v>32</v>
      </c>
      <c r="B1877" s="6" t="s">
        <v>9764</v>
      </c>
      <c r="C1877" s="6" t="s">
        <v>9765</v>
      </c>
      <c r="D1877" s="13">
        <v>52.3</v>
      </c>
      <c r="E1877" s="28">
        <v>0.31</v>
      </c>
    </row>
    <row r="1878" spans="1:5" x14ac:dyDescent="0.2">
      <c r="A1878" s="6">
        <v>32</v>
      </c>
      <c r="B1878" s="6" t="s">
        <v>9766</v>
      </c>
      <c r="C1878" s="6" t="s">
        <v>9767</v>
      </c>
      <c r="D1878" s="13">
        <v>35.4</v>
      </c>
      <c r="E1878" s="28">
        <v>9.8000000000000004E-2</v>
      </c>
    </row>
    <row r="1879" spans="1:5" x14ac:dyDescent="0.2">
      <c r="A1879" s="6">
        <v>32</v>
      </c>
      <c r="B1879" s="6" t="s">
        <v>9768</v>
      </c>
      <c r="C1879" s="6" t="s">
        <v>9769</v>
      </c>
      <c r="D1879" s="13">
        <v>48.8</v>
      </c>
      <c r="E1879" s="28">
        <v>0.104</v>
      </c>
    </row>
    <row r="1880" spans="1:5" x14ac:dyDescent="0.2">
      <c r="A1880" s="6">
        <v>32</v>
      </c>
      <c r="B1880" s="6" t="s">
        <v>9770</v>
      </c>
      <c r="C1880" s="6" t="s">
        <v>9771</v>
      </c>
      <c r="D1880" s="13">
        <v>51.6</v>
      </c>
      <c r="E1880" s="28">
        <v>0.157</v>
      </c>
    </row>
    <row r="1881" spans="1:5" x14ac:dyDescent="0.2">
      <c r="A1881" s="6">
        <v>32</v>
      </c>
      <c r="B1881" s="6" t="s">
        <v>9772</v>
      </c>
      <c r="C1881" s="6" t="s">
        <v>9773</v>
      </c>
      <c r="D1881" s="13">
        <v>48.8</v>
      </c>
      <c r="E1881" s="28">
        <v>0.124</v>
      </c>
    </row>
    <row r="1882" spans="1:5" x14ac:dyDescent="0.2">
      <c r="A1882" s="6">
        <v>32</v>
      </c>
      <c r="B1882" s="6" t="s">
        <v>9774</v>
      </c>
      <c r="C1882" s="6" t="s">
        <v>9775</v>
      </c>
      <c r="D1882" s="13">
        <v>49.2</v>
      </c>
      <c r="E1882" s="28">
        <v>0.14399999999999999</v>
      </c>
    </row>
    <row r="1883" spans="1:5" x14ac:dyDescent="0.2">
      <c r="A1883" s="6">
        <v>32</v>
      </c>
      <c r="B1883" s="6" t="s">
        <v>9776</v>
      </c>
      <c r="C1883" s="6" t="s">
        <v>9777</v>
      </c>
      <c r="D1883" s="13">
        <v>49.9</v>
      </c>
      <c r="E1883" s="28">
        <v>8.8999999999999996E-2</v>
      </c>
    </row>
    <row r="1884" spans="1:5" x14ac:dyDescent="0.2">
      <c r="A1884" s="6">
        <v>32</v>
      </c>
      <c r="B1884" s="6" t="s">
        <v>9778</v>
      </c>
      <c r="C1884" s="6" t="s">
        <v>9779</v>
      </c>
      <c r="D1884" s="13">
        <v>52.6</v>
      </c>
      <c r="E1884" s="28">
        <v>0.14099999999999999</v>
      </c>
    </row>
    <row r="1885" spans="1:5" x14ac:dyDescent="0.2">
      <c r="A1885" s="6">
        <v>32</v>
      </c>
      <c r="B1885" s="6" t="s">
        <v>9780</v>
      </c>
      <c r="C1885" s="6" t="s">
        <v>9781</v>
      </c>
      <c r="D1885" s="13">
        <v>52.7</v>
      </c>
      <c r="E1885" s="28">
        <v>0.128</v>
      </c>
    </row>
    <row r="1886" spans="1:5" x14ac:dyDescent="0.2">
      <c r="A1886" s="6">
        <v>32</v>
      </c>
      <c r="B1886" s="6" t="s">
        <v>9782</v>
      </c>
      <c r="C1886" s="6" t="s">
        <v>9783</v>
      </c>
      <c r="D1886" s="13">
        <v>52.6</v>
      </c>
      <c r="E1886" s="28">
        <v>0.13</v>
      </c>
    </row>
    <row r="1887" spans="1:5" x14ac:dyDescent="0.2">
      <c r="A1887" s="6">
        <v>32</v>
      </c>
      <c r="B1887" s="6" t="s">
        <v>9784</v>
      </c>
      <c r="C1887" s="6" t="s">
        <v>9785</v>
      </c>
      <c r="D1887" s="13">
        <v>42.2</v>
      </c>
      <c r="E1887" s="28">
        <v>7.0000000000000007E-2</v>
      </c>
    </row>
    <row r="1888" spans="1:5" x14ac:dyDescent="0.2">
      <c r="A1888" s="6">
        <v>32</v>
      </c>
      <c r="B1888" s="6" t="s">
        <v>9786</v>
      </c>
      <c r="C1888" s="6" t="s">
        <v>9787</v>
      </c>
      <c r="D1888" s="13">
        <v>25.4</v>
      </c>
      <c r="E1888" s="28">
        <v>5.8000000000000003E-2</v>
      </c>
    </row>
    <row r="1889" spans="1:5" x14ac:dyDescent="0.2">
      <c r="A1889" s="6">
        <v>32</v>
      </c>
      <c r="B1889" s="6" t="s">
        <v>9788</v>
      </c>
      <c r="C1889" s="6" t="s">
        <v>9789</v>
      </c>
      <c r="D1889" s="13">
        <v>42.3</v>
      </c>
      <c r="E1889" s="28">
        <v>0.113</v>
      </c>
    </row>
    <row r="1890" spans="1:5" x14ac:dyDescent="0.2">
      <c r="A1890" s="6">
        <v>32</v>
      </c>
      <c r="B1890" s="6" t="s">
        <v>9790</v>
      </c>
      <c r="C1890" s="6" t="s">
        <v>9791</v>
      </c>
      <c r="D1890" s="13">
        <v>32</v>
      </c>
      <c r="E1890" s="28">
        <v>0.33600000000000002</v>
      </c>
    </row>
    <row r="1891" spans="1:5" x14ac:dyDescent="0.2">
      <c r="A1891" s="6">
        <v>32</v>
      </c>
      <c r="B1891" s="6" t="s">
        <v>9792</v>
      </c>
      <c r="C1891" s="6" t="s">
        <v>9793</v>
      </c>
      <c r="D1891" s="13">
        <v>50.1</v>
      </c>
      <c r="E1891" s="28">
        <v>0.159</v>
      </c>
    </row>
    <row r="1892" spans="1:5" x14ac:dyDescent="0.2">
      <c r="A1892" s="6">
        <v>32</v>
      </c>
      <c r="B1892" s="6" t="s">
        <v>9794</v>
      </c>
      <c r="C1892" s="6" t="s">
        <v>9795</v>
      </c>
      <c r="D1892" s="13">
        <v>52.8</v>
      </c>
      <c r="E1892" s="28">
        <v>8.1000000000000003E-2</v>
      </c>
    </row>
    <row r="1893" spans="1:5" x14ac:dyDescent="0.2">
      <c r="A1893" s="6">
        <v>32</v>
      </c>
      <c r="B1893" s="6" t="s">
        <v>9796</v>
      </c>
      <c r="C1893" s="6" t="s">
        <v>9797</v>
      </c>
      <c r="D1893" s="13">
        <v>51.7</v>
      </c>
      <c r="E1893" s="28">
        <v>8.4000000000000005E-2</v>
      </c>
    </row>
    <row r="1894" spans="1:5" x14ac:dyDescent="0.2">
      <c r="A1894" s="6">
        <v>32</v>
      </c>
      <c r="B1894" s="6" t="s">
        <v>9798</v>
      </c>
      <c r="C1894" s="6" t="s">
        <v>9799</v>
      </c>
      <c r="D1894" s="13">
        <v>36.9</v>
      </c>
      <c r="E1894" s="28">
        <v>0.112</v>
      </c>
    </row>
    <row r="1895" spans="1:5" x14ac:dyDescent="0.2">
      <c r="A1895" s="6">
        <v>32</v>
      </c>
      <c r="B1895" s="6" t="s">
        <v>9800</v>
      </c>
      <c r="C1895" s="6" t="s">
        <v>9801</v>
      </c>
      <c r="D1895" s="13">
        <v>52.5</v>
      </c>
      <c r="E1895" s="28">
        <v>0.192</v>
      </c>
    </row>
    <row r="1896" spans="1:5" x14ac:dyDescent="0.2">
      <c r="A1896" s="6">
        <v>32</v>
      </c>
      <c r="B1896" s="6" t="s">
        <v>9802</v>
      </c>
      <c r="C1896" s="6" t="s">
        <v>9803</v>
      </c>
      <c r="D1896" s="13">
        <v>48.4</v>
      </c>
      <c r="E1896" s="28">
        <v>7.0000000000000007E-2</v>
      </c>
    </row>
    <row r="1897" spans="1:5" x14ac:dyDescent="0.2">
      <c r="A1897" s="6">
        <v>32</v>
      </c>
      <c r="B1897" s="6" t="s">
        <v>9804</v>
      </c>
      <c r="C1897" s="6" t="s">
        <v>9805</v>
      </c>
      <c r="D1897" s="13">
        <v>49.6</v>
      </c>
      <c r="E1897" s="28">
        <v>0.10199999999999999</v>
      </c>
    </row>
    <row r="1898" spans="1:5" x14ac:dyDescent="0.2">
      <c r="A1898" s="6">
        <v>32</v>
      </c>
      <c r="B1898" s="6" t="s">
        <v>9806</v>
      </c>
      <c r="C1898" s="6" t="s">
        <v>9807</v>
      </c>
      <c r="D1898" s="13">
        <v>48.2</v>
      </c>
      <c r="E1898" s="28">
        <v>8.1000000000000003E-2</v>
      </c>
    </row>
    <row r="1899" spans="1:5" x14ac:dyDescent="0.2">
      <c r="A1899" s="6">
        <v>32</v>
      </c>
      <c r="B1899" s="6" t="s">
        <v>9808</v>
      </c>
      <c r="C1899" s="6" t="s">
        <v>9809</v>
      </c>
      <c r="D1899" s="13">
        <v>50.2</v>
      </c>
      <c r="E1899" s="28">
        <v>6.0999999999999999E-2</v>
      </c>
    </row>
    <row r="1900" spans="1:5" x14ac:dyDescent="0.2">
      <c r="A1900" s="6">
        <v>32</v>
      </c>
      <c r="B1900" s="6" t="s">
        <v>9810</v>
      </c>
      <c r="C1900" s="6" t="s">
        <v>9811</v>
      </c>
      <c r="D1900" s="13">
        <v>51.4</v>
      </c>
      <c r="E1900" s="28">
        <v>7.0000000000000007E-2</v>
      </c>
    </row>
    <row r="1901" spans="1:5" x14ac:dyDescent="0.2">
      <c r="A1901" s="6">
        <v>32</v>
      </c>
      <c r="B1901" s="6" t="s">
        <v>9812</v>
      </c>
      <c r="C1901" s="6" t="s">
        <v>9813</v>
      </c>
      <c r="D1901" s="13">
        <v>47.4</v>
      </c>
      <c r="E1901" s="28">
        <v>0.13</v>
      </c>
    </row>
    <row r="1902" spans="1:5" x14ac:dyDescent="0.2">
      <c r="A1902" s="6">
        <v>32</v>
      </c>
      <c r="B1902" s="6" t="s">
        <v>9814</v>
      </c>
      <c r="C1902" s="6" t="s">
        <v>9815</v>
      </c>
      <c r="D1902" s="13">
        <v>52.1</v>
      </c>
      <c r="E1902" s="28">
        <v>8.6999999999999994E-2</v>
      </c>
    </row>
    <row r="1903" spans="1:5" x14ac:dyDescent="0.2">
      <c r="A1903" s="6">
        <v>32</v>
      </c>
      <c r="B1903" s="6" t="s">
        <v>9816</v>
      </c>
      <c r="C1903" s="6" t="s">
        <v>9817</v>
      </c>
      <c r="D1903" s="13">
        <v>49.7</v>
      </c>
      <c r="E1903" s="28">
        <v>0.128</v>
      </c>
    </row>
    <row r="1904" spans="1:5" x14ac:dyDescent="0.2">
      <c r="A1904" s="6">
        <v>32</v>
      </c>
      <c r="B1904" s="6" t="s">
        <v>9818</v>
      </c>
      <c r="C1904" s="6" t="s">
        <v>9819</v>
      </c>
      <c r="D1904" s="13">
        <v>52.9</v>
      </c>
      <c r="E1904" s="28">
        <v>0.219</v>
      </c>
    </row>
    <row r="1905" spans="1:5" x14ac:dyDescent="0.2">
      <c r="A1905" s="6">
        <v>32</v>
      </c>
      <c r="B1905" s="6" t="s">
        <v>9820</v>
      </c>
      <c r="C1905" s="6" t="s">
        <v>9821</v>
      </c>
      <c r="D1905" s="13">
        <v>54.6</v>
      </c>
      <c r="E1905" s="28">
        <v>0.15</v>
      </c>
    </row>
    <row r="1906" spans="1:5" x14ac:dyDescent="0.2">
      <c r="A1906" s="6">
        <v>32</v>
      </c>
      <c r="B1906" s="6" t="s">
        <v>9822</v>
      </c>
      <c r="C1906" s="6" t="s">
        <v>9823</v>
      </c>
      <c r="D1906" s="13">
        <v>42.4</v>
      </c>
      <c r="E1906" s="28">
        <v>9.1999999999999998E-2</v>
      </c>
    </row>
    <row r="1907" spans="1:5" x14ac:dyDescent="0.2">
      <c r="A1907" s="6">
        <v>32</v>
      </c>
      <c r="B1907" s="6" t="s">
        <v>9824</v>
      </c>
      <c r="C1907" s="6" t="s">
        <v>9825</v>
      </c>
      <c r="D1907" s="13">
        <v>49.9</v>
      </c>
      <c r="E1907" s="28">
        <v>0.22500000000000001</v>
      </c>
    </row>
    <row r="1908" spans="1:5" x14ac:dyDescent="0.2">
      <c r="A1908" s="6">
        <v>32</v>
      </c>
      <c r="B1908" s="6" t="s">
        <v>9826</v>
      </c>
      <c r="C1908" s="6" t="s">
        <v>9827</v>
      </c>
      <c r="D1908" s="13">
        <v>51.6</v>
      </c>
      <c r="E1908" s="28">
        <v>0.154</v>
      </c>
    </row>
    <row r="1909" spans="1:5" x14ac:dyDescent="0.2">
      <c r="A1909" s="6">
        <v>32</v>
      </c>
      <c r="B1909" s="6" t="s">
        <v>9828</v>
      </c>
      <c r="C1909" s="6" t="s">
        <v>9829</v>
      </c>
      <c r="D1909" s="13">
        <v>47.1</v>
      </c>
      <c r="E1909" s="28">
        <v>0.44500000000000001</v>
      </c>
    </row>
    <row r="1910" spans="1:5" x14ac:dyDescent="0.2">
      <c r="A1910" s="6">
        <v>32</v>
      </c>
      <c r="B1910" s="6" t="s">
        <v>9830</v>
      </c>
      <c r="C1910" s="6" t="s">
        <v>9831</v>
      </c>
      <c r="D1910" s="13">
        <v>37.799999999999997</v>
      </c>
      <c r="E1910" s="28">
        <v>0.10100000000000001</v>
      </c>
    </row>
    <row r="1911" spans="1:5" x14ac:dyDescent="0.2">
      <c r="A1911" s="6">
        <v>32</v>
      </c>
      <c r="B1911" s="6" t="s">
        <v>9832</v>
      </c>
      <c r="C1911" s="6" t="s">
        <v>9833</v>
      </c>
      <c r="D1911" s="13">
        <v>52.3</v>
      </c>
      <c r="E1911" s="28">
        <v>0.186</v>
      </c>
    </row>
    <row r="1912" spans="1:5" x14ac:dyDescent="0.2">
      <c r="A1912" s="6">
        <v>32</v>
      </c>
      <c r="B1912" s="6" t="s">
        <v>9834</v>
      </c>
      <c r="C1912" s="6" t="s">
        <v>9835</v>
      </c>
      <c r="D1912" s="13">
        <v>27.6</v>
      </c>
      <c r="E1912" s="28">
        <v>5.8999999999999997E-2</v>
      </c>
    </row>
    <row r="1913" spans="1:5" x14ac:dyDescent="0.2">
      <c r="A1913" s="6">
        <v>32</v>
      </c>
      <c r="B1913" s="6" t="s">
        <v>9836</v>
      </c>
      <c r="C1913" s="6" t="s">
        <v>9837</v>
      </c>
      <c r="D1913" s="13">
        <v>34.4</v>
      </c>
      <c r="E1913" s="28">
        <v>5.7000000000000002E-2</v>
      </c>
    </row>
    <row r="1914" spans="1:5" x14ac:dyDescent="0.2">
      <c r="A1914" s="6">
        <v>32</v>
      </c>
      <c r="B1914" s="6" t="s">
        <v>9838</v>
      </c>
      <c r="C1914" s="6" t="s">
        <v>9839</v>
      </c>
      <c r="D1914" s="13">
        <v>52.2</v>
      </c>
      <c r="E1914" s="28">
        <v>0.24</v>
      </c>
    </row>
    <row r="1915" spans="1:5" x14ac:dyDescent="0.2">
      <c r="A1915" s="6">
        <v>32</v>
      </c>
      <c r="B1915" s="6" t="s">
        <v>9840</v>
      </c>
      <c r="C1915" s="6" t="s">
        <v>9841</v>
      </c>
      <c r="D1915" s="13">
        <v>40</v>
      </c>
      <c r="E1915" s="28">
        <v>0.09</v>
      </c>
    </row>
    <row r="1916" spans="1:5" x14ac:dyDescent="0.2">
      <c r="A1916" s="6">
        <v>32</v>
      </c>
      <c r="B1916" s="6" t="s">
        <v>9842</v>
      </c>
      <c r="C1916" s="6" t="s">
        <v>9843</v>
      </c>
      <c r="D1916" s="13">
        <v>52</v>
      </c>
      <c r="E1916" s="28">
        <v>0.29499999999999998</v>
      </c>
    </row>
    <row r="1917" spans="1:5" x14ac:dyDescent="0.2">
      <c r="A1917" s="6">
        <v>32</v>
      </c>
      <c r="B1917" s="6" t="s">
        <v>9844</v>
      </c>
      <c r="C1917" s="6" t="s">
        <v>9845</v>
      </c>
      <c r="D1917" s="13">
        <v>50.1</v>
      </c>
      <c r="E1917" s="28">
        <v>0.17299999999999999</v>
      </c>
    </row>
    <row r="1918" spans="1:5" x14ac:dyDescent="0.2">
      <c r="A1918" s="6">
        <v>32</v>
      </c>
      <c r="B1918" s="6" t="s">
        <v>9846</v>
      </c>
      <c r="C1918" s="6" t="s">
        <v>9847</v>
      </c>
      <c r="D1918" s="13">
        <v>51.8</v>
      </c>
      <c r="E1918" s="28">
        <v>9.2999999999999999E-2</v>
      </c>
    </row>
    <row r="1919" spans="1:5" x14ac:dyDescent="0.2">
      <c r="A1919" s="6">
        <v>32</v>
      </c>
      <c r="B1919" s="6" t="s">
        <v>9848</v>
      </c>
      <c r="C1919" s="6" t="s">
        <v>9849</v>
      </c>
      <c r="D1919" s="13">
        <v>46.5</v>
      </c>
      <c r="E1919" s="28">
        <v>0.106</v>
      </c>
    </row>
    <row r="1920" spans="1:5" x14ac:dyDescent="0.2">
      <c r="A1920" s="6">
        <v>32</v>
      </c>
      <c r="B1920" s="6" t="s">
        <v>9850</v>
      </c>
      <c r="C1920" s="6" t="s">
        <v>9851</v>
      </c>
      <c r="D1920" s="13">
        <v>43.1</v>
      </c>
      <c r="E1920" s="28">
        <v>0.27400000000000002</v>
      </c>
    </row>
    <row r="1921" spans="1:5" x14ac:dyDescent="0.2">
      <c r="A1921" s="6">
        <v>32</v>
      </c>
      <c r="B1921" s="6" t="s">
        <v>9852</v>
      </c>
      <c r="C1921" s="6" t="s">
        <v>9853</v>
      </c>
      <c r="D1921" s="13">
        <v>48</v>
      </c>
      <c r="E1921" s="28">
        <v>0.31</v>
      </c>
    </row>
    <row r="1922" spans="1:5" x14ac:dyDescent="0.2">
      <c r="A1922" s="6">
        <v>32</v>
      </c>
      <c r="B1922" s="6" t="s">
        <v>9854</v>
      </c>
      <c r="C1922" s="6" t="s">
        <v>9855</v>
      </c>
      <c r="D1922" s="13">
        <v>51.5</v>
      </c>
      <c r="E1922" s="28">
        <v>0.13100000000000001</v>
      </c>
    </row>
    <row r="1923" spans="1:5" x14ac:dyDescent="0.2">
      <c r="A1923" s="6">
        <v>32</v>
      </c>
      <c r="B1923" s="6" t="s">
        <v>9856</v>
      </c>
      <c r="C1923" s="6" t="s">
        <v>9857</v>
      </c>
      <c r="D1923" s="13">
        <v>51.6</v>
      </c>
      <c r="E1923" s="28">
        <v>0.128</v>
      </c>
    </row>
    <row r="1924" spans="1:5" x14ac:dyDescent="0.2">
      <c r="A1924" s="6">
        <v>32</v>
      </c>
      <c r="B1924" s="6" t="s">
        <v>9858</v>
      </c>
      <c r="C1924" s="6" t="s">
        <v>9859</v>
      </c>
      <c r="D1924" s="13">
        <v>52.7</v>
      </c>
      <c r="E1924" s="28">
        <v>0.36699999999999999</v>
      </c>
    </row>
    <row r="1925" spans="1:5" x14ac:dyDescent="0.2">
      <c r="A1925" s="6">
        <v>32</v>
      </c>
      <c r="B1925" s="6" t="s">
        <v>9860</v>
      </c>
      <c r="C1925" s="6" t="s">
        <v>9861</v>
      </c>
      <c r="D1925" s="13">
        <v>52.4</v>
      </c>
      <c r="E1925" s="28">
        <v>0.1</v>
      </c>
    </row>
    <row r="1926" spans="1:5" x14ac:dyDescent="0.2">
      <c r="A1926" s="6">
        <v>32</v>
      </c>
      <c r="B1926" s="6" t="s">
        <v>9862</v>
      </c>
      <c r="C1926" s="6" t="s">
        <v>9863</v>
      </c>
      <c r="D1926" s="13">
        <v>55.1</v>
      </c>
      <c r="E1926" s="28">
        <v>0.106</v>
      </c>
    </row>
    <row r="1927" spans="1:5" x14ac:dyDescent="0.2">
      <c r="A1927" s="6">
        <v>32</v>
      </c>
      <c r="B1927" s="6" t="s">
        <v>9864</v>
      </c>
      <c r="C1927" s="6" t="s">
        <v>9865</v>
      </c>
      <c r="D1927" s="13">
        <v>49.3</v>
      </c>
      <c r="E1927" s="28">
        <v>8.7999999999999995E-2</v>
      </c>
    </row>
    <row r="1928" spans="1:5" x14ac:dyDescent="0.2">
      <c r="A1928" s="6">
        <v>32</v>
      </c>
      <c r="B1928" s="6" t="s">
        <v>9866</v>
      </c>
      <c r="C1928" s="6" t="s">
        <v>9867</v>
      </c>
      <c r="D1928" s="13">
        <v>50.5</v>
      </c>
      <c r="E1928" s="28">
        <v>0.11899999999999999</v>
      </c>
    </row>
    <row r="1929" spans="1:5" x14ac:dyDescent="0.2">
      <c r="A1929" s="6">
        <v>32</v>
      </c>
      <c r="B1929" s="6" t="s">
        <v>9868</v>
      </c>
      <c r="C1929" s="6" t="s">
        <v>9869</v>
      </c>
      <c r="D1929" s="13">
        <v>25.8</v>
      </c>
      <c r="E1929" s="28">
        <v>0.06</v>
      </c>
    </row>
    <row r="1930" spans="1:5" x14ac:dyDescent="0.2">
      <c r="A1930" s="6">
        <v>32</v>
      </c>
      <c r="B1930" s="6" t="s">
        <v>9870</v>
      </c>
      <c r="C1930" s="6" t="s">
        <v>9871</v>
      </c>
      <c r="D1930" s="13">
        <v>47.1</v>
      </c>
      <c r="E1930" s="28">
        <v>6.6000000000000003E-2</v>
      </c>
    </row>
    <row r="1931" spans="1:5" x14ac:dyDescent="0.2">
      <c r="A1931" s="6">
        <v>32</v>
      </c>
      <c r="B1931" s="6" t="s">
        <v>9872</v>
      </c>
      <c r="C1931" s="6" t="s">
        <v>9873</v>
      </c>
      <c r="D1931" s="13">
        <v>52.1</v>
      </c>
      <c r="E1931" s="28">
        <v>8.6999999999999994E-2</v>
      </c>
    </row>
    <row r="1932" spans="1:5" x14ac:dyDescent="0.2">
      <c r="A1932" s="6">
        <v>32</v>
      </c>
      <c r="B1932" s="6" t="s">
        <v>9874</v>
      </c>
      <c r="C1932" s="6" t="s">
        <v>9875</v>
      </c>
      <c r="D1932" s="13">
        <v>51.6</v>
      </c>
      <c r="E1932" s="28">
        <v>0.14299999999999999</v>
      </c>
    </row>
    <row r="1933" spans="1:5" x14ac:dyDescent="0.2">
      <c r="A1933" s="6">
        <v>32</v>
      </c>
      <c r="B1933" s="6" t="s">
        <v>9876</v>
      </c>
      <c r="C1933" s="6" t="s">
        <v>9877</v>
      </c>
      <c r="D1933" s="13">
        <v>50.4</v>
      </c>
      <c r="E1933" s="28">
        <v>0.159</v>
      </c>
    </row>
    <row r="1934" spans="1:5" x14ac:dyDescent="0.2">
      <c r="A1934" s="6">
        <v>32</v>
      </c>
      <c r="B1934" s="6" t="s">
        <v>9878</v>
      </c>
      <c r="C1934" s="6" t="s">
        <v>9879</v>
      </c>
      <c r="D1934" s="13">
        <v>51.8</v>
      </c>
      <c r="E1934" s="28">
        <v>0.13400000000000001</v>
      </c>
    </row>
    <row r="1935" spans="1:5" x14ac:dyDescent="0.2">
      <c r="A1935" s="6">
        <v>32</v>
      </c>
      <c r="B1935" s="6" t="s">
        <v>9880</v>
      </c>
      <c r="C1935" s="6" t="s">
        <v>9881</v>
      </c>
      <c r="D1935" s="13">
        <v>52.5</v>
      </c>
      <c r="E1935" s="28">
        <v>0.16200000000000001</v>
      </c>
    </row>
    <row r="1936" spans="1:5" x14ac:dyDescent="0.2">
      <c r="A1936" s="6">
        <v>32</v>
      </c>
      <c r="B1936" s="6" t="s">
        <v>9882</v>
      </c>
      <c r="C1936" s="6" t="s">
        <v>9883</v>
      </c>
      <c r="D1936" s="13">
        <v>45.2</v>
      </c>
      <c r="E1936" s="28">
        <v>0.155</v>
      </c>
    </row>
    <row r="1937" spans="1:5" x14ac:dyDescent="0.2">
      <c r="A1937" s="6">
        <v>32</v>
      </c>
      <c r="B1937" s="6" t="s">
        <v>9884</v>
      </c>
      <c r="C1937" s="6" t="s">
        <v>9885</v>
      </c>
      <c r="D1937" s="13">
        <v>53.5</v>
      </c>
      <c r="E1937" s="28">
        <v>0.127</v>
      </c>
    </row>
    <row r="1938" spans="1:5" x14ac:dyDescent="0.2">
      <c r="A1938" s="6">
        <v>32</v>
      </c>
      <c r="B1938" s="6" t="s">
        <v>9886</v>
      </c>
      <c r="C1938" s="6" t="s">
        <v>9887</v>
      </c>
      <c r="D1938" s="13">
        <v>45.8</v>
      </c>
      <c r="E1938" s="28">
        <v>0.33200000000000002</v>
      </c>
    </row>
    <row r="1939" spans="1:5" x14ac:dyDescent="0.2">
      <c r="A1939" s="6">
        <v>32</v>
      </c>
      <c r="B1939" s="6" t="s">
        <v>9888</v>
      </c>
      <c r="C1939" s="6" t="s">
        <v>9889</v>
      </c>
      <c r="D1939" s="13">
        <v>54.7</v>
      </c>
      <c r="E1939" s="28">
        <v>0.125</v>
      </c>
    </row>
    <row r="1940" spans="1:5" x14ac:dyDescent="0.2">
      <c r="A1940" s="6">
        <v>32</v>
      </c>
      <c r="B1940" s="6" t="s">
        <v>9890</v>
      </c>
      <c r="C1940" s="6" t="s">
        <v>9891</v>
      </c>
      <c r="D1940" s="13">
        <v>53.5</v>
      </c>
      <c r="E1940" s="28">
        <v>0.11899999999999999</v>
      </c>
    </row>
    <row r="1941" spans="1:5" x14ac:dyDescent="0.2">
      <c r="A1941" s="6">
        <v>32</v>
      </c>
      <c r="B1941" s="6" t="s">
        <v>9892</v>
      </c>
      <c r="C1941" s="6" t="s">
        <v>9893</v>
      </c>
      <c r="D1941" s="13">
        <v>51.1</v>
      </c>
      <c r="E1941" s="28">
        <v>0.114</v>
      </c>
    </row>
    <row r="1942" spans="1:5" x14ac:dyDescent="0.2">
      <c r="A1942" s="6">
        <v>32</v>
      </c>
      <c r="B1942" s="6" t="s">
        <v>9894</v>
      </c>
      <c r="C1942" s="6" t="s">
        <v>9895</v>
      </c>
      <c r="D1942" s="13">
        <v>52.2</v>
      </c>
      <c r="E1942" s="28">
        <v>0.10199999999999999</v>
      </c>
    </row>
    <row r="1943" spans="1:5" x14ac:dyDescent="0.2">
      <c r="A1943" s="6">
        <v>32</v>
      </c>
      <c r="B1943" s="6" t="s">
        <v>9896</v>
      </c>
      <c r="C1943" s="6" t="s">
        <v>9897</v>
      </c>
      <c r="D1943" s="13">
        <v>51</v>
      </c>
      <c r="E1943" s="28">
        <v>0.126</v>
      </c>
    </row>
    <row r="1944" spans="1:5" x14ac:dyDescent="0.2">
      <c r="A1944" s="6">
        <v>32</v>
      </c>
      <c r="B1944" s="6" t="s">
        <v>9898</v>
      </c>
      <c r="C1944" s="6" t="s">
        <v>9899</v>
      </c>
      <c r="D1944" s="13">
        <v>39.700000000000003</v>
      </c>
      <c r="E1944" s="28">
        <v>0.125</v>
      </c>
    </row>
    <row r="1945" spans="1:5" x14ac:dyDescent="0.2">
      <c r="A1945" s="6">
        <v>32</v>
      </c>
      <c r="B1945" s="6" t="s">
        <v>9900</v>
      </c>
      <c r="C1945" s="6" t="s">
        <v>9901</v>
      </c>
      <c r="D1945" s="13">
        <v>51.6</v>
      </c>
      <c r="E1945" s="28">
        <v>0.151</v>
      </c>
    </row>
    <row r="1946" spans="1:5" x14ac:dyDescent="0.2">
      <c r="A1946" s="6">
        <v>32</v>
      </c>
      <c r="B1946" s="6" t="s">
        <v>9902</v>
      </c>
      <c r="C1946" s="6" t="s">
        <v>9903</v>
      </c>
      <c r="D1946" s="13">
        <v>55.8</v>
      </c>
      <c r="E1946" s="28">
        <v>5.2999999999999999E-2</v>
      </c>
    </row>
    <row r="1947" spans="1:5" x14ac:dyDescent="0.2">
      <c r="A1947" s="6">
        <v>32</v>
      </c>
      <c r="B1947" s="6" t="s">
        <v>9904</v>
      </c>
      <c r="C1947" s="6" t="s">
        <v>9905</v>
      </c>
      <c r="D1947" s="13">
        <v>43.1</v>
      </c>
      <c r="E1947" s="28">
        <v>6.4000000000000001E-2</v>
      </c>
    </row>
    <row r="1948" spans="1:5" x14ac:dyDescent="0.2">
      <c r="A1948" s="6">
        <v>32</v>
      </c>
      <c r="B1948" s="6" t="s">
        <v>9906</v>
      </c>
      <c r="C1948" s="6" t="s">
        <v>9907</v>
      </c>
      <c r="D1948" s="13">
        <v>52</v>
      </c>
      <c r="E1948" s="28">
        <v>0.14499999999999999</v>
      </c>
    </row>
    <row r="1949" spans="1:5" x14ac:dyDescent="0.2">
      <c r="A1949" s="6">
        <v>32</v>
      </c>
      <c r="B1949" s="6" t="s">
        <v>9908</v>
      </c>
      <c r="C1949" s="6" t="s">
        <v>9909</v>
      </c>
      <c r="D1949" s="13">
        <v>48.2</v>
      </c>
      <c r="E1949" s="28">
        <v>0.121</v>
      </c>
    </row>
    <row r="1950" spans="1:5" x14ac:dyDescent="0.2">
      <c r="A1950" s="6">
        <v>32</v>
      </c>
      <c r="B1950" s="6" t="s">
        <v>9910</v>
      </c>
      <c r="C1950" s="6" t="s">
        <v>9911</v>
      </c>
      <c r="D1950" s="13">
        <v>50</v>
      </c>
      <c r="E1950" s="28">
        <v>0.09</v>
      </c>
    </row>
    <row r="1951" spans="1:5" x14ac:dyDescent="0.2">
      <c r="A1951" s="6">
        <v>32</v>
      </c>
      <c r="B1951" s="6" t="s">
        <v>9912</v>
      </c>
      <c r="C1951" s="6" t="s">
        <v>9913</v>
      </c>
      <c r="D1951" s="13">
        <v>53.1</v>
      </c>
      <c r="E1951" s="28">
        <v>0.28999999999999998</v>
      </c>
    </row>
    <row r="1952" spans="1:5" x14ac:dyDescent="0.2">
      <c r="A1952" s="6">
        <v>32</v>
      </c>
      <c r="B1952" s="6" t="s">
        <v>9914</v>
      </c>
      <c r="C1952" s="6" t="s">
        <v>9915</v>
      </c>
      <c r="D1952" s="13">
        <v>32.200000000000003</v>
      </c>
      <c r="E1952" s="28">
        <v>0.152</v>
      </c>
    </row>
    <row r="1953" spans="1:5" x14ac:dyDescent="0.2">
      <c r="A1953" s="6">
        <v>32</v>
      </c>
      <c r="B1953" s="6" t="s">
        <v>9916</v>
      </c>
      <c r="C1953" s="6" t="s">
        <v>9917</v>
      </c>
      <c r="D1953" s="13">
        <v>53</v>
      </c>
      <c r="E1953" s="28">
        <v>0.253</v>
      </c>
    </row>
    <row r="1954" spans="1:5" x14ac:dyDescent="0.2">
      <c r="A1954" s="6">
        <v>32</v>
      </c>
      <c r="B1954" s="6" t="s">
        <v>9918</v>
      </c>
      <c r="C1954" s="6" t="s">
        <v>9919</v>
      </c>
      <c r="D1954" s="13">
        <v>52.7</v>
      </c>
      <c r="E1954" s="28">
        <v>0.107</v>
      </c>
    </row>
    <row r="1955" spans="1:5" x14ac:dyDescent="0.2">
      <c r="A1955" s="6">
        <v>32</v>
      </c>
      <c r="B1955" s="6" t="s">
        <v>9920</v>
      </c>
      <c r="C1955" s="6" t="s">
        <v>9921</v>
      </c>
      <c r="D1955" s="13">
        <v>49.1</v>
      </c>
      <c r="E1955" s="28">
        <v>0.106</v>
      </c>
    </row>
    <row r="1956" spans="1:5" x14ac:dyDescent="0.2">
      <c r="A1956" s="6">
        <v>32</v>
      </c>
      <c r="B1956" s="6" t="s">
        <v>9922</v>
      </c>
      <c r="C1956" s="6" t="s">
        <v>9923</v>
      </c>
      <c r="D1956" s="13">
        <v>44.2</v>
      </c>
      <c r="E1956" s="28">
        <v>8.8999999999999996E-2</v>
      </c>
    </row>
    <row r="1957" spans="1:5" x14ac:dyDescent="0.2">
      <c r="A1957" s="6">
        <v>32</v>
      </c>
      <c r="B1957" s="6" t="s">
        <v>9924</v>
      </c>
      <c r="C1957" s="6" t="s">
        <v>9925</v>
      </c>
      <c r="D1957" s="13">
        <v>54.2</v>
      </c>
      <c r="E1957" s="28">
        <v>0.128</v>
      </c>
    </row>
    <row r="1958" spans="1:5" x14ac:dyDescent="0.2">
      <c r="A1958" s="6">
        <v>32</v>
      </c>
      <c r="B1958" s="6" t="s">
        <v>9926</v>
      </c>
      <c r="C1958" s="6" t="s">
        <v>9927</v>
      </c>
      <c r="D1958" s="13">
        <v>52.8</v>
      </c>
      <c r="E1958" s="28">
        <v>6.2E-2</v>
      </c>
    </row>
    <row r="1959" spans="1:5" x14ac:dyDescent="0.2">
      <c r="A1959" s="6">
        <v>32</v>
      </c>
      <c r="B1959" s="6" t="s">
        <v>9928</v>
      </c>
      <c r="C1959" s="6" t="s">
        <v>9929</v>
      </c>
      <c r="D1959" s="13">
        <v>50.2</v>
      </c>
      <c r="E1959" s="28">
        <v>0.157</v>
      </c>
    </row>
    <row r="1960" spans="1:5" x14ac:dyDescent="0.2">
      <c r="A1960" s="6">
        <v>32</v>
      </c>
      <c r="B1960" s="6" t="s">
        <v>9930</v>
      </c>
      <c r="C1960" s="6" t="s">
        <v>9931</v>
      </c>
      <c r="D1960" s="13">
        <v>53.8</v>
      </c>
      <c r="E1960" s="28">
        <v>9.5000000000000001E-2</v>
      </c>
    </row>
    <row r="1961" spans="1:5" x14ac:dyDescent="0.2">
      <c r="A1961" s="6">
        <v>32</v>
      </c>
      <c r="B1961" s="6" t="s">
        <v>9932</v>
      </c>
      <c r="C1961" s="6" t="s">
        <v>9933</v>
      </c>
      <c r="D1961" s="13">
        <v>51</v>
      </c>
      <c r="E1961" s="28">
        <v>9.4E-2</v>
      </c>
    </row>
    <row r="1962" spans="1:5" x14ac:dyDescent="0.2">
      <c r="A1962" s="6">
        <v>32</v>
      </c>
      <c r="B1962" s="6" t="s">
        <v>9934</v>
      </c>
      <c r="C1962" s="6" t="s">
        <v>9935</v>
      </c>
      <c r="D1962" s="13">
        <v>52.6</v>
      </c>
      <c r="E1962" s="28">
        <v>0.318</v>
      </c>
    </row>
    <row r="1963" spans="1:5" x14ac:dyDescent="0.2">
      <c r="A1963" s="6">
        <v>32</v>
      </c>
      <c r="B1963" s="6" t="s">
        <v>9936</v>
      </c>
      <c r="C1963" s="6" t="s">
        <v>9937</v>
      </c>
      <c r="D1963" s="13">
        <v>53</v>
      </c>
      <c r="E1963" s="28">
        <v>8.7999999999999995E-2</v>
      </c>
    </row>
    <row r="1964" spans="1:5" x14ac:dyDescent="0.2">
      <c r="A1964" s="6">
        <v>32</v>
      </c>
      <c r="B1964" s="6" t="s">
        <v>9938</v>
      </c>
      <c r="C1964" s="6" t="s">
        <v>9939</v>
      </c>
      <c r="D1964" s="13">
        <v>35.6</v>
      </c>
      <c r="E1964" s="28">
        <v>0.182</v>
      </c>
    </row>
    <row r="1965" spans="1:5" x14ac:dyDescent="0.2">
      <c r="A1965" s="6">
        <v>32</v>
      </c>
      <c r="B1965" s="6" t="s">
        <v>9940</v>
      </c>
      <c r="C1965" s="6" t="s">
        <v>9941</v>
      </c>
      <c r="D1965" s="13">
        <v>30.3</v>
      </c>
      <c r="E1965" s="28">
        <v>0.19400000000000001</v>
      </c>
    </row>
    <row r="1966" spans="1:5" x14ac:dyDescent="0.2">
      <c r="A1966" s="6">
        <v>32</v>
      </c>
      <c r="B1966" s="6" t="s">
        <v>9942</v>
      </c>
      <c r="C1966" s="6" t="s">
        <v>9943</v>
      </c>
      <c r="D1966" s="13">
        <v>53.7</v>
      </c>
      <c r="E1966" s="28">
        <v>0.09</v>
      </c>
    </row>
    <row r="1967" spans="1:5" x14ac:dyDescent="0.2">
      <c r="A1967" s="6">
        <v>32</v>
      </c>
      <c r="B1967" s="6" t="s">
        <v>9944</v>
      </c>
      <c r="C1967" s="6" t="s">
        <v>9945</v>
      </c>
      <c r="D1967" s="13">
        <v>54</v>
      </c>
      <c r="E1967" s="28">
        <v>0.105</v>
      </c>
    </row>
    <row r="1968" spans="1:5" x14ac:dyDescent="0.2">
      <c r="A1968" s="6">
        <v>32</v>
      </c>
      <c r="B1968" s="6" t="s">
        <v>9946</v>
      </c>
      <c r="C1968" s="6" t="s">
        <v>9947</v>
      </c>
      <c r="D1968" s="13">
        <v>54.4</v>
      </c>
      <c r="E1968" s="28">
        <v>8.5999999999999993E-2</v>
      </c>
    </row>
    <row r="1969" spans="1:5" x14ac:dyDescent="0.2">
      <c r="A1969" s="6">
        <v>32</v>
      </c>
      <c r="B1969" s="6" t="s">
        <v>9948</v>
      </c>
      <c r="C1969" s="6" t="s">
        <v>9949</v>
      </c>
      <c r="D1969" s="13">
        <v>53.6</v>
      </c>
      <c r="E1969" s="28">
        <v>0.21</v>
      </c>
    </row>
    <row r="1970" spans="1:5" x14ac:dyDescent="0.2">
      <c r="A1970" s="6">
        <v>32</v>
      </c>
      <c r="B1970" s="6" t="s">
        <v>9950</v>
      </c>
      <c r="C1970" s="6" t="s">
        <v>9951</v>
      </c>
      <c r="D1970" s="13">
        <v>53.6</v>
      </c>
      <c r="E1970" s="28">
        <v>0.13500000000000001</v>
      </c>
    </row>
    <row r="1971" spans="1:5" x14ac:dyDescent="0.2">
      <c r="A1971" s="6">
        <v>32</v>
      </c>
      <c r="B1971" s="6" t="s">
        <v>9952</v>
      </c>
      <c r="C1971" s="6" t="s">
        <v>9953</v>
      </c>
      <c r="D1971" s="13">
        <v>52</v>
      </c>
      <c r="E1971" s="28">
        <v>0.14899999999999999</v>
      </c>
    </row>
    <row r="1972" spans="1:5" x14ac:dyDescent="0.2">
      <c r="A1972" s="6">
        <v>32</v>
      </c>
      <c r="B1972" s="6" t="s">
        <v>9954</v>
      </c>
      <c r="C1972" s="6" t="s">
        <v>9955</v>
      </c>
      <c r="D1972" s="13">
        <v>51.8</v>
      </c>
      <c r="E1972" s="28">
        <v>0.222</v>
      </c>
    </row>
    <row r="1973" spans="1:5" x14ac:dyDescent="0.2">
      <c r="A1973" s="6">
        <v>32</v>
      </c>
      <c r="B1973" s="6" t="s">
        <v>9956</v>
      </c>
      <c r="C1973" s="6" t="s">
        <v>9957</v>
      </c>
      <c r="D1973" s="13">
        <v>39.299999999999997</v>
      </c>
      <c r="E1973" s="28">
        <v>0.13200000000000001</v>
      </c>
    </row>
    <row r="1974" spans="1:5" x14ac:dyDescent="0.2">
      <c r="A1974" s="6">
        <v>32</v>
      </c>
      <c r="B1974" s="6" t="s">
        <v>9958</v>
      </c>
      <c r="C1974" s="6" t="s">
        <v>9959</v>
      </c>
      <c r="D1974" s="13">
        <v>53.2</v>
      </c>
      <c r="E1974" s="28">
        <v>7.0999999999999994E-2</v>
      </c>
    </row>
    <row r="1975" spans="1:5" x14ac:dyDescent="0.2">
      <c r="A1975" s="6">
        <v>32</v>
      </c>
      <c r="B1975" s="6" t="s">
        <v>9960</v>
      </c>
      <c r="C1975" s="6" t="s">
        <v>9961</v>
      </c>
      <c r="D1975" s="13">
        <v>38.1</v>
      </c>
      <c r="E1975" s="28">
        <v>0.61199999999999999</v>
      </c>
    </row>
    <row r="1976" spans="1:5" x14ac:dyDescent="0.2">
      <c r="A1976" s="6">
        <v>32</v>
      </c>
      <c r="B1976" s="6" t="s">
        <v>9962</v>
      </c>
      <c r="C1976" s="6" t="s">
        <v>9963</v>
      </c>
      <c r="D1976" s="13">
        <v>37</v>
      </c>
      <c r="E1976" s="28">
        <v>0.24</v>
      </c>
    </row>
    <row r="1977" spans="1:5" x14ac:dyDescent="0.2">
      <c r="A1977" s="6">
        <v>32</v>
      </c>
      <c r="B1977" s="6" t="s">
        <v>9964</v>
      </c>
      <c r="C1977" s="6" t="s">
        <v>9965</v>
      </c>
      <c r="D1977" s="13">
        <v>49.1</v>
      </c>
      <c r="E1977" s="28">
        <v>0.106</v>
      </c>
    </row>
    <row r="1978" spans="1:5" x14ac:dyDescent="0.2">
      <c r="A1978" s="6">
        <v>32</v>
      </c>
      <c r="B1978" s="6" t="s">
        <v>9966</v>
      </c>
      <c r="C1978" s="6" t="s">
        <v>9967</v>
      </c>
      <c r="D1978" s="13">
        <v>52.4</v>
      </c>
      <c r="E1978" s="28">
        <v>0.11600000000000001</v>
      </c>
    </row>
    <row r="1979" spans="1:5" x14ac:dyDescent="0.2">
      <c r="A1979" s="6">
        <v>32</v>
      </c>
      <c r="B1979" s="6" t="s">
        <v>9968</v>
      </c>
      <c r="C1979" s="6" t="s">
        <v>9969</v>
      </c>
      <c r="D1979" s="13">
        <v>52</v>
      </c>
      <c r="E1979" s="28">
        <v>9.5000000000000001E-2</v>
      </c>
    </row>
    <row r="1980" spans="1:5" x14ac:dyDescent="0.2">
      <c r="A1980" s="6">
        <v>32</v>
      </c>
      <c r="B1980" s="6" t="s">
        <v>9970</v>
      </c>
      <c r="C1980" s="6" t="s">
        <v>9971</v>
      </c>
      <c r="D1980" s="13">
        <v>55</v>
      </c>
      <c r="E1980" s="28">
        <v>0.55900000000000005</v>
      </c>
    </row>
    <row r="1981" spans="1:5" x14ac:dyDescent="0.2">
      <c r="A1981" s="6">
        <v>32</v>
      </c>
      <c r="B1981" s="6" t="s">
        <v>9972</v>
      </c>
      <c r="C1981" s="6" t="s">
        <v>9973</v>
      </c>
      <c r="D1981" s="13">
        <v>53.4</v>
      </c>
      <c r="E1981" s="28">
        <v>0.127</v>
      </c>
    </row>
    <row r="1982" spans="1:5" x14ac:dyDescent="0.2">
      <c r="A1982" s="6">
        <v>32</v>
      </c>
      <c r="B1982" s="6" t="s">
        <v>9974</v>
      </c>
      <c r="C1982" s="6" t="s">
        <v>9975</v>
      </c>
      <c r="D1982" s="13">
        <v>51.9</v>
      </c>
      <c r="E1982" s="28">
        <v>0.113</v>
      </c>
    </row>
    <row r="1983" spans="1:5" x14ac:dyDescent="0.2">
      <c r="A1983" s="6">
        <v>32</v>
      </c>
      <c r="B1983" s="6" t="s">
        <v>9976</v>
      </c>
      <c r="C1983" s="6" t="s">
        <v>9977</v>
      </c>
      <c r="D1983" s="13">
        <v>49.2</v>
      </c>
      <c r="E1983" s="28">
        <v>0.192</v>
      </c>
    </row>
    <row r="1984" spans="1:5" x14ac:dyDescent="0.2">
      <c r="A1984" s="6">
        <v>32</v>
      </c>
      <c r="B1984" s="6" t="s">
        <v>9978</v>
      </c>
      <c r="C1984" s="6" t="s">
        <v>9979</v>
      </c>
      <c r="D1984" s="13">
        <v>53.3</v>
      </c>
      <c r="E1984" s="28">
        <v>0.12</v>
      </c>
    </row>
    <row r="1985" spans="1:5" x14ac:dyDescent="0.2">
      <c r="A1985" s="6">
        <v>32</v>
      </c>
      <c r="B1985" s="6" t="s">
        <v>9980</v>
      </c>
      <c r="C1985" s="6" t="s">
        <v>9981</v>
      </c>
      <c r="D1985" s="13">
        <v>51.8</v>
      </c>
      <c r="E1985" s="28">
        <v>0.13600000000000001</v>
      </c>
    </row>
    <row r="1986" spans="1:5" x14ac:dyDescent="0.2">
      <c r="A1986" s="6">
        <v>32</v>
      </c>
      <c r="B1986" s="6" t="s">
        <v>9982</v>
      </c>
      <c r="C1986" s="6" t="s">
        <v>9983</v>
      </c>
      <c r="D1986" s="13">
        <v>51.7</v>
      </c>
      <c r="E1986" s="28">
        <v>0.20799999999999999</v>
      </c>
    </row>
    <row r="1987" spans="1:5" x14ac:dyDescent="0.2">
      <c r="A1987" s="6">
        <v>32</v>
      </c>
      <c r="B1987" s="6" t="s">
        <v>9984</v>
      </c>
      <c r="C1987" s="6" t="s">
        <v>9985</v>
      </c>
      <c r="D1987" s="13">
        <v>52.6</v>
      </c>
      <c r="E1987" s="28">
        <v>0.20100000000000001</v>
      </c>
    </row>
    <row r="1988" spans="1:5" x14ac:dyDescent="0.2">
      <c r="A1988" s="6">
        <v>32</v>
      </c>
      <c r="B1988" s="6" t="s">
        <v>9986</v>
      </c>
      <c r="C1988" s="6" t="s">
        <v>9987</v>
      </c>
      <c r="D1988" s="13">
        <v>51</v>
      </c>
      <c r="E1988" s="28">
        <v>0.16300000000000001</v>
      </c>
    </row>
    <row r="1989" spans="1:5" x14ac:dyDescent="0.2">
      <c r="A1989" s="6">
        <v>32</v>
      </c>
      <c r="B1989" s="6" t="s">
        <v>9988</v>
      </c>
      <c r="C1989" s="6" t="s">
        <v>9989</v>
      </c>
      <c r="D1989" s="13">
        <v>50.2</v>
      </c>
      <c r="E1989" s="28">
        <v>0.13300000000000001</v>
      </c>
    </row>
    <row r="1990" spans="1:5" x14ac:dyDescent="0.2">
      <c r="A1990" s="6">
        <v>32</v>
      </c>
      <c r="B1990" s="6" t="s">
        <v>9990</v>
      </c>
      <c r="C1990" s="6" t="s">
        <v>9991</v>
      </c>
      <c r="D1990" s="13">
        <v>50.3</v>
      </c>
      <c r="E1990" s="28">
        <v>0.38200000000000001</v>
      </c>
    </row>
    <row r="1991" spans="1:5" x14ac:dyDescent="0.2">
      <c r="A1991" s="6">
        <v>32</v>
      </c>
      <c r="B1991" s="6" t="s">
        <v>9992</v>
      </c>
      <c r="C1991" s="6" t="s">
        <v>9993</v>
      </c>
      <c r="D1991" s="13">
        <v>50.1</v>
      </c>
      <c r="E1991" s="28">
        <v>8.5000000000000006E-2</v>
      </c>
    </row>
    <row r="1992" spans="1:5" x14ac:dyDescent="0.2">
      <c r="A1992" s="6">
        <v>32</v>
      </c>
      <c r="B1992" s="6" t="s">
        <v>9994</v>
      </c>
      <c r="C1992" s="6" t="s">
        <v>9995</v>
      </c>
      <c r="D1992" s="13">
        <v>50.5</v>
      </c>
      <c r="E1992" s="28">
        <v>0.191</v>
      </c>
    </row>
    <row r="1993" spans="1:5" x14ac:dyDescent="0.2">
      <c r="A1993" s="6">
        <v>32</v>
      </c>
      <c r="B1993" s="6" t="s">
        <v>9996</v>
      </c>
      <c r="C1993" s="6" t="s">
        <v>9997</v>
      </c>
      <c r="D1993" s="13">
        <v>50.1</v>
      </c>
      <c r="E1993" s="28">
        <v>0.21</v>
      </c>
    </row>
    <row r="1994" spans="1:5" x14ac:dyDescent="0.2">
      <c r="A1994" s="6">
        <v>32</v>
      </c>
      <c r="B1994" s="6" t="s">
        <v>9998</v>
      </c>
      <c r="C1994" s="6" t="s">
        <v>9999</v>
      </c>
      <c r="D1994" s="13">
        <v>52.1</v>
      </c>
      <c r="E1994" s="28">
        <v>0.108</v>
      </c>
    </row>
    <row r="1995" spans="1:5" x14ac:dyDescent="0.2">
      <c r="A1995" s="6">
        <v>32</v>
      </c>
      <c r="B1995" s="6" t="s">
        <v>10000</v>
      </c>
      <c r="C1995" s="6" t="s">
        <v>10001</v>
      </c>
      <c r="D1995" s="13">
        <v>49.1</v>
      </c>
      <c r="E1995" s="28">
        <v>0.109</v>
      </c>
    </row>
    <row r="1996" spans="1:5" x14ac:dyDescent="0.2">
      <c r="A1996" s="6">
        <v>32</v>
      </c>
      <c r="B1996" s="6" t="s">
        <v>10002</v>
      </c>
      <c r="C1996" s="6" t="s">
        <v>10003</v>
      </c>
      <c r="D1996" s="13">
        <v>49.1</v>
      </c>
      <c r="E1996" s="28">
        <v>0.11</v>
      </c>
    </row>
    <row r="1997" spans="1:5" x14ac:dyDescent="0.2">
      <c r="A1997" s="6">
        <v>32</v>
      </c>
      <c r="B1997" s="6" t="s">
        <v>10004</v>
      </c>
      <c r="C1997" s="6" t="s">
        <v>10005</v>
      </c>
      <c r="D1997" s="13">
        <v>50</v>
      </c>
      <c r="E1997" s="28">
        <v>0.14399999999999999</v>
      </c>
    </row>
    <row r="1998" spans="1:5" x14ac:dyDescent="0.2">
      <c r="A1998" s="6">
        <v>32</v>
      </c>
      <c r="B1998" s="6" t="s">
        <v>10006</v>
      </c>
      <c r="C1998" s="6" t="s">
        <v>10007</v>
      </c>
      <c r="D1998" s="13">
        <v>52.2</v>
      </c>
      <c r="E1998" s="28">
        <v>0.23599999999999999</v>
      </c>
    </row>
    <row r="1999" spans="1:5" x14ac:dyDescent="0.2">
      <c r="A1999" s="6">
        <v>32</v>
      </c>
      <c r="B1999" s="6" t="s">
        <v>10008</v>
      </c>
      <c r="C1999" s="6" t="s">
        <v>10009</v>
      </c>
      <c r="D1999" s="13">
        <v>51.1</v>
      </c>
      <c r="E1999" s="28">
        <v>0.10199999999999999</v>
      </c>
    </row>
    <row r="2000" spans="1:5" x14ac:dyDescent="0.2">
      <c r="A2000" s="6">
        <v>33</v>
      </c>
      <c r="B2000" s="6" t="s">
        <v>10010</v>
      </c>
      <c r="C2000" s="6" t="s">
        <v>10011</v>
      </c>
      <c r="D2000" s="13">
        <v>53.1</v>
      </c>
      <c r="E2000" s="28">
        <v>0.49299999999999999</v>
      </c>
    </row>
    <row r="2001" spans="1:5" x14ac:dyDescent="0.2">
      <c r="A2001" s="6" t="s">
        <v>18</v>
      </c>
      <c r="B2001" s="6" t="s">
        <v>10012</v>
      </c>
      <c r="C2001" s="6" t="s">
        <v>10013</v>
      </c>
      <c r="D2001" s="13">
        <v>40.700000000000003</v>
      </c>
      <c r="E2001" s="28">
        <v>0.28000000000000003</v>
      </c>
    </row>
    <row r="2002" spans="1:5" x14ac:dyDescent="0.2">
      <c r="A2002" s="6" t="s">
        <v>18</v>
      </c>
      <c r="B2002" s="6" t="s">
        <v>10014</v>
      </c>
      <c r="C2002" s="6" t="s">
        <v>10015</v>
      </c>
      <c r="D2002" s="13">
        <v>34.1</v>
      </c>
      <c r="E2002" s="28">
        <v>0.14499999999999999</v>
      </c>
    </row>
    <row r="2003" spans="1:5" x14ac:dyDescent="0.2">
      <c r="A2003" s="6" t="s">
        <v>18</v>
      </c>
      <c r="B2003" s="6" t="s">
        <v>10016</v>
      </c>
      <c r="C2003" s="6" t="s">
        <v>10017</v>
      </c>
      <c r="D2003" s="13">
        <v>49.7</v>
      </c>
      <c r="E2003" s="28">
        <v>0.112</v>
      </c>
    </row>
    <row r="2004" spans="1:5" x14ac:dyDescent="0.2">
      <c r="A2004" s="6" t="s">
        <v>18</v>
      </c>
      <c r="B2004" s="6" t="s">
        <v>10018</v>
      </c>
      <c r="C2004" s="6" t="s">
        <v>10019</v>
      </c>
      <c r="D2004" s="13">
        <v>43.6</v>
      </c>
      <c r="E2004" s="28">
        <v>9.9000000000000005E-2</v>
      </c>
    </row>
    <row r="2005" spans="1:5" x14ac:dyDescent="0.2">
      <c r="A2005" s="6" t="s">
        <v>18</v>
      </c>
      <c r="B2005" s="6" t="s">
        <v>10020</v>
      </c>
      <c r="C2005" s="6" t="s">
        <v>10021</v>
      </c>
      <c r="D2005" s="13">
        <v>29.4</v>
      </c>
      <c r="E2005" s="28">
        <v>0.11799999999999999</v>
      </c>
    </row>
    <row r="2006" spans="1:5" x14ac:dyDescent="0.2">
      <c r="A2006" s="6" t="s">
        <v>18</v>
      </c>
      <c r="B2006" s="6" t="s">
        <v>10022</v>
      </c>
      <c r="C2006" s="6" t="s">
        <v>10023</v>
      </c>
      <c r="D2006" s="13">
        <v>49.6</v>
      </c>
      <c r="E2006" s="28">
        <v>0.13600000000000001</v>
      </c>
    </row>
    <row r="2007" spans="1:5" x14ac:dyDescent="0.2">
      <c r="A2007" s="6" t="s">
        <v>18</v>
      </c>
      <c r="B2007" s="6" t="s">
        <v>10024</v>
      </c>
      <c r="C2007" s="6" t="s">
        <v>10025</v>
      </c>
      <c r="D2007" s="13">
        <v>27.5</v>
      </c>
      <c r="E2007" s="28">
        <v>0.108</v>
      </c>
    </row>
    <row r="2008" spans="1:5" x14ac:dyDescent="0.2">
      <c r="A2008" s="6" t="s">
        <v>18</v>
      </c>
      <c r="B2008" s="6" t="s">
        <v>10026</v>
      </c>
      <c r="C2008" s="6" t="s">
        <v>10027</v>
      </c>
      <c r="D2008" s="13">
        <v>44.6</v>
      </c>
      <c r="E2008" s="28">
        <v>0.14499999999999999</v>
      </c>
    </row>
    <row r="2009" spans="1:5" x14ac:dyDescent="0.2">
      <c r="A2009" s="6" t="s">
        <v>18</v>
      </c>
      <c r="B2009" s="6" t="s">
        <v>10028</v>
      </c>
      <c r="C2009" s="6" t="s">
        <v>10029</v>
      </c>
      <c r="D2009" s="13">
        <v>44.6</v>
      </c>
      <c r="E2009" s="28">
        <v>0.129</v>
      </c>
    </row>
    <row r="2010" spans="1:5" x14ac:dyDescent="0.2">
      <c r="A2010" s="6" t="s">
        <v>18</v>
      </c>
      <c r="B2010" s="6" t="s">
        <v>10030</v>
      </c>
      <c r="C2010" s="6" t="s">
        <v>10031</v>
      </c>
      <c r="D2010" s="13">
        <v>49.9</v>
      </c>
      <c r="E2010" s="28">
        <v>0.18</v>
      </c>
    </row>
    <row r="2011" spans="1:5" x14ac:dyDescent="0.2">
      <c r="A2011" s="6" t="s">
        <v>18</v>
      </c>
      <c r="B2011" s="6" t="s">
        <v>10032</v>
      </c>
      <c r="C2011" s="6" t="s">
        <v>10033</v>
      </c>
      <c r="D2011" s="13">
        <v>51.5</v>
      </c>
      <c r="E2011" s="28">
        <v>0.10199999999999999</v>
      </c>
    </row>
    <row r="2012" spans="1:5" x14ac:dyDescent="0.2">
      <c r="A2012" s="6" t="s">
        <v>18</v>
      </c>
      <c r="B2012" s="6" t="s">
        <v>10034</v>
      </c>
      <c r="C2012" s="6" t="s">
        <v>10035</v>
      </c>
      <c r="D2012" s="13">
        <v>47.9</v>
      </c>
      <c r="E2012" s="28">
        <v>0.37</v>
      </c>
    </row>
    <row r="2013" spans="1:5" x14ac:dyDescent="0.2">
      <c r="A2013" s="6" t="s">
        <v>18</v>
      </c>
      <c r="B2013" s="6" t="s">
        <v>10036</v>
      </c>
      <c r="C2013" s="6" t="s">
        <v>10037</v>
      </c>
      <c r="D2013" s="13">
        <v>45.5</v>
      </c>
      <c r="E2013" s="28">
        <v>0.19500000000000001</v>
      </c>
    </row>
    <row r="2014" spans="1:5" x14ac:dyDescent="0.2">
      <c r="A2014" s="6" t="s">
        <v>18</v>
      </c>
      <c r="B2014" s="6" t="s">
        <v>10038</v>
      </c>
      <c r="C2014" s="6" t="s">
        <v>10039</v>
      </c>
      <c r="D2014" s="13">
        <v>45.7</v>
      </c>
      <c r="E2014" s="28">
        <v>0.318</v>
      </c>
    </row>
    <row r="2015" spans="1:5" x14ac:dyDescent="0.2">
      <c r="A2015" s="6" t="s">
        <v>18</v>
      </c>
      <c r="B2015" s="6" t="s">
        <v>10040</v>
      </c>
      <c r="C2015" s="6" t="s">
        <v>10041</v>
      </c>
      <c r="D2015" s="13">
        <v>51.2</v>
      </c>
      <c r="E2015" s="28">
        <v>0.20599999999999999</v>
      </c>
    </row>
    <row r="2016" spans="1:5" x14ac:dyDescent="0.2">
      <c r="A2016" s="6" t="s">
        <v>18</v>
      </c>
      <c r="B2016" s="6" t="s">
        <v>10042</v>
      </c>
      <c r="C2016" s="6" t="s">
        <v>10043</v>
      </c>
      <c r="D2016" s="13">
        <v>46.5</v>
      </c>
      <c r="E2016" s="28">
        <v>0.156</v>
      </c>
    </row>
    <row r="2017" spans="1:5" x14ac:dyDescent="0.2">
      <c r="A2017" s="6" t="s">
        <v>18</v>
      </c>
      <c r="B2017" s="6" t="s">
        <v>10044</v>
      </c>
      <c r="C2017" s="6" t="s">
        <v>10045</v>
      </c>
      <c r="D2017" s="13">
        <v>53.4</v>
      </c>
      <c r="E2017" s="28">
        <v>0.124</v>
      </c>
    </row>
    <row r="2018" spans="1:5" x14ac:dyDescent="0.2">
      <c r="A2018" s="6" t="s">
        <v>18</v>
      </c>
      <c r="B2018" s="6" t="s">
        <v>10046</v>
      </c>
      <c r="C2018" s="6" t="s">
        <v>10047</v>
      </c>
      <c r="D2018" s="13">
        <v>29.9</v>
      </c>
      <c r="E2018" s="28">
        <v>0.106</v>
      </c>
    </row>
    <row r="2019" spans="1:5" x14ac:dyDescent="0.2">
      <c r="A2019" s="6" t="s">
        <v>18</v>
      </c>
      <c r="B2019" s="6" t="s">
        <v>10048</v>
      </c>
      <c r="C2019" s="6" t="s">
        <v>10049</v>
      </c>
      <c r="D2019" s="13">
        <v>47.2</v>
      </c>
      <c r="E2019" s="28">
        <v>0.14699999999999999</v>
      </c>
    </row>
    <row r="2020" spans="1:5" x14ac:dyDescent="0.2">
      <c r="A2020" s="6" t="s">
        <v>18</v>
      </c>
      <c r="B2020" s="6" t="s">
        <v>10050</v>
      </c>
      <c r="C2020" s="6" t="s">
        <v>10051</v>
      </c>
      <c r="D2020" s="13">
        <v>48.8</v>
      </c>
      <c r="E2020" s="28">
        <v>0.14000000000000001</v>
      </c>
    </row>
    <row r="2021" spans="1:5" x14ac:dyDescent="0.2">
      <c r="A2021" s="6" t="s">
        <v>18</v>
      </c>
      <c r="B2021" s="6" t="s">
        <v>10052</v>
      </c>
      <c r="C2021" s="6" t="s">
        <v>10053</v>
      </c>
      <c r="D2021" s="13">
        <v>35.9</v>
      </c>
      <c r="E2021" s="28">
        <v>0.19400000000000001</v>
      </c>
    </row>
    <row r="2022" spans="1:5" x14ac:dyDescent="0.2">
      <c r="A2022" s="6" t="s">
        <v>18</v>
      </c>
      <c r="B2022" s="6" t="s">
        <v>10054</v>
      </c>
      <c r="C2022" s="6" t="s">
        <v>10055</v>
      </c>
      <c r="D2022" s="13">
        <v>48</v>
      </c>
      <c r="E2022" s="28">
        <v>0.185</v>
      </c>
    </row>
    <row r="2023" spans="1:5" x14ac:dyDescent="0.2">
      <c r="A2023" s="6" t="s">
        <v>18</v>
      </c>
      <c r="B2023" s="6" t="s">
        <v>10056</v>
      </c>
      <c r="C2023" s="6" t="s">
        <v>10057</v>
      </c>
      <c r="D2023" s="13">
        <v>23.4</v>
      </c>
      <c r="E2023" s="28">
        <v>0.115</v>
      </c>
    </row>
    <row r="2024" spans="1:5" x14ac:dyDescent="0.2">
      <c r="A2024" s="6" t="s">
        <v>18</v>
      </c>
      <c r="B2024" s="6" t="s">
        <v>10058</v>
      </c>
      <c r="C2024" s="6" t="s">
        <v>10059</v>
      </c>
      <c r="D2024" s="13">
        <v>53.4</v>
      </c>
      <c r="E2024" s="28">
        <v>0.123</v>
      </c>
    </row>
    <row r="2025" spans="1:5" x14ac:dyDescent="0.2">
      <c r="A2025" s="6" t="s">
        <v>18</v>
      </c>
      <c r="B2025" s="6" t="s">
        <v>10060</v>
      </c>
      <c r="C2025" s="6" t="s">
        <v>10061</v>
      </c>
      <c r="D2025" s="13">
        <v>53.4</v>
      </c>
      <c r="E2025" s="28">
        <v>0.13400000000000001</v>
      </c>
    </row>
    <row r="2026" spans="1:5" x14ac:dyDescent="0.2">
      <c r="A2026" s="6" t="s">
        <v>18</v>
      </c>
      <c r="B2026" s="6" t="s">
        <v>10062</v>
      </c>
      <c r="C2026" s="6" t="s">
        <v>10063</v>
      </c>
      <c r="D2026" s="13">
        <v>50.7</v>
      </c>
      <c r="E2026" s="28">
        <v>0.123</v>
      </c>
    </row>
    <row r="2027" spans="1:5" x14ac:dyDescent="0.2">
      <c r="A2027" s="6" t="s">
        <v>18</v>
      </c>
      <c r="B2027" s="6" t="s">
        <v>10064</v>
      </c>
      <c r="C2027" s="6" t="s">
        <v>10065</v>
      </c>
      <c r="D2027" s="13">
        <v>36.1</v>
      </c>
      <c r="E2027" s="28">
        <v>0.11799999999999999</v>
      </c>
    </row>
    <row r="2028" spans="1:5" x14ac:dyDescent="0.2">
      <c r="A2028" s="6" t="s">
        <v>18</v>
      </c>
      <c r="B2028" s="6" t="s">
        <v>10066</v>
      </c>
      <c r="C2028" s="6" t="s">
        <v>10067</v>
      </c>
      <c r="D2028" s="13">
        <v>36.1</v>
      </c>
      <c r="E2028" s="28">
        <v>0.115</v>
      </c>
    </row>
    <row r="2029" spans="1:5" x14ac:dyDescent="0.2">
      <c r="A2029" s="6" t="s">
        <v>18</v>
      </c>
      <c r="B2029" s="6" t="s">
        <v>10068</v>
      </c>
      <c r="C2029" s="6" t="s">
        <v>10069</v>
      </c>
      <c r="D2029" s="13">
        <v>48.5</v>
      </c>
      <c r="E2029" s="28">
        <v>0.182</v>
      </c>
    </row>
    <row r="2030" spans="1:5" x14ac:dyDescent="0.2">
      <c r="A2030" s="6" t="s">
        <v>18</v>
      </c>
      <c r="B2030" s="6" t="s">
        <v>10070</v>
      </c>
      <c r="C2030" s="6" t="s">
        <v>10071</v>
      </c>
      <c r="D2030" s="13">
        <v>50.1</v>
      </c>
      <c r="E2030" s="28">
        <v>0.151</v>
      </c>
    </row>
    <row r="2031" spans="1:5" x14ac:dyDescent="0.2">
      <c r="A2031" s="6" t="s">
        <v>18</v>
      </c>
      <c r="B2031" s="6" t="s">
        <v>10072</v>
      </c>
      <c r="C2031" s="6" t="s">
        <v>10073</v>
      </c>
      <c r="D2031" s="13">
        <v>43</v>
      </c>
      <c r="E2031" s="28">
        <v>0.17299999999999999</v>
      </c>
    </row>
    <row r="2032" spans="1:5" x14ac:dyDescent="0.2">
      <c r="A2032" s="6" t="s">
        <v>18</v>
      </c>
      <c r="B2032" s="6" t="s">
        <v>10074</v>
      </c>
      <c r="C2032" s="6" t="s">
        <v>10075</v>
      </c>
      <c r="D2032" s="13">
        <v>50.2</v>
      </c>
      <c r="E2032" s="28">
        <v>0.122</v>
      </c>
    </row>
    <row r="2033" spans="1:5" x14ac:dyDescent="0.2">
      <c r="A2033" s="6" t="s">
        <v>18</v>
      </c>
      <c r="B2033" s="6" t="s">
        <v>10076</v>
      </c>
      <c r="C2033" s="6" t="s">
        <v>10077</v>
      </c>
      <c r="D2033" s="13">
        <v>50.8</v>
      </c>
      <c r="E2033" s="28">
        <v>0.16200000000000001</v>
      </c>
    </row>
    <row r="2034" spans="1:5" x14ac:dyDescent="0.2">
      <c r="A2034" s="6" t="s">
        <v>18</v>
      </c>
      <c r="B2034" s="6" t="s">
        <v>10078</v>
      </c>
      <c r="C2034" s="6" t="s">
        <v>10079</v>
      </c>
      <c r="D2034" s="13">
        <v>49.2</v>
      </c>
      <c r="E2034" s="28">
        <v>0.13400000000000001</v>
      </c>
    </row>
    <row r="2035" spans="1:5" x14ac:dyDescent="0.2">
      <c r="A2035" s="6" t="s">
        <v>18</v>
      </c>
      <c r="B2035" s="6" t="s">
        <v>10080</v>
      </c>
      <c r="C2035" s="6" t="s">
        <v>10081</v>
      </c>
      <c r="D2035" s="13">
        <v>40.6</v>
      </c>
      <c r="E2035" s="28">
        <v>0.11</v>
      </c>
    </row>
    <row r="2036" spans="1:5" x14ac:dyDescent="0.2">
      <c r="A2036" s="6" t="s">
        <v>18</v>
      </c>
      <c r="B2036" s="6" t="s">
        <v>10082</v>
      </c>
      <c r="C2036" s="6" t="s">
        <v>10083</v>
      </c>
      <c r="D2036" s="13">
        <v>47.3</v>
      </c>
      <c r="E2036" s="28">
        <v>0.17599999999999999</v>
      </c>
    </row>
    <row r="2037" spans="1:5" x14ac:dyDescent="0.2">
      <c r="A2037" s="6" t="s">
        <v>18</v>
      </c>
      <c r="B2037" s="6" t="s">
        <v>10084</v>
      </c>
      <c r="C2037" s="6" t="s">
        <v>10085</v>
      </c>
      <c r="D2037" s="13">
        <v>45.9</v>
      </c>
      <c r="E2037" s="28">
        <v>0.183</v>
      </c>
    </row>
    <row r="2038" spans="1:5" x14ac:dyDescent="0.2">
      <c r="A2038" s="6" t="s">
        <v>18</v>
      </c>
      <c r="B2038" s="6" t="s">
        <v>10086</v>
      </c>
      <c r="C2038" s="6" t="s">
        <v>10087</v>
      </c>
      <c r="D2038" s="13">
        <v>42.4</v>
      </c>
      <c r="E2038" s="28">
        <v>0.10100000000000001</v>
      </c>
    </row>
    <row r="2039" spans="1:5" x14ac:dyDescent="0.2">
      <c r="A2039" s="6" t="s">
        <v>18</v>
      </c>
      <c r="B2039" s="6" t="s">
        <v>10088</v>
      </c>
      <c r="C2039" s="6" t="s">
        <v>10089</v>
      </c>
      <c r="D2039" s="13">
        <v>52.5</v>
      </c>
      <c r="E2039" s="28">
        <v>0.13400000000000001</v>
      </c>
    </row>
    <row r="2040" spans="1:5" x14ac:dyDescent="0.2">
      <c r="A2040" s="6" t="s">
        <v>18</v>
      </c>
      <c r="B2040" s="6" t="s">
        <v>10090</v>
      </c>
      <c r="C2040" s="6" t="s">
        <v>10091</v>
      </c>
      <c r="D2040" s="13">
        <v>50.6</v>
      </c>
      <c r="E2040" s="28">
        <v>0.13300000000000001</v>
      </c>
    </row>
    <row r="2041" spans="1:5" x14ac:dyDescent="0.2">
      <c r="A2041" s="6" t="s">
        <v>18</v>
      </c>
      <c r="B2041" s="6" t="s">
        <v>10092</v>
      </c>
      <c r="C2041" s="6" t="s">
        <v>10093</v>
      </c>
      <c r="D2041" s="13">
        <v>52.8</v>
      </c>
      <c r="E2041" s="28">
        <v>0.11600000000000001</v>
      </c>
    </row>
    <row r="2042" spans="1:5" x14ac:dyDescent="0.2">
      <c r="A2042" s="6" t="s">
        <v>18</v>
      </c>
      <c r="B2042" s="6" t="s">
        <v>10094</v>
      </c>
      <c r="C2042" s="6" t="s">
        <v>10095</v>
      </c>
      <c r="D2042" s="13">
        <v>52.6</v>
      </c>
      <c r="E2042" s="28">
        <v>0.188</v>
      </c>
    </row>
    <row r="2043" spans="1:5" x14ac:dyDescent="0.2">
      <c r="A2043" s="6" t="s">
        <v>18</v>
      </c>
      <c r="B2043" s="6" t="s">
        <v>10096</v>
      </c>
      <c r="C2043" s="6" t="s">
        <v>10097</v>
      </c>
      <c r="D2043" s="13">
        <v>46.1</v>
      </c>
      <c r="E2043" s="28">
        <v>0.112</v>
      </c>
    </row>
    <row r="2044" spans="1:5" x14ac:dyDescent="0.2">
      <c r="A2044" s="6" t="s">
        <v>18</v>
      </c>
      <c r="B2044" s="6" t="s">
        <v>10098</v>
      </c>
      <c r="C2044" s="6" t="s">
        <v>10099</v>
      </c>
      <c r="D2044" s="13">
        <v>46.6</v>
      </c>
      <c r="E2044" s="28">
        <v>0.22900000000000001</v>
      </c>
    </row>
    <row r="2045" spans="1:5" x14ac:dyDescent="0.2">
      <c r="A2045" s="6" t="s">
        <v>18</v>
      </c>
      <c r="B2045" s="6" t="s">
        <v>10100</v>
      </c>
      <c r="C2045" s="6" t="s">
        <v>10101</v>
      </c>
      <c r="D2045" s="13">
        <v>51.5</v>
      </c>
      <c r="E2045" s="28">
        <v>0.155</v>
      </c>
    </row>
    <row r="2046" spans="1:5" x14ac:dyDescent="0.2">
      <c r="A2046" s="6" t="s">
        <v>18</v>
      </c>
      <c r="B2046" s="6" t="s">
        <v>10102</v>
      </c>
      <c r="C2046" s="6" t="s">
        <v>10103</v>
      </c>
      <c r="D2046" s="13">
        <v>24.8</v>
      </c>
      <c r="E2046" s="28">
        <v>0.16200000000000001</v>
      </c>
    </row>
    <row r="2047" spans="1:5" x14ac:dyDescent="0.2">
      <c r="A2047" s="6" t="s">
        <v>18</v>
      </c>
      <c r="B2047" s="6" t="s">
        <v>10104</v>
      </c>
      <c r="C2047" s="6" t="s">
        <v>10105</v>
      </c>
      <c r="D2047" s="13">
        <v>51.2</v>
      </c>
      <c r="E2047" s="28">
        <v>0.16800000000000001</v>
      </c>
    </row>
    <row r="2048" spans="1:5" x14ac:dyDescent="0.2">
      <c r="A2048" s="6" t="s">
        <v>18</v>
      </c>
      <c r="B2048" s="6" t="s">
        <v>10104</v>
      </c>
      <c r="C2048" s="6" t="s">
        <v>10105</v>
      </c>
      <c r="D2048" s="13">
        <v>51.2</v>
      </c>
      <c r="E2048" s="28">
        <v>0.16800000000000001</v>
      </c>
    </row>
    <row r="2049" spans="1:5" x14ac:dyDescent="0.2">
      <c r="A2049" s="6" t="s">
        <v>18</v>
      </c>
      <c r="B2049" s="6" t="s">
        <v>10106</v>
      </c>
      <c r="C2049" s="6" t="s">
        <v>10107</v>
      </c>
      <c r="D2049" s="13">
        <v>42.5</v>
      </c>
      <c r="E2049" s="28">
        <v>0.13200000000000001</v>
      </c>
    </row>
    <row r="2050" spans="1:5" x14ac:dyDescent="0.2">
      <c r="A2050" s="6" t="s">
        <v>18</v>
      </c>
      <c r="B2050" s="6" t="s">
        <v>10108</v>
      </c>
      <c r="C2050" s="6" t="s">
        <v>10109</v>
      </c>
      <c r="D2050" s="13">
        <v>44.3</v>
      </c>
      <c r="E2050" s="28">
        <v>0.16400000000000001</v>
      </c>
    </row>
    <row r="2051" spans="1:5" x14ac:dyDescent="0.2">
      <c r="A2051" s="6" t="s">
        <v>18</v>
      </c>
      <c r="B2051" s="6" t="s">
        <v>10110</v>
      </c>
      <c r="C2051" s="6" t="s">
        <v>10111</v>
      </c>
      <c r="D2051" s="13">
        <v>51.5</v>
      </c>
      <c r="E2051" s="28">
        <v>0.16700000000000001</v>
      </c>
    </row>
    <row r="2052" spans="1:5" x14ac:dyDescent="0.2">
      <c r="A2052" s="6" t="s">
        <v>18</v>
      </c>
      <c r="B2052" s="6" t="s">
        <v>10112</v>
      </c>
      <c r="C2052" s="6" t="s">
        <v>10113</v>
      </c>
      <c r="D2052" s="13">
        <v>50</v>
      </c>
      <c r="E2052" s="28">
        <v>0.17199999999999999</v>
      </c>
    </row>
    <row r="2053" spans="1:5" x14ac:dyDescent="0.2">
      <c r="A2053" s="6" t="s">
        <v>18</v>
      </c>
      <c r="B2053" s="6" t="s">
        <v>10114</v>
      </c>
      <c r="C2053" s="6" t="s">
        <v>10115</v>
      </c>
      <c r="D2053" s="13">
        <v>47.5</v>
      </c>
      <c r="E2053" s="28">
        <v>0.17599999999999999</v>
      </c>
    </row>
    <row r="2054" spans="1:5" x14ac:dyDescent="0.2">
      <c r="A2054" s="6" t="s">
        <v>18</v>
      </c>
      <c r="B2054" s="6" t="s">
        <v>10116</v>
      </c>
      <c r="C2054" s="6" t="s">
        <v>10117</v>
      </c>
      <c r="D2054" s="13">
        <v>39.4</v>
      </c>
      <c r="E2054" s="28">
        <v>0.23300000000000001</v>
      </c>
    </row>
    <row r="2055" spans="1:5" x14ac:dyDescent="0.2">
      <c r="A2055" s="6" t="s">
        <v>18</v>
      </c>
      <c r="B2055" s="6" t="s">
        <v>10118</v>
      </c>
      <c r="C2055" s="6" t="s">
        <v>10119</v>
      </c>
      <c r="D2055" s="13">
        <v>42</v>
      </c>
      <c r="E2055" s="28">
        <v>0.17</v>
      </c>
    </row>
    <row r="2056" spans="1:5" x14ac:dyDescent="0.2">
      <c r="A2056" s="6" t="s">
        <v>18</v>
      </c>
      <c r="B2056" s="6" t="s">
        <v>10120</v>
      </c>
      <c r="C2056" s="6" t="s">
        <v>10121</v>
      </c>
      <c r="D2056" s="13">
        <v>51.2</v>
      </c>
      <c r="E2056" s="28">
        <v>0.125</v>
      </c>
    </row>
    <row r="2057" spans="1:5" x14ac:dyDescent="0.2">
      <c r="A2057" s="6" t="s">
        <v>18</v>
      </c>
      <c r="B2057" s="6" t="s">
        <v>10122</v>
      </c>
      <c r="C2057" s="6" t="s">
        <v>10123</v>
      </c>
      <c r="D2057" s="13">
        <v>49.3</v>
      </c>
      <c r="E2057" s="28">
        <v>0.23200000000000001</v>
      </c>
    </row>
    <row r="2058" spans="1:5" x14ac:dyDescent="0.2">
      <c r="A2058" s="6" t="s">
        <v>18</v>
      </c>
      <c r="B2058" s="6" t="s">
        <v>10124</v>
      </c>
      <c r="C2058" s="6" t="s">
        <v>10125</v>
      </c>
      <c r="D2058" s="13">
        <v>27.4</v>
      </c>
      <c r="E2058" s="28">
        <v>0.1</v>
      </c>
    </row>
    <row r="2059" spans="1:5" x14ac:dyDescent="0.2">
      <c r="A2059" s="6" t="s">
        <v>18</v>
      </c>
      <c r="B2059" s="6" t="s">
        <v>10126</v>
      </c>
      <c r="C2059" s="6" t="s">
        <v>10127</v>
      </c>
      <c r="D2059" s="13">
        <v>34.6</v>
      </c>
      <c r="E2059" s="28">
        <v>0.29899999999999999</v>
      </c>
    </row>
    <row r="2060" spans="1:5" x14ac:dyDescent="0.2">
      <c r="A2060" s="6" t="s">
        <v>18</v>
      </c>
      <c r="B2060" s="6" t="s">
        <v>10128</v>
      </c>
      <c r="C2060" s="6" t="s">
        <v>10129</v>
      </c>
      <c r="D2060" s="13">
        <v>50.2</v>
      </c>
      <c r="E2060" s="28">
        <v>0.224</v>
      </c>
    </row>
    <row r="2061" spans="1:5" x14ac:dyDescent="0.2">
      <c r="A2061" s="6" t="s">
        <v>18</v>
      </c>
      <c r="B2061" s="6" t="s">
        <v>10130</v>
      </c>
      <c r="C2061" s="6" t="s">
        <v>10131</v>
      </c>
      <c r="D2061" s="13">
        <v>36.1</v>
      </c>
      <c r="E2061" s="28">
        <v>0.13600000000000001</v>
      </c>
    </row>
    <row r="2062" spans="1:5" x14ac:dyDescent="0.2">
      <c r="A2062" s="6" t="s">
        <v>18</v>
      </c>
      <c r="B2062" s="6" t="s">
        <v>10132</v>
      </c>
      <c r="C2062" s="6" t="s">
        <v>10133</v>
      </c>
      <c r="D2062" s="13">
        <v>47</v>
      </c>
      <c r="E2062" s="28">
        <v>0.255</v>
      </c>
    </row>
    <row r="2063" spans="1:5" x14ac:dyDescent="0.2">
      <c r="A2063" s="6" t="s">
        <v>18</v>
      </c>
      <c r="B2063" s="6" t="s">
        <v>10134</v>
      </c>
      <c r="C2063" s="6" t="s">
        <v>10135</v>
      </c>
      <c r="D2063" s="13">
        <v>54</v>
      </c>
      <c r="E2063" s="28">
        <v>0.155</v>
      </c>
    </row>
    <row r="2064" spans="1:5" x14ac:dyDescent="0.2">
      <c r="A2064" s="6" t="s">
        <v>18</v>
      </c>
      <c r="B2064" s="6" t="s">
        <v>10136</v>
      </c>
      <c r="C2064" s="6" t="s">
        <v>10137</v>
      </c>
      <c r="D2064" s="13">
        <v>35.6</v>
      </c>
      <c r="E2064" s="28">
        <v>0.11</v>
      </c>
    </row>
    <row r="2065" spans="1:5" x14ac:dyDescent="0.2">
      <c r="A2065" s="6" t="s">
        <v>18</v>
      </c>
      <c r="B2065" s="6" t="s">
        <v>10138</v>
      </c>
      <c r="C2065" s="6" t="s">
        <v>10139</v>
      </c>
      <c r="D2065" s="13">
        <v>45.8</v>
      </c>
      <c r="E2065" s="28">
        <v>0.155</v>
      </c>
    </row>
    <row r="2066" spans="1:5" x14ac:dyDescent="0.2">
      <c r="A2066" s="6" t="s">
        <v>18</v>
      </c>
      <c r="B2066" s="6" t="s">
        <v>10140</v>
      </c>
      <c r="C2066" s="6" t="s">
        <v>10141</v>
      </c>
      <c r="D2066" s="13">
        <v>49</v>
      </c>
      <c r="E2066" s="28">
        <v>0.14299999999999999</v>
      </c>
    </row>
    <row r="2067" spans="1:5" x14ac:dyDescent="0.2">
      <c r="A2067" s="6" t="s">
        <v>18</v>
      </c>
      <c r="B2067" s="6" t="s">
        <v>10142</v>
      </c>
      <c r="C2067" s="6" t="s">
        <v>10143</v>
      </c>
      <c r="D2067" s="13">
        <v>49.4</v>
      </c>
      <c r="E2067" s="28">
        <v>0.14000000000000001</v>
      </c>
    </row>
    <row r="2068" spans="1:5" x14ac:dyDescent="0.2">
      <c r="A2068" s="6" t="s">
        <v>18</v>
      </c>
      <c r="B2068" s="6" t="s">
        <v>10144</v>
      </c>
      <c r="C2068" s="6" t="s">
        <v>10145</v>
      </c>
      <c r="D2068" s="13">
        <v>41.7</v>
      </c>
      <c r="E2068" s="28">
        <v>0.105</v>
      </c>
    </row>
    <row r="2069" spans="1:5" x14ac:dyDescent="0.2">
      <c r="A2069" s="6" t="s">
        <v>18</v>
      </c>
      <c r="B2069" s="6" t="s">
        <v>10146</v>
      </c>
      <c r="C2069" s="6" t="s">
        <v>10147</v>
      </c>
      <c r="D2069" s="13">
        <v>44.2</v>
      </c>
      <c r="E2069" s="28">
        <v>0.26700000000000002</v>
      </c>
    </row>
    <row r="2070" spans="1:5" x14ac:dyDescent="0.2">
      <c r="A2070" s="6" t="s">
        <v>18</v>
      </c>
      <c r="B2070" s="6" t="s">
        <v>10148</v>
      </c>
      <c r="C2070" s="6" t="s">
        <v>10149</v>
      </c>
      <c r="D2070" s="13">
        <v>45.3</v>
      </c>
      <c r="E2070" s="28">
        <v>0.2</v>
      </c>
    </row>
    <row r="2071" spans="1:5" x14ac:dyDescent="0.2">
      <c r="A2071" s="6" t="s">
        <v>18</v>
      </c>
      <c r="B2071" s="6" t="s">
        <v>10150</v>
      </c>
      <c r="C2071" s="6" t="s">
        <v>10151</v>
      </c>
      <c r="D2071" s="13">
        <v>43.4</v>
      </c>
      <c r="E2071" s="28">
        <v>0.16</v>
      </c>
    </row>
    <row r="2072" spans="1:5" x14ac:dyDescent="0.2">
      <c r="A2072" s="6" t="s">
        <v>18</v>
      </c>
      <c r="B2072" s="6" t="s">
        <v>10152</v>
      </c>
      <c r="C2072" s="6" t="s">
        <v>10153</v>
      </c>
      <c r="D2072" s="13">
        <v>49.9</v>
      </c>
      <c r="E2072" s="28">
        <v>0.20899999999999999</v>
      </c>
    </row>
    <row r="2073" spans="1:5" x14ac:dyDescent="0.2">
      <c r="A2073" s="6" t="s">
        <v>18</v>
      </c>
      <c r="B2073" s="6" t="s">
        <v>10154</v>
      </c>
      <c r="C2073" s="6" t="s">
        <v>10155</v>
      </c>
      <c r="D2073" s="13">
        <v>53.3</v>
      </c>
      <c r="E2073" s="28">
        <v>0.156</v>
      </c>
    </row>
    <row r="2074" spans="1:5" x14ac:dyDescent="0.2">
      <c r="A2074" s="6" t="s">
        <v>18</v>
      </c>
      <c r="B2074" s="6" t="s">
        <v>10156</v>
      </c>
      <c r="C2074" s="6" t="s">
        <v>10157</v>
      </c>
      <c r="D2074" s="13">
        <v>45.5</v>
      </c>
      <c r="E2074" s="28">
        <v>0.19900000000000001</v>
      </c>
    </row>
    <row r="2075" spans="1:5" x14ac:dyDescent="0.2">
      <c r="A2075" s="6" t="s">
        <v>18</v>
      </c>
      <c r="B2075" s="6" t="s">
        <v>10158</v>
      </c>
      <c r="C2075" s="6" t="s">
        <v>10159</v>
      </c>
      <c r="D2075" s="13">
        <v>49.1</v>
      </c>
      <c r="E2075" s="28">
        <v>0.17299999999999999</v>
      </c>
    </row>
    <row r="2076" spans="1:5" x14ac:dyDescent="0.2">
      <c r="A2076" s="6" t="s">
        <v>18</v>
      </c>
      <c r="B2076" s="6" t="s">
        <v>10160</v>
      </c>
      <c r="C2076" s="6" t="s">
        <v>10161</v>
      </c>
      <c r="D2076" s="13">
        <v>45.7</v>
      </c>
      <c r="E2076" s="28">
        <v>0.13700000000000001</v>
      </c>
    </row>
    <row r="2077" spans="1:5" x14ac:dyDescent="0.2">
      <c r="A2077" s="6" t="s">
        <v>18</v>
      </c>
      <c r="B2077" s="6" t="s">
        <v>10162</v>
      </c>
      <c r="C2077" s="6" t="s">
        <v>10163</v>
      </c>
      <c r="D2077" s="13">
        <v>39</v>
      </c>
      <c r="E2077" s="28">
        <v>0.14799999999999999</v>
      </c>
    </row>
    <row r="2078" spans="1:5" x14ac:dyDescent="0.2">
      <c r="A2078" s="6" t="s">
        <v>18</v>
      </c>
      <c r="B2078" s="6" t="s">
        <v>10164</v>
      </c>
      <c r="C2078" s="6" t="s">
        <v>10165</v>
      </c>
      <c r="D2078" s="13">
        <v>44.2</v>
      </c>
      <c r="E2078" s="28">
        <v>0.127</v>
      </c>
    </row>
    <row r="2079" spans="1:5" x14ac:dyDescent="0.2">
      <c r="A2079" s="6" t="s">
        <v>18</v>
      </c>
      <c r="B2079" s="6" t="s">
        <v>10166</v>
      </c>
      <c r="C2079" s="6" t="s">
        <v>10167</v>
      </c>
      <c r="D2079" s="13">
        <v>39.299999999999997</v>
      </c>
      <c r="E2079" s="28">
        <v>0.32900000000000001</v>
      </c>
    </row>
    <row r="2080" spans="1:5" x14ac:dyDescent="0.2">
      <c r="A2080" s="6" t="s">
        <v>18</v>
      </c>
      <c r="B2080" s="6" t="s">
        <v>10168</v>
      </c>
      <c r="C2080" s="6" t="s">
        <v>10169</v>
      </c>
      <c r="D2080" s="13">
        <v>46</v>
      </c>
      <c r="E2080" s="28">
        <v>0.41899999999999998</v>
      </c>
    </row>
    <row r="2081" spans="1:5" x14ac:dyDescent="0.2">
      <c r="A2081" s="6" t="s">
        <v>18</v>
      </c>
      <c r="B2081" s="6" t="s">
        <v>10170</v>
      </c>
      <c r="C2081" s="6" t="s">
        <v>10171</v>
      </c>
      <c r="D2081" s="13">
        <v>50.3</v>
      </c>
      <c r="E2081" s="28">
        <v>0.14399999999999999</v>
      </c>
    </row>
    <row r="2082" spans="1:5" x14ac:dyDescent="0.2">
      <c r="A2082" s="6" t="s">
        <v>18</v>
      </c>
      <c r="B2082" s="6" t="s">
        <v>10172</v>
      </c>
      <c r="C2082" s="6" t="s">
        <v>10173</v>
      </c>
      <c r="D2082" s="13">
        <v>34.4</v>
      </c>
      <c r="E2082" s="28">
        <v>0.14799999999999999</v>
      </c>
    </row>
    <row r="2083" spans="1:5" x14ac:dyDescent="0.2">
      <c r="A2083" s="6" t="s">
        <v>18</v>
      </c>
      <c r="B2083" s="6" t="s">
        <v>10174</v>
      </c>
      <c r="C2083" s="6" t="s">
        <v>10175</v>
      </c>
      <c r="D2083" s="13">
        <v>45.1</v>
      </c>
      <c r="E2083" s="28">
        <v>0.19500000000000001</v>
      </c>
    </row>
    <row r="2084" spans="1:5" x14ac:dyDescent="0.2">
      <c r="A2084" s="6" t="s">
        <v>18</v>
      </c>
      <c r="B2084" s="6" t="s">
        <v>10176</v>
      </c>
      <c r="C2084" s="6" t="s">
        <v>10177</v>
      </c>
      <c r="D2084" s="13">
        <v>48.7</v>
      </c>
      <c r="E2084" s="28">
        <v>0.2</v>
      </c>
    </row>
    <row r="2085" spans="1:5" x14ac:dyDescent="0.2">
      <c r="A2085" s="6" t="s">
        <v>18</v>
      </c>
      <c r="B2085" s="6" t="s">
        <v>10178</v>
      </c>
      <c r="C2085" s="6" t="s">
        <v>10179</v>
      </c>
      <c r="D2085" s="13">
        <v>49.5</v>
      </c>
      <c r="E2085" s="28">
        <v>9.9000000000000005E-2</v>
      </c>
    </row>
    <row r="2086" spans="1:5" x14ac:dyDescent="0.2">
      <c r="A2086" s="6" t="s">
        <v>18</v>
      </c>
      <c r="B2086" s="6" t="s">
        <v>10180</v>
      </c>
      <c r="C2086" s="6" t="s">
        <v>10181</v>
      </c>
      <c r="D2086" s="13">
        <v>48</v>
      </c>
      <c r="E2086" s="28">
        <v>8.7999999999999995E-2</v>
      </c>
    </row>
    <row r="2087" spans="1:5" x14ac:dyDescent="0.2">
      <c r="A2087" s="6" t="s">
        <v>18</v>
      </c>
      <c r="B2087" s="6" t="s">
        <v>10182</v>
      </c>
      <c r="C2087" s="6" t="s">
        <v>10183</v>
      </c>
      <c r="D2087" s="13">
        <v>51.5</v>
      </c>
      <c r="E2087" s="28">
        <v>0.14299999999999999</v>
      </c>
    </row>
    <row r="2088" spans="1:5" x14ac:dyDescent="0.2">
      <c r="A2088" s="6" t="s">
        <v>18</v>
      </c>
      <c r="B2088" s="6" t="s">
        <v>10184</v>
      </c>
      <c r="C2088" s="6" t="s">
        <v>10185</v>
      </c>
      <c r="D2088" s="13">
        <v>45.7</v>
      </c>
      <c r="E2088" s="28">
        <v>0.27100000000000002</v>
      </c>
    </row>
    <row r="2089" spans="1:5" x14ac:dyDescent="0.2">
      <c r="A2089" s="6" t="s">
        <v>18</v>
      </c>
      <c r="B2089" s="6" t="s">
        <v>10186</v>
      </c>
      <c r="C2089" s="6" t="s">
        <v>10187</v>
      </c>
      <c r="D2089" s="13">
        <v>48</v>
      </c>
      <c r="E2089" s="28">
        <v>0.22800000000000001</v>
      </c>
    </row>
    <row r="2090" spans="1:5" x14ac:dyDescent="0.2">
      <c r="A2090" s="6" t="s">
        <v>18</v>
      </c>
      <c r="B2090" s="6" t="s">
        <v>10188</v>
      </c>
      <c r="C2090" s="6" t="s">
        <v>10189</v>
      </c>
      <c r="D2090" s="13">
        <v>51.8</v>
      </c>
      <c r="E2090" s="28">
        <v>0.249</v>
      </c>
    </row>
    <row r="2091" spans="1:5" x14ac:dyDescent="0.2">
      <c r="A2091" s="6" t="s">
        <v>18</v>
      </c>
      <c r="B2091" s="6" t="s">
        <v>10190</v>
      </c>
      <c r="C2091" s="6" t="s">
        <v>10191</v>
      </c>
      <c r="D2091" s="13">
        <v>46.7</v>
      </c>
      <c r="E2091" s="28">
        <v>0.105</v>
      </c>
    </row>
    <row r="2092" spans="1:5" x14ac:dyDescent="0.2">
      <c r="A2092" s="6" t="s">
        <v>18</v>
      </c>
      <c r="B2092" s="6" t="s">
        <v>10192</v>
      </c>
      <c r="C2092" s="6" t="s">
        <v>10193</v>
      </c>
      <c r="D2092" s="13">
        <v>46.2</v>
      </c>
      <c r="E2092" s="28">
        <v>0.318</v>
      </c>
    </row>
    <row r="2093" spans="1:5" x14ac:dyDescent="0.2">
      <c r="A2093" s="6" t="s">
        <v>18</v>
      </c>
      <c r="B2093" s="6" t="s">
        <v>10194</v>
      </c>
      <c r="C2093" s="6" t="s">
        <v>10195</v>
      </c>
      <c r="D2093" s="13">
        <v>49.9</v>
      </c>
      <c r="E2093" s="28">
        <v>9.6000000000000002E-2</v>
      </c>
    </row>
    <row r="2094" spans="1:5" x14ac:dyDescent="0.2">
      <c r="A2094" s="6" t="s">
        <v>18</v>
      </c>
      <c r="B2094" s="6" t="s">
        <v>10196</v>
      </c>
      <c r="C2094" s="6" t="s">
        <v>10197</v>
      </c>
      <c r="D2094" s="13">
        <v>40.1</v>
      </c>
      <c r="E2094" s="28">
        <v>0.25700000000000001</v>
      </c>
    </row>
    <row r="2095" spans="1:5" x14ac:dyDescent="0.2">
      <c r="A2095" s="6" t="s">
        <v>18</v>
      </c>
      <c r="B2095" s="6" t="s">
        <v>10198</v>
      </c>
      <c r="C2095" s="6" t="s">
        <v>10199</v>
      </c>
      <c r="D2095" s="13">
        <v>52.2</v>
      </c>
      <c r="E2095" s="28">
        <v>8.5999999999999993E-2</v>
      </c>
    </row>
    <row r="2096" spans="1:5" x14ac:dyDescent="0.2">
      <c r="A2096" s="6" t="s">
        <v>18</v>
      </c>
      <c r="B2096" s="6" t="s">
        <v>10200</v>
      </c>
      <c r="C2096" s="6" t="s">
        <v>10201</v>
      </c>
      <c r="D2096" s="13">
        <v>49</v>
      </c>
      <c r="E2096" s="28">
        <v>0.125</v>
      </c>
    </row>
    <row r="2097" spans="1:5" x14ac:dyDescent="0.2">
      <c r="A2097" s="6" t="s">
        <v>18</v>
      </c>
      <c r="B2097" s="6" t="s">
        <v>10202</v>
      </c>
      <c r="C2097" s="6" t="s">
        <v>10203</v>
      </c>
      <c r="D2097" s="13">
        <v>50.1</v>
      </c>
      <c r="E2097" s="28">
        <v>0.104</v>
      </c>
    </row>
    <row r="2098" spans="1:5" x14ac:dyDescent="0.2">
      <c r="A2098" s="6" t="s">
        <v>18</v>
      </c>
      <c r="B2098" s="6" t="s">
        <v>10204</v>
      </c>
      <c r="C2098" s="6" t="s">
        <v>10205</v>
      </c>
      <c r="D2098" s="13">
        <v>46.6</v>
      </c>
      <c r="E2098" s="28">
        <v>0.127</v>
      </c>
    </row>
    <row r="2099" spans="1:5" x14ac:dyDescent="0.2">
      <c r="A2099" s="6" t="s">
        <v>18</v>
      </c>
      <c r="B2099" s="6" t="s">
        <v>10206</v>
      </c>
      <c r="C2099" s="6" t="s">
        <v>10207</v>
      </c>
      <c r="D2099" s="13">
        <v>48.2</v>
      </c>
      <c r="E2099" s="28">
        <v>0.128</v>
      </c>
    </row>
    <row r="2100" spans="1:5" x14ac:dyDescent="0.2">
      <c r="A2100" s="6" t="s">
        <v>18</v>
      </c>
      <c r="B2100" s="6" t="s">
        <v>10208</v>
      </c>
      <c r="C2100" s="6" t="s">
        <v>10209</v>
      </c>
      <c r="D2100" s="13">
        <v>48.2</v>
      </c>
      <c r="E2100" s="28">
        <v>0.13</v>
      </c>
    </row>
    <row r="2101" spans="1:5" x14ac:dyDescent="0.2">
      <c r="A2101" s="6" t="s">
        <v>18</v>
      </c>
      <c r="B2101" s="6" t="s">
        <v>10210</v>
      </c>
      <c r="C2101" s="6" t="s">
        <v>10211</v>
      </c>
      <c r="D2101" s="13">
        <v>52.6</v>
      </c>
      <c r="E2101" s="28">
        <v>0.13700000000000001</v>
      </c>
    </row>
    <row r="2102" spans="1:5" x14ac:dyDescent="0.2">
      <c r="A2102" s="6" t="s">
        <v>18</v>
      </c>
      <c r="B2102" s="6" t="s">
        <v>10212</v>
      </c>
      <c r="C2102" s="6" t="s">
        <v>10213</v>
      </c>
      <c r="D2102" s="13">
        <v>49.5</v>
      </c>
      <c r="E2102" s="28">
        <v>0.13600000000000001</v>
      </c>
    </row>
    <row r="2103" spans="1:5" x14ac:dyDescent="0.2">
      <c r="A2103" s="6" t="s">
        <v>18</v>
      </c>
      <c r="B2103" s="6" t="s">
        <v>10214</v>
      </c>
      <c r="C2103" s="6" t="s">
        <v>10215</v>
      </c>
      <c r="D2103" s="13">
        <v>50.9</v>
      </c>
      <c r="E2103" s="28">
        <v>0.15</v>
      </c>
    </row>
    <row r="2104" spans="1:5" x14ac:dyDescent="0.2">
      <c r="A2104" s="6" t="s">
        <v>18</v>
      </c>
      <c r="B2104" s="6" t="s">
        <v>10216</v>
      </c>
      <c r="C2104" s="6" t="s">
        <v>10217</v>
      </c>
      <c r="D2104" s="13">
        <v>52.4</v>
      </c>
      <c r="E2104" s="28">
        <v>0.123</v>
      </c>
    </row>
    <row r="2105" spans="1:5" x14ac:dyDescent="0.2">
      <c r="A2105" s="6" t="s">
        <v>18</v>
      </c>
      <c r="B2105" s="6" t="s">
        <v>10218</v>
      </c>
      <c r="C2105" s="6" t="s">
        <v>10219</v>
      </c>
      <c r="D2105" s="13">
        <v>50.6</v>
      </c>
      <c r="E2105" s="28">
        <v>0.156</v>
      </c>
    </row>
    <row r="2106" spans="1:5" x14ac:dyDescent="0.2">
      <c r="A2106" s="6" t="s">
        <v>18</v>
      </c>
      <c r="B2106" s="6" t="s">
        <v>10220</v>
      </c>
      <c r="C2106" s="6" t="s">
        <v>10221</v>
      </c>
      <c r="D2106" s="13">
        <v>50.6</v>
      </c>
      <c r="E2106" s="28">
        <v>0.17</v>
      </c>
    </row>
    <row r="2107" spans="1:5" x14ac:dyDescent="0.2">
      <c r="A2107" s="6" t="s">
        <v>18</v>
      </c>
      <c r="B2107" s="6" t="s">
        <v>10222</v>
      </c>
      <c r="C2107" s="6" t="s">
        <v>10223</v>
      </c>
      <c r="D2107" s="13">
        <v>48.6</v>
      </c>
      <c r="E2107" s="28">
        <v>0.157</v>
      </c>
    </row>
    <row r="2108" spans="1:5" x14ac:dyDescent="0.2">
      <c r="A2108" s="6" t="s">
        <v>18</v>
      </c>
      <c r="B2108" s="6" t="s">
        <v>10224</v>
      </c>
      <c r="C2108" s="6" t="s">
        <v>10225</v>
      </c>
      <c r="D2108" s="13">
        <v>44.5</v>
      </c>
      <c r="E2108" s="28">
        <v>0.13</v>
      </c>
    </row>
    <row r="2109" spans="1:5" x14ac:dyDescent="0.2">
      <c r="A2109" s="6" t="s">
        <v>18</v>
      </c>
      <c r="B2109" s="6" t="s">
        <v>10226</v>
      </c>
      <c r="C2109" s="6" t="s">
        <v>10227</v>
      </c>
      <c r="D2109" s="13">
        <v>24.6</v>
      </c>
      <c r="E2109" s="28">
        <v>0.158</v>
      </c>
    </row>
    <row r="2110" spans="1:5" x14ac:dyDescent="0.2">
      <c r="A2110" s="6" t="s">
        <v>18</v>
      </c>
      <c r="B2110" s="6" t="s">
        <v>10228</v>
      </c>
      <c r="C2110" s="6" t="s">
        <v>10229</v>
      </c>
      <c r="D2110" s="13">
        <v>45.4</v>
      </c>
      <c r="E2110" s="28">
        <v>0.13500000000000001</v>
      </c>
    </row>
    <row r="2111" spans="1:5" x14ac:dyDescent="0.2">
      <c r="A2111" s="6" t="s">
        <v>18</v>
      </c>
      <c r="B2111" s="6" t="s">
        <v>10230</v>
      </c>
      <c r="C2111" s="6" t="s">
        <v>10231</v>
      </c>
      <c r="D2111" s="13">
        <v>33.799999999999997</v>
      </c>
      <c r="E2111" s="28">
        <v>9.4E-2</v>
      </c>
    </row>
    <row r="2112" spans="1:5" x14ac:dyDescent="0.2">
      <c r="A2112" s="6" t="s">
        <v>18</v>
      </c>
      <c r="B2112" s="6" t="s">
        <v>10232</v>
      </c>
      <c r="C2112" s="6" t="s">
        <v>10233</v>
      </c>
      <c r="D2112" s="13">
        <v>21.7</v>
      </c>
      <c r="E2112" s="28">
        <v>0.111</v>
      </c>
    </row>
    <row r="2113" spans="1:5" x14ac:dyDescent="0.2">
      <c r="A2113" s="6" t="s">
        <v>18</v>
      </c>
      <c r="B2113" s="6" t="s">
        <v>10234</v>
      </c>
      <c r="C2113" s="6" t="s">
        <v>10235</v>
      </c>
      <c r="D2113" s="13">
        <v>42.3</v>
      </c>
      <c r="E2113" s="28">
        <v>0.24</v>
      </c>
    </row>
    <row r="2114" spans="1:5" x14ac:dyDescent="0.2">
      <c r="A2114" s="6" t="s">
        <v>18</v>
      </c>
      <c r="B2114" s="6" t="s">
        <v>10236</v>
      </c>
      <c r="C2114" s="6" t="s">
        <v>10237</v>
      </c>
      <c r="D2114" s="13">
        <v>42.4</v>
      </c>
      <c r="E2114" s="28">
        <v>0.13100000000000001</v>
      </c>
    </row>
    <row r="2115" spans="1:5" x14ac:dyDescent="0.2">
      <c r="A2115" s="6" t="s">
        <v>18</v>
      </c>
      <c r="B2115" s="6" t="s">
        <v>10238</v>
      </c>
      <c r="C2115" s="6" t="s">
        <v>10239</v>
      </c>
      <c r="D2115" s="13">
        <v>49.6</v>
      </c>
      <c r="E2115" s="28">
        <v>0.17199999999999999</v>
      </c>
    </row>
    <row r="2116" spans="1:5" x14ac:dyDescent="0.2">
      <c r="A2116" s="6" t="s">
        <v>18</v>
      </c>
      <c r="B2116" s="6" t="s">
        <v>10240</v>
      </c>
      <c r="C2116" s="6" t="s">
        <v>10241</v>
      </c>
      <c r="D2116" s="13">
        <v>46.9</v>
      </c>
      <c r="E2116" s="28">
        <v>0.24099999999999999</v>
      </c>
    </row>
    <row r="2117" spans="1:5" x14ac:dyDescent="0.2">
      <c r="A2117" s="6" t="s">
        <v>18</v>
      </c>
      <c r="B2117" s="6" t="s">
        <v>10242</v>
      </c>
      <c r="C2117" s="6" t="s">
        <v>10243</v>
      </c>
      <c r="D2117" s="13">
        <v>22.6</v>
      </c>
      <c r="E2117" s="28">
        <v>0.113</v>
      </c>
    </row>
    <row r="2118" spans="1:5" x14ac:dyDescent="0.2">
      <c r="A2118" s="6" t="s">
        <v>18</v>
      </c>
      <c r="B2118" s="6" t="s">
        <v>10244</v>
      </c>
      <c r="C2118" s="6" t="s">
        <v>10245</v>
      </c>
      <c r="D2118" s="13">
        <v>50.1</v>
      </c>
      <c r="E2118" s="28">
        <v>0.17699999999999999</v>
      </c>
    </row>
    <row r="2119" spans="1:5" x14ac:dyDescent="0.2">
      <c r="A2119" s="6" t="s">
        <v>18</v>
      </c>
      <c r="B2119" s="6" t="s">
        <v>10246</v>
      </c>
      <c r="C2119" s="6" t="s">
        <v>10247</v>
      </c>
      <c r="D2119" s="13">
        <v>47.3</v>
      </c>
      <c r="E2119" s="28">
        <v>0.105</v>
      </c>
    </row>
    <row r="2120" spans="1:5" x14ac:dyDescent="0.2">
      <c r="A2120" s="6" t="s">
        <v>18</v>
      </c>
      <c r="B2120" s="6" t="s">
        <v>10248</v>
      </c>
      <c r="C2120" s="6" t="s">
        <v>10249</v>
      </c>
      <c r="D2120" s="13">
        <v>45.2</v>
      </c>
      <c r="E2120" s="28">
        <v>0.152</v>
      </c>
    </row>
    <row r="2121" spans="1:5" x14ac:dyDescent="0.2">
      <c r="A2121" s="6" t="s">
        <v>18</v>
      </c>
      <c r="B2121" s="6" t="s">
        <v>10250</v>
      </c>
      <c r="C2121" s="6" t="s">
        <v>10251</v>
      </c>
      <c r="D2121" s="13">
        <v>51.4</v>
      </c>
      <c r="E2121" s="28">
        <v>0.17399999999999999</v>
      </c>
    </row>
    <row r="2122" spans="1:5" x14ac:dyDescent="0.2">
      <c r="A2122" s="6" t="s">
        <v>18</v>
      </c>
      <c r="B2122" s="6" t="s">
        <v>10252</v>
      </c>
      <c r="C2122" s="6" t="s">
        <v>10253</v>
      </c>
      <c r="D2122" s="13">
        <v>42.5</v>
      </c>
      <c r="E2122" s="28">
        <v>0.154</v>
      </c>
    </row>
    <row r="2123" spans="1:5" x14ac:dyDescent="0.2">
      <c r="A2123" s="6" t="s">
        <v>18</v>
      </c>
      <c r="B2123" s="6" t="s">
        <v>10254</v>
      </c>
      <c r="C2123" s="6" t="s">
        <v>10255</v>
      </c>
      <c r="D2123" s="13">
        <v>52.5</v>
      </c>
      <c r="E2123" s="28">
        <v>8.6999999999999994E-2</v>
      </c>
    </row>
    <row r="2124" spans="1:5" x14ac:dyDescent="0.2">
      <c r="A2124" s="6" t="s">
        <v>18</v>
      </c>
      <c r="B2124" s="6" t="s">
        <v>10256</v>
      </c>
      <c r="C2124" s="6" t="s">
        <v>10257</v>
      </c>
      <c r="D2124" s="13">
        <v>49</v>
      </c>
      <c r="E2124" s="28">
        <v>0.20899999999999999</v>
      </c>
    </row>
    <row r="2125" spans="1:5" x14ac:dyDescent="0.2">
      <c r="A2125" s="6" t="s">
        <v>18</v>
      </c>
      <c r="B2125" s="6" t="s">
        <v>10258</v>
      </c>
      <c r="C2125" s="6" t="s">
        <v>10259</v>
      </c>
      <c r="D2125" s="13">
        <v>47.2</v>
      </c>
      <c r="E2125" s="28">
        <v>0.17199999999999999</v>
      </c>
    </row>
    <row r="2126" spans="1:5" x14ac:dyDescent="0.2">
      <c r="A2126" s="6" t="s">
        <v>18</v>
      </c>
      <c r="B2126" s="6" t="s">
        <v>10260</v>
      </c>
      <c r="C2126" s="6" t="s">
        <v>10261</v>
      </c>
      <c r="D2126" s="13">
        <v>52.4</v>
      </c>
      <c r="E2126" s="28">
        <v>0.152</v>
      </c>
    </row>
    <row r="2127" spans="1:5" x14ac:dyDescent="0.2">
      <c r="A2127" s="6" t="s">
        <v>18</v>
      </c>
      <c r="B2127" s="6" t="s">
        <v>10262</v>
      </c>
      <c r="C2127" s="6" t="s">
        <v>10263</v>
      </c>
      <c r="D2127" s="13">
        <v>51.5</v>
      </c>
      <c r="E2127" s="28">
        <v>0.115</v>
      </c>
    </row>
    <row r="2128" spans="1:5" x14ac:dyDescent="0.2">
      <c r="A2128" s="6" t="s">
        <v>18</v>
      </c>
      <c r="B2128" s="6" t="s">
        <v>10264</v>
      </c>
      <c r="C2128" s="6" t="s">
        <v>10265</v>
      </c>
      <c r="D2128" s="13">
        <v>49.3</v>
      </c>
      <c r="E2128" s="28">
        <v>0.16700000000000001</v>
      </c>
    </row>
    <row r="2129" spans="1:5" x14ac:dyDescent="0.2">
      <c r="A2129" s="6" t="s">
        <v>18</v>
      </c>
      <c r="B2129" s="6" t="s">
        <v>10266</v>
      </c>
      <c r="C2129" s="6" t="s">
        <v>10267</v>
      </c>
      <c r="D2129" s="13">
        <v>44.4</v>
      </c>
      <c r="E2129" s="28">
        <v>0.192</v>
      </c>
    </row>
    <row r="2130" spans="1:5" x14ac:dyDescent="0.2">
      <c r="A2130" s="6" t="s">
        <v>18</v>
      </c>
      <c r="B2130" s="6" t="s">
        <v>10268</v>
      </c>
      <c r="C2130" s="6" t="s">
        <v>10269</v>
      </c>
      <c r="D2130" s="13">
        <v>33.200000000000003</v>
      </c>
      <c r="E2130" s="28">
        <v>0.161</v>
      </c>
    </row>
    <row r="2131" spans="1:5" x14ac:dyDescent="0.2">
      <c r="A2131" s="6" t="s">
        <v>18</v>
      </c>
      <c r="B2131" s="6" t="s">
        <v>10270</v>
      </c>
      <c r="C2131" s="6" t="s">
        <v>10271</v>
      </c>
      <c r="D2131" s="13">
        <v>26.9</v>
      </c>
      <c r="E2131" s="28">
        <v>0.17100000000000001</v>
      </c>
    </row>
    <row r="2132" spans="1:5" x14ac:dyDescent="0.2">
      <c r="A2132" s="6" t="s">
        <v>18</v>
      </c>
      <c r="B2132" s="6" t="s">
        <v>10272</v>
      </c>
      <c r="C2132" s="6" t="s">
        <v>10273</v>
      </c>
      <c r="D2132" s="13">
        <v>45.7</v>
      </c>
      <c r="E2132" s="28">
        <v>9.9000000000000005E-2</v>
      </c>
    </row>
    <row r="2133" spans="1:5" x14ac:dyDescent="0.2">
      <c r="A2133" s="6" t="s">
        <v>18</v>
      </c>
      <c r="B2133" s="6" t="s">
        <v>10274</v>
      </c>
      <c r="C2133" s="6" t="s">
        <v>10275</v>
      </c>
      <c r="D2133" s="13">
        <v>47.9</v>
      </c>
      <c r="E2133" s="28">
        <v>0.11799999999999999</v>
      </c>
    </row>
    <row r="2134" spans="1:5" x14ac:dyDescent="0.2">
      <c r="A2134" s="6" t="s">
        <v>18</v>
      </c>
      <c r="B2134" s="6" t="s">
        <v>10276</v>
      </c>
      <c r="C2134" s="6" t="s">
        <v>10277</v>
      </c>
      <c r="D2134" s="13">
        <v>39.700000000000003</v>
      </c>
      <c r="E2134" s="28">
        <v>0.17799999999999999</v>
      </c>
    </row>
    <row r="2135" spans="1:5" x14ac:dyDescent="0.2">
      <c r="A2135" s="6" t="s">
        <v>18</v>
      </c>
      <c r="B2135" s="6" t="s">
        <v>10278</v>
      </c>
      <c r="C2135" s="6" t="s">
        <v>10279</v>
      </c>
      <c r="D2135" s="13">
        <v>44</v>
      </c>
      <c r="E2135" s="28">
        <v>0.25800000000000001</v>
      </c>
    </row>
    <row r="2136" spans="1:5" x14ac:dyDescent="0.2">
      <c r="A2136" s="6" t="s">
        <v>18</v>
      </c>
      <c r="B2136" s="6" t="s">
        <v>10280</v>
      </c>
      <c r="C2136" s="6" t="s">
        <v>10281</v>
      </c>
      <c r="D2136" s="13">
        <v>39.700000000000003</v>
      </c>
      <c r="E2136" s="28">
        <v>0.114</v>
      </c>
    </row>
    <row r="2137" spans="1:5" x14ac:dyDescent="0.2">
      <c r="A2137" s="6" t="s">
        <v>18</v>
      </c>
      <c r="B2137" s="6" t="s">
        <v>10282</v>
      </c>
      <c r="C2137" s="6" t="s">
        <v>10283</v>
      </c>
      <c r="D2137" s="13">
        <v>45.6</v>
      </c>
      <c r="E2137" s="28">
        <v>0.124</v>
      </c>
    </row>
    <row r="2138" spans="1:5" x14ac:dyDescent="0.2">
      <c r="A2138" s="6" t="s">
        <v>18</v>
      </c>
      <c r="B2138" s="6" t="s">
        <v>10284</v>
      </c>
      <c r="C2138" s="6" t="s">
        <v>10285</v>
      </c>
      <c r="D2138" s="13">
        <v>50.6</v>
      </c>
      <c r="E2138" s="28">
        <v>0.14299999999999999</v>
      </c>
    </row>
    <row r="2139" spans="1:5" x14ac:dyDescent="0.2">
      <c r="A2139" s="6" t="s">
        <v>18</v>
      </c>
      <c r="B2139" s="6" t="s">
        <v>10286</v>
      </c>
      <c r="C2139" s="6" t="s">
        <v>10287</v>
      </c>
      <c r="D2139" s="13">
        <v>36.6</v>
      </c>
      <c r="E2139" s="28">
        <v>0.122</v>
      </c>
    </row>
    <row r="2140" spans="1:5" x14ac:dyDescent="0.2">
      <c r="A2140" s="6" t="s">
        <v>18</v>
      </c>
      <c r="B2140" s="6" t="s">
        <v>10288</v>
      </c>
      <c r="C2140" s="6" t="s">
        <v>10289</v>
      </c>
      <c r="D2140" s="13">
        <v>41.4</v>
      </c>
      <c r="E2140" s="28">
        <v>0.113</v>
      </c>
    </row>
    <row r="2141" spans="1:5" x14ac:dyDescent="0.2">
      <c r="A2141" s="6" t="s">
        <v>18</v>
      </c>
      <c r="B2141" s="6" t="s">
        <v>10290</v>
      </c>
      <c r="C2141" s="6" t="s">
        <v>10291</v>
      </c>
      <c r="D2141" s="13">
        <v>42.3</v>
      </c>
      <c r="E2141" s="28">
        <v>0.17399999999999999</v>
      </c>
    </row>
    <row r="2142" spans="1:5" x14ac:dyDescent="0.2">
      <c r="A2142" s="6" t="s">
        <v>18</v>
      </c>
      <c r="B2142" s="6" t="s">
        <v>10292</v>
      </c>
      <c r="C2142" s="6" t="s">
        <v>10293</v>
      </c>
      <c r="D2142" s="13">
        <v>51.1</v>
      </c>
      <c r="E2142" s="28">
        <v>0.17899999999999999</v>
      </c>
    </row>
    <row r="2143" spans="1:5" x14ac:dyDescent="0.2">
      <c r="A2143" s="6" t="s">
        <v>18</v>
      </c>
      <c r="B2143" s="6" t="s">
        <v>10294</v>
      </c>
      <c r="C2143" s="6" t="s">
        <v>10295</v>
      </c>
      <c r="D2143" s="13">
        <v>49.6</v>
      </c>
      <c r="E2143" s="28">
        <v>0.17199999999999999</v>
      </c>
    </row>
    <row r="2144" spans="1:5" x14ac:dyDescent="0.2">
      <c r="A2144" s="6" t="s">
        <v>18</v>
      </c>
      <c r="B2144" s="6" t="s">
        <v>10296</v>
      </c>
      <c r="C2144" s="6" t="s">
        <v>10297</v>
      </c>
      <c r="D2144" s="13">
        <v>42.3</v>
      </c>
      <c r="E2144" s="28">
        <v>0.2</v>
      </c>
    </row>
    <row r="2145" spans="1:5" x14ac:dyDescent="0.2">
      <c r="A2145" s="6" t="s">
        <v>18</v>
      </c>
      <c r="B2145" s="6" t="s">
        <v>10298</v>
      </c>
      <c r="C2145" s="6" t="s">
        <v>10299</v>
      </c>
      <c r="D2145" s="13">
        <v>45.2</v>
      </c>
      <c r="E2145" s="28">
        <v>0.25</v>
      </c>
    </row>
    <row r="2146" spans="1:5" x14ac:dyDescent="0.2">
      <c r="A2146" s="6" t="s">
        <v>18</v>
      </c>
      <c r="B2146" s="6" t="s">
        <v>10300</v>
      </c>
      <c r="C2146" s="6" t="s">
        <v>10301</v>
      </c>
      <c r="D2146" s="13">
        <v>49.1</v>
      </c>
      <c r="E2146" s="28">
        <v>0.36899999999999999</v>
      </c>
    </row>
    <row r="2147" spans="1:5" x14ac:dyDescent="0.2">
      <c r="A2147" s="6" t="s">
        <v>18</v>
      </c>
      <c r="B2147" s="6" t="s">
        <v>10302</v>
      </c>
      <c r="C2147" s="6" t="s">
        <v>10303</v>
      </c>
      <c r="D2147" s="13">
        <v>41</v>
      </c>
      <c r="E2147" s="28">
        <v>0.25700000000000001</v>
      </c>
    </row>
    <row r="2148" spans="1:5" x14ac:dyDescent="0.2">
      <c r="A2148" s="6" t="s">
        <v>18</v>
      </c>
      <c r="B2148" s="6" t="s">
        <v>10304</v>
      </c>
      <c r="C2148" s="6" t="s">
        <v>10305</v>
      </c>
      <c r="D2148" s="13">
        <v>50.9</v>
      </c>
      <c r="E2148" s="28">
        <v>0.28599999999999998</v>
      </c>
    </row>
    <row r="2149" spans="1:5" x14ac:dyDescent="0.2">
      <c r="A2149" s="6" t="s">
        <v>18</v>
      </c>
      <c r="B2149" s="6" t="s">
        <v>10306</v>
      </c>
      <c r="C2149" s="6" t="s">
        <v>10307</v>
      </c>
      <c r="D2149" s="13">
        <v>25.4</v>
      </c>
      <c r="E2149" s="28">
        <v>9.6000000000000002E-2</v>
      </c>
    </row>
    <row r="2150" spans="1:5" x14ac:dyDescent="0.2">
      <c r="A2150" s="6" t="s">
        <v>18</v>
      </c>
      <c r="B2150" s="6" t="s">
        <v>10308</v>
      </c>
      <c r="C2150" s="6" t="s">
        <v>10309</v>
      </c>
      <c r="D2150" s="13">
        <v>50.8</v>
      </c>
      <c r="E2150" s="28">
        <v>0.17899999999999999</v>
      </c>
    </row>
    <row r="2151" spans="1:5" x14ac:dyDescent="0.2">
      <c r="A2151" s="6" t="s">
        <v>18</v>
      </c>
      <c r="B2151" s="6" t="s">
        <v>10310</v>
      </c>
      <c r="C2151" s="6" t="s">
        <v>10311</v>
      </c>
      <c r="D2151" s="13">
        <v>49.9</v>
      </c>
      <c r="E2151" s="28">
        <v>0.13300000000000001</v>
      </c>
    </row>
    <row r="2152" spans="1:5" x14ac:dyDescent="0.2">
      <c r="A2152" s="6" t="s">
        <v>18</v>
      </c>
      <c r="B2152" s="6" t="s">
        <v>10312</v>
      </c>
      <c r="C2152" s="6" t="s">
        <v>10313</v>
      </c>
      <c r="D2152" s="13">
        <v>46.9</v>
      </c>
      <c r="E2152" s="28">
        <v>0.111</v>
      </c>
    </row>
    <row r="2153" spans="1:5" x14ac:dyDescent="0.2">
      <c r="A2153" s="6" t="s">
        <v>18</v>
      </c>
      <c r="B2153" s="6" t="s">
        <v>10314</v>
      </c>
      <c r="C2153" s="6" t="s">
        <v>10315</v>
      </c>
      <c r="D2153" s="13">
        <v>52.2</v>
      </c>
      <c r="E2153" s="28">
        <v>0.15</v>
      </c>
    </row>
    <row r="2154" spans="1:5" x14ac:dyDescent="0.2">
      <c r="A2154" s="6" t="s">
        <v>18</v>
      </c>
      <c r="B2154" s="6" t="s">
        <v>10316</v>
      </c>
      <c r="C2154" s="6" t="s">
        <v>10317</v>
      </c>
      <c r="D2154" s="13">
        <v>42.3</v>
      </c>
      <c r="E2154" s="28">
        <v>0.13600000000000001</v>
      </c>
    </row>
    <row r="2155" spans="1:5" x14ac:dyDescent="0.2">
      <c r="A2155" s="6" t="s">
        <v>18</v>
      </c>
      <c r="B2155" s="6" t="s">
        <v>10318</v>
      </c>
      <c r="C2155" s="6" t="s">
        <v>10319</v>
      </c>
      <c r="D2155" s="13">
        <v>33.799999999999997</v>
      </c>
      <c r="E2155" s="28">
        <v>0.183</v>
      </c>
    </row>
    <row r="2156" spans="1:5" x14ac:dyDescent="0.2">
      <c r="A2156" s="6" t="s">
        <v>18</v>
      </c>
      <c r="B2156" s="6" t="s">
        <v>10320</v>
      </c>
      <c r="C2156" s="6" t="s">
        <v>10321</v>
      </c>
      <c r="D2156" s="13">
        <v>44.2</v>
      </c>
      <c r="E2156" s="28">
        <v>0.114</v>
      </c>
    </row>
    <row r="2157" spans="1:5" x14ac:dyDescent="0.2">
      <c r="A2157" s="6" t="s">
        <v>18</v>
      </c>
      <c r="B2157" s="6" t="s">
        <v>10322</v>
      </c>
      <c r="C2157" s="6" t="s">
        <v>10323</v>
      </c>
      <c r="D2157" s="13">
        <v>51.4</v>
      </c>
      <c r="E2157" s="28">
        <v>0.114</v>
      </c>
    </row>
    <row r="2158" spans="1:5" x14ac:dyDescent="0.2">
      <c r="A2158" s="6" t="s">
        <v>18</v>
      </c>
      <c r="B2158" s="6" t="s">
        <v>10324</v>
      </c>
      <c r="C2158" s="6" t="s">
        <v>10325</v>
      </c>
      <c r="D2158" s="13">
        <v>49.8</v>
      </c>
      <c r="E2158" s="28">
        <v>0.35099999999999998</v>
      </c>
    </row>
    <row r="2159" spans="1:5" x14ac:dyDescent="0.2">
      <c r="A2159" s="6" t="s">
        <v>18</v>
      </c>
      <c r="B2159" s="6" t="s">
        <v>10326</v>
      </c>
      <c r="C2159" s="6" t="s">
        <v>10327</v>
      </c>
      <c r="D2159" s="13">
        <v>38.799999999999997</v>
      </c>
      <c r="E2159" s="28">
        <v>0.14499999999999999</v>
      </c>
    </row>
    <row r="2160" spans="1:5" x14ac:dyDescent="0.2">
      <c r="A2160" s="6" t="s">
        <v>18</v>
      </c>
      <c r="B2160" s="6" t="s">
        <v>10328</v>
      </c>
      <c r="C2160" s="6" t="s">
        <v>10329</v>
      </c>
      <c r="D2160" s="13">
        <v>48.2</v>
      </c>
      <c r="E2160" s="28">
        <v>0.26400000000000001</v>
      </c>
    </row>
    <row r="2161" spans="1:5" x14ac:dyDescent="0.2">
      <c r="A2161" s="6" t="s">
        <v>18</v>
      </c>
      <c r="B2161" s="6" t="s">
        <v>10330</v>
      </c>
      <c r="C2161" s="6" t="s">
        <v>10331</v>
      </c>
      <c r="D2161" s="13">
        <v>47.6</v>
      </c>
      <c r="E2161" s="28">
        <v>0.157</v>
      </c>
    </row>
    <row r="2162" spans="1:5" x14ac:dyDescent="0.2">
      <c r="A2162" s="6" t="s">
        <v>18</v>
      </c>
      <c r="B2162" s="6" t="s">
        <v>10332</v>
      </c>
      <c r="C2162" s="6" t="s">
        <v>10333</v>
      </c>
      <c r="D2162" s="13">
        <v>41.2</v>
      </c>
      <c r="E2162" s="28">
        <v>0.16300000000000001</v>
      </c>
    </row>
    <row r="2163" spans="1:5" x14ac:dyDescent="0.2">
      <c r="A2163" s="6" t="s">
        <v>18</v>
      </c>
      <c r="B2163" s="6" t="s">
        <v>10334</v>
      </c>
      <c r="C2163" s="6" t="s">
        <v>10335</v>
      </c>
      <c r="D2163" s="13">
        <v>52</v>
      </c>
      <c r="E2163" s="28">
        <v>0.161</v>
      </c>
    </row>
    <row r="2164" spans="1:5" x14ac:dyDescent="0.2">
      <c r="A2164" s="6" t="s">
        <v>18</v>
      </c>
      <c r="B2164" s="6" t="s">
        <v>10336</v>
      </c>
      <c r="C2164" s="6" t="s">
        <v>10337</v>
      </c>
      <c r="D2164" s="13">
        <v>45.4</v>
      </c>
      <c r="E2164" s="28">
        <v>0.15</v>
      </c>
    </row>
    <row r="2165" spans="1:5" x14ac:dyDescent="0.2">
      <c r="A2165" s="6" t="s">
        <v>18</v>
      </c>
      <c r="B2165" s="6" t="s">
        <v>10338</v>
      </c>
      <c r="C2165" s="6" t="s">
        <v>10339</v>
      </c>
      <c r="D2165" s="13">
        <v>45.7</v>
      </c>
      <c r="E2165" s="28">
        <v>7.9000000000000001E-2</v>
      </c>
    </row>
    <row r="2166" spans="1:5" x14ac:dyDescent="0.2">
      <c r="A2166" s="6" t="s">
        <v>18</v>
      </c>
      <c r="B2166" s="6" t="s">
        <v>10340</v>
      </c>
      <c r="C2166" s="6" t="s">
        <v>10341</v>
      </c>
      <c r="D2166" s="13">
        <v>20.8</v>
      </c>
      <c r="E2166" s="28">
        <v>0.104</v>
      </c>
    </row>
    <row r="2167" spans="1:5" x14ac:dyDescent="0.2">
      <c r="A2167" s="6" t="s">
        <v>18</v>
      </c>
      <c r="B2167" s="6" t="s">
        <v>10342</v>
      </c>
      <c r="C2167" s="6" t="s">
        <v>10343</v>
      </c>
      <c r="D2167" s="13">
        <v>46.8</v>
      </c>
      <c r="E2167" s="28">
        <v>0.24399999999999999</v>
      </c>
    </row>
    <row r="2168" spans="1:5" x14ac:dyDescent="0.2">
      <c r="A2168" s="6" t="s">
        <v>18</v>
      </c>
      <c r="B2168" s="6" t="s">
        <v>10344</v>
      </c>
      <c r="C2168" s="6" t="s">
        <v>10345</v>
      </c>
      <c r="D2168" s="13">
        <v>41.1</v>
      </c>
      <c r="E2168" s="28">
        <v>0.253</v>
      </c>
    </row>
    <row r="2169" spans="1:5" x14ac:dyDescent="0.2">
      <c r="A2169" s="6" t="s">
        <v>18</v>
      </c>
      <c r="B2169" s="6" t="s">
        <v>10346</v>
      </c>
      <c r="C2169" s="6" t="s">
        <v>10347</v>
      </c>
      <c r="D2169" s="13">
        <v>43.9</v>
      </c>
      <c r="E2169" s="28">
        <v>0.155</v>
      </c>
    </row>
    <row r="2170" spans="1:5" x14ac:dyDescent="0.2">
      <c r="A2170" s="6" t="s">
        <v>18</v>
      </c>
      <c r="B2170" s="6" t="s">
        <v>10348</v>
      </c>
      <c r="C2170" s="6" t="s">
        <v>10349</v>
      </c>
      <c r="D2170" s="13">
        <v>49.9</v>
      </c>
      <c r="E2170" s="28">
        <v>0.45300000000000001</v>
      </c>
    </row>
    <row r="2171" spans="1:5" x14ac:dyDescent="0.2">
      <c r="A2171" s="6" t="s">
        <v>18</v>
      </c>
      <c r="B2171" s="6" t="s">
        <v>10350</v>
      </c>
      <c r="C2171" s="6" t="s">
        <v>10351</v>
      </c>
      <c r="D2171" s="13">
        <v>50.7</v>
      </c>
      <c r="E2171" s="28">
        <v>0.13700000000000001</v>
      </c>
    </row>
    <row r="2172" spans="1:5" x14ac:dyDescent="0.2">
      <c r="A2172" s="6" t="s">
        <v>18</v>
      </c>
      <c r="B2172" s="6" t="s">
        <v>10352</v>
      </c>
      <c r="C2172" s="6" t="s">
        <v>10353</v>
      </c>
      <c r="D2172" s="13">
        <v>52.4</v>
      </c>
      <c r="E2172" s="28">
        <v>0.13600000000000001</v>
      </c>
    </row>
    <row r="2173" spans="1:5" x14ac:dyDescent="0.2">
      <c r="A2173" s="6" t="s">
        <v>18</v>
      </c>
      <c r="B2173" s="6" t="s">
        <v>10354</v>
      </c>
      <c r="C2173" s="6" t="s">
        <v>10355</v>
      </c>
      <c r="D2173" s="13">
        <v>51.8</v>
      </c>
      <c r="E2173" s="28">
        <v>0.19700000000000001</v>
      </c>
    </row>
    <row r="2174" spans="1:5" x14ac:dyDescent="0.2">
      <c r="A2174" s="6" t="s">
        <v>18</v>
      </c>
      <c r="B2174" s="6" t="s">
        <v>10356</v>
      </c>
      <c r="C2174" s="6" t="s">
        <v>10357</v>
      </c>
      <c r="D2174" s="13">
        <v>42.5</v>
      </c>
      <c r="E2174" s="28">
        <v>0.115</v>
      </c>
    </row>
    <row r="2175" spans="1:5" x14ac:dyDescent="0.2">
      <c r="A2175" s="6" t="s">
        <v>18</v>
      </c>
      <c r="B2175" s="6" t="s">
        <v>10358</v>
      </c>
      <c r="C2175" s="6" t="s">
        <v>10359</v>
      </c>
      <c r="D2175" s="13">
        <v>49</v>
      </c>
      <c r="E2175" s="28">
        <v>0.156</v>
      </c>
    </row>
    <row r="2176" spans="1:5" x14ac:dyDescent="0.2">
      <c r="A2176" s="6" t="s">
        <v>18</v>
      </c>
      <c r="B2176" s="6" t="s">
        <v>10360</v>
      </c>
      <c r="C2176" s="6" t="s">
        <v>10361</v>
      </c>
      <c r="D2176" s="13">
        <v>24.7</v>
      </c>
      <c r="E2176" s="28">
        <v>9.1999999999999998E-2</v>
      </c>
    </row>
    <row r="2177" spans="1:5" x14ac:dyDescent="0.2">
      <c r="A2177" s="6" t="s">
        <v>18</v>
      </c>
      <c r="B2177" s="6" t="s">
        <v>10362</v>
      </c>
      <c r="C2177" s="6" t="s">
        <v>10363</v>
      </c>
      <c r="D2177" s="13">
        <v>50.4</v>
      </c>
      <c r="E2177" s="28">
        <v>0.128</v>
      </c>
    </row>
    <row r="2178" spans="1:5" x14ac:dyDescent="0.2">
      <c r="A2178" s="6" t="s">
        <v>18</v>
      </c>
      <c r="B2178" s="6" t="s">
        <v>10364</v>
      </c>
      <c r="C2178" s="6" t="s">
        <v>10365</v>
      </c>
      <c r="D2178" s="13">
        <v>37.1</v>
      </c>
      <c r="E2178" s="28">
        <v>0.153</v>
      </c>
    </row>
    <row r="2179" spans="1:5" x14ac:dyDescent="0.2">
      <c r="A2179" s="6" t="s">
        <v>18</v>
      </c>
      <c r="B2179" s="6" t="s">
        <v>10366</v>
      </c>
      <c r="C2179" s="6" t="s">
        <v>10367</v>
      </c>
      <c r="D2179" s="13">
        <v>40</v>
      </c>
      <c r="E2179" s="28">
        <v>0.151</v>
      </c>
    </row>
    <row r="2180" spans="1:5" x14ac:dyDescent="0.2">
      <c r="A2180" s="6" t="s">
        <v>18</v>
      </c>
      <c r="B2180" s="6" t="s">
        <v>10368</v>
      </c>
      <c r="C2180" s="6" t="s">
        <v>10369</v>
      </c>
      <c r="D2180" s="13">
        <v>45.3</v>
      </c>
      <c r="E2180" s="28">
        <v>0.128</v>
      </c>
    </row>
    <row r="2181" spans="1:5" x14ac:dyDescent="0.2">
      <c r="A2181" s="6" t="s">
        <v>18</v>
      </c>
      <c r="B2181" s="6" t="s">
        <v>10370</v>
      </c>
      <c r="C2181" s="6" t="s">
        <v>10371</v>
      </c>
      <c r="D2181" s="13">
        <v>50.5</v>
      </c>
      <c r="E2181" s="28">
        <v>0.27600000000000002</v>
      </c>
    </row>
    <row r="2182" spans="1:5" x14ac:dyDescent="0.2">
      <c r="A2182" s="6" t="s">
        <v>18</v>
      </c>
      <c r="B2182" s="6" t="s">
        <v>10372</v>
      </c>
      <c r="C2182" s="6" t="s">
        <v>10373</v>
      </c>
      <c r="D2182" s="13">
        <v>48.8</v>
      </c>
      <c r="E2182" s="28">
        <v>0.15</v>
      </c>
    </row>
    <row r="2183" spans="1:5" x14ac:dyDescent="0.2">
      <c r="A2183" s="6" t="s">
        <v>18</v>
      </c>
      <c r="B2183" s="6" t="s">
        <v>10374</v>
      </c>
      <c r="C2183" s="6" t="s">
        <v>10375</v>
      </c>
      <c r="D2183" s="13">
        <v>50</v>
      </c>
      <c r="E2183" s="28">
        <v>0.19800000000000001</v>
      </c>
    </row>
    <row r="2184" spans="1:5" x14ac:dyDescent="0.2">
      <c r="A2184" s="6" t="s">
        <v>18</v>
      </c>
      <c r="B2184" s="6" t="s">
        <v>10376</v>
      </c>
      <c r="C2184" s="6" t="s">
        <v>10377</v>
      </c>
      <c r="D2184" s="13">
        <v>42.7</v>
      </c>
      <c r="E2184" s="28">
        <v>0.161</v>
      </c>
    </row>
    <row r="2185" spans="1:5" x14ac:dyDescent="0.2">
      <c r="A2185" s="6" t="s">
        <v>18</v>
      </c>
      <c r="B2185" s="6" t="s">
        <v>10378</v>
      </c>
      <c r="C2185" s="6" t="s">
        <v>10379</v>
      </c>
      <c r="D2185" s="13">
        <v>48.7</v>
      </c>
      <c r="E2185" s="28">
        <v>0.16</v>
      </c>
    </row>
    <row r="2186" spans="1:5" x14ac:dyDescent="0.2">
      <c r="A2186" s="6" t="s">
        <v>18</v>
      </c>
      <c r="B2186" s="6" t="s">
        <v>10380</v>
      </c>
      <c r="C2186" s="6" t="s">
        <v>10381</v>
      </c>
      <c r="D2186" s="13">
        <v>47.1</v>
      </c>
      <c r="E2186" s="28">
        <v>0.25</v>
      </c>
    </row>
    <row r="2187" spans="1:5" x14ac:dyDescent="0.2">
      <c r="A2187" s="6" t="s">
        <v>18</v>
      </c>
      <c r="B2187" s="6" t="s">
        <v>10382</v>
      </c>
      <c r="C2187" s="6" t="s">
        <v>10383</v>
      </c>
      <c r="D2187" s="13">
        <v>45.3</v>
      </c>
      <c r="E2187" s="28">
        <v>0.13200000000000001</v>
      </c>
    </row>
    <row r="2188" spans="1:5" x14ac:dyDescent="0.2">
      <c r="A2188" s="6" t="s">
        <v>18</v>
      </c>
      <c r="B2188" s="6" t="s">
        <v>10384</v>
      </c>
      <c r="C2188" s="6" t="s">
        <v>10385</v>
      </c>
      <c r="D2188" s="13">
        <v>51.3</v>
      </c>
      <c r="E2188" s="28">
        <v>0.111</v>
      </c>
    </row>
    <row r="2189" spans="1:5" x14ac:dyDescent="0.2">
      <c r="A2189" s="6" t="s">
        <v>18</v>
      </c>
      <c r="B2189" s="6" t="s">
        <v>10386</v>
      </c>
      <c r="C2189" s="6" t="s">
        <v>10387</v>
      </c>
      <c r="D2189" s="13">
        <v>34.4</v>
      </c>
      <c r="E2189" s="28">
        <v>9.1999999999999998E-2</v>
      </c>
    </row>
    <row r="2190" spans="1:5" x14ac:dyDescent="0.2">
      <c r="A2190" s="6" t="s">
        <v>18</v>
      </c>
      <c r="B2190" s="6" t="s">
        <v>10388</v>
      </c>
      <c r="C2190" s="6" t="s">
        <v>10389</v>
      </c>
      <c r="D2190" s="13">
        <v>49.1</v>
      </c>
      <c r="E2190" s="28">
        <v>0.156</v>
      </c>
    </row>
    <row r="2191" spans="1:5" x14ac:dyDescent="0.2">
      <c r="A2191" s="6" t="s">
        <v>18</v>
      </c>
      <c r="B2191" s="6" t="s">
        <v>10390</v>
      </c>
      <c r="C2191" s="6" t="s">
        <v>10391</v>
      </c>
      <c r="D2191" s="13">
        <v>39.1</v>
      </c>
      <c r="E2191" s="28">
        <v>0.14399999999999999</v>
      </c>
    </row>
    <row r="2192" spans="1:5" x14ac:dyDescent="0.2">
      <c r="A2192" s="6" t="s">
        <v>18</v>
      </c>
      <c r="B2192" s="6" t="s">
        <v>10392</v>
      </c>
      <c r="C2192" s="6" t="s">
        <v>10393</v>
      </c>
      <c r="D2192" s="13">
        <v>47.2</v>
      </c>
      <c r="E2192" s="28">
        <v>0.184</v>
      </c>
    </row>
    <row r="2193" spans="1:5" x14ac:dyDescent="0.2">
      <c r="A2193" s="6" t="s">
        <v>18</v>
      </c>
      <c r="B2193" s="6" t="s">
        <v>10394</v>
      </c>
      <c r="C2193" s="6" t="s">
        <v>10395</v>
      </c>
      <c r="D2193" s="13">
        <v>46.6</v>
      </c>
      <c r="E2193" s="28">
        <v>0.18</v>
      </c>
    </row>
    <row r="2194" spans="1:5" x14ac:dyDescent="0.2">
      <c r="A2194" s="6" t="s">
        <v>18</v>
      </c>
      <c r="B2194" s="6" t="s">
        <v>10396</v>
      </c>
      <c r="C2194" s="6" t="s">
        <v>10397</v>
      </c>
      <c r="D2194" s="13">
        <v>52.3</v>
      </c>
      <c r="E2194" s="28">
        <v>0.123</v>
      </c>
    </row>
    <row r="2195" spans="1:5" x14ac:dyDescent="0.2">
      <c r="A2195" s="6" t="s">
        <v>18</v>
      </c>
      <c r="B2195" s="6" t="s">
        <v>10398</v>
      </c>
      <c r="C2195" s="6" t="s">
        <v>10399</v>
      </c>
      <c r="D2195" s="13">
        <v>50.7</v>
      </c>
      <c r="E2195" s="28">
        <v>0.20399999999999999</v>
      </c>
    </row>
    <row r="2196" spans="1:5" x14ac:dyDescent="0.2">
      <c r="A2196" s="6" t="s">
        <v>18</v>
      </c>
      <c r="B2196" s="6" t="s">
        <v>10400</v>
      </c>
      <c r="C2196" s="6" t="s">
        <v>10401</v>
      </c>
      <c r="D2196" s="13">
        <v>49.2</v>
      </c>
      <c r="E2196" s="28">
        <v>0.10199999999999999</v>
      </c>
    </row>
    <row r="2197" spans="1:5" x14ac:dyDescent="0.2">
      <c r="A2197" s="6" t="s">
        <v>18</v>
      </c>
      <c r="B2197" s="6" t="s">
        <v>10402</v>
      </c>
      <c r="C2197" s="6" t="s">
        <v>10403</v>
      </c>
      <c r="D2197" s="13">
        <v>39.799999999999997</v>
      </c>
      <c r="E2197" s="28">
        <v>9.0999999999999998E-2</v>
      </c>
    </row>
    <row r="2198" spans="1:5" x14ac:dyDescent="0.2">
      <c r="A2198" s="6" t="s">
        <v>18</v>
      </c>
      <c r="B2198" s="6" t="s">
        <v>10404</v>
      </c>
      <c r="C2198" s="6" t="s">
        <v>10405</v>
      </c>
      <c r="D2198" s="13">
        <v>43.4</v>
      </c>
      <c r="E2198" s="28">
        <v>0.11799999999999999</v>
      </c>
    </row>
    <row r="2199" spans="1:5" x14ac:dyDescent="0.2">
      <c r="A2199" s="6" t="s">
        <v>18</v>
      </c>
      <c r="B2199" s="6" t="s">
        <v>10406</v>
      </c>
      <c r="C2199" s="6" t="s">
        <v>10407</v>
      </c>
      <c r="D2199" s="13">
        <v>44.4</v>
      </c>
      <c r="E2199" s="28">
        <v>0.112</v>
      </c>
    </row>
    <row r="2200" spans="1:5" x14ac:dyDescent="0.2">
      <c r="A2200" s="6" t="s">
        <v>18</v>
      </c>
      <c r="B2200" s="6" t="s">
        <v>10408</v>
      </c>
      <c r="C2200" s="6" t="s">
        <v>10409</v>
      </c>
      <c r="D2200" s="13">
        <v>43</v>
      </c>
      <c r="E2200" s="28">
        <v>0.124</v>
      </c>
    </row>
    <row r="2201" spans="1:5" x14ac:dyDescent="0.2">
      <c r="A2201" s="6" t="s">
        <v>18</v>
      </c>
      <c r="B2201" s="6" t="s">
        <v>10410</v>
      </c>
      <c r="C2201" s="6" t="s">
        <v>10411</v>
      </c>
      <c r="D2201" s="13">
        <v>52.6</v>
      </c>
      <c r="E2201" s="28">
        <v>0.112</v>
      </c>
    </row>
    <row r="2202" spans="1:5" x14ac:dyDescent="0.2">
      <c r="A2202" s="6" t="s">
        <v>18</v>
      </c>
      <c r="B2202" s="6" t="s">
        <v>10412</v>
      </c>
      <c r="C2202" s="6" t="s">
        <v>10413</v>
      </c>
      <c r="D2202" s="13">
        <v>49.7</v>
      </c>
      <c r="E2202" s="28">
        <v>0.14899999999999999</v>
      </c>
    </row>
    <row r="2203" spans="1:5" x14ac:dyDescent="0.2">
      <c r="A2203" s="6" t="s">
        <v>18</v>
      </c>
      <c r="B2203" s="6" t="s">
        <v>10414</v>
      </c>
      <c r="C2203" s="6" t="s">
        <v>10415</v>
      </c>
      <c r="D2203" s="13">
        <v>49.1</v>
      </c>
      <c r="E2203" s="28">
        <v>0.109</v>
      </c>
    </row>
    <row r="2204" spans="1:5" x14ac:dyDescent="0.2">
      <c r="A2204" s="6" t="s">
        <v>18</v>
      </c>
      <c r="B2204" s="6" t="s">
        <v>10416</v>
      </c>
      <c r="C2204" s="6" t="s">
        <v>10417</v>
      </c>
      <c r="D2204" s="13">
        <v>52.4</v>
      </c>
      <c r="E2204" s="28">
        <v>0.13100000000000001</v>
      </c>
    </row>
    <row r="2205" spans="1:5" x14ac:dyDescent="0.2">
      <c r="A2205" s="6" t="s">
        <v>18</v>
      </c>
      <c r="B2205" s="6" t="s">
        <v>10418</v>
      </c>
      <c r="C2205" s="6" t="s">
        <v>10419</v>
      </c>
      <c r="D2205" s="13">
        <v>37.299999999999997</v>
      </c>
      <c r="E2205" s="28">
        <v>0.159</v>
      </c>
    </row>
    <row r="2206" spans="1:5" x14ac:dyDescent="0.2">
      <c r="A2206" s="6" t="s">
        <v>18</v>
      </c>
      <c r="B2206" s="6" t="s">
        <v>10420</v>
      </c>
      <c r="C2206" s="6" t="s">
        <v>10421</v>
      </c>
      <c r="D2206" s="13">
        <v>49</v>
      </c>
      <c r="E2206" s="28">
        <v>0.25</v>
      </c>
    </row>
    <row r="2207" spans="1:5" x14ac:dyDescent="0.2">
      <c r="A2207" s="6" t="s">
        <v>18</v>
      </c>
      <c r="B2207" s="6" t="s">
        <v>10422</v>
      </c>
      <c r="C2207" s="6" t="s">
        <v>10423</v>
      </c>
      <c r="D2207" s="13">
        <v>34.200000000000003</v>
      </c>
      <c r="E2207" s="28">
        <v>0.182</v>
      </c>
    </row>
    <row r="2208" spans="1:5" x14ac:dyDescent="0.2">
      <c r="A2208" s="6" t="s">
        <v>18</v>
      </c>
      <c r="B2208" s="6" t="s">
        <v>10424</v>
      </c>
      <c r="C2208" s="6" t="s">
        <v>10425</v>
      </c>
      <c r="D2208" s="13">
        <v>34.6</v>
      </c>
      <c r="E2208" s="28">
        <v>0.186</v>
      </c>
    </row>
    <row r="2209" spans="1:5" x14ac:dyDescent="0.2">
      <c r="A2209" s="6" t="s">
        <v>18</v>
      </c>
      <c r="B2209" s="6" t="s">
        <v>10426</v>
      </c>
      <c r="C2209" s="6" t="s">
        <v>10427</v>
      </c>
      <c r="D2209" s="13">
        <v>51.1</v>
      </c>
      <c r="E2209" s="28">
        <v>0.17499999999999999</v>
      </c>
    </row>
    <row r="2210" spans="1:5" x14ac:dyDescent="0.2">
      <c r="A2210" s="6" t="s">
        <v>18</v>
      </c>
      <c r="B2210" s="6" t="s">
        <v>10428</v>
      </c>
      <c r="C2210" s="6" t="s">
        <v>10429</v>
      </c>
      <c r="D2210" s="13">
        <v>29.5</v>
      </c>
      <c r="E2210" s="28">
        <v>0.113</v>
      </c>
    </row>
    <row r="2211" spans="1:5" x14ac:dyDescent="0.2">
      <c r="A2211" s="6" t="s">
        <v>18</v>
      </c>
      <c r="B2211" s="6" t="s">
        <v>10430</v>
      </c>
      <c r="C2211" s="6" t="s">
        <v>10431</v>
      </c>
      <c r="D2211" s="13">
        <v>40.9</v>
      </c>
      <c r="E2211" s="28">
        <v>0.157</v>
      </c>
    </row>
    <row r="2212" spans="1:5" x14ac:dyDescent="0.2">
      <c r="A2212" s="6" t="s">
        <v>18</v>
      </c>
      <c r="B2212" s="6" t="s">
        <v>10432</v>
      </c>
      <c r="C2212" s="6" t="s">
        <v>10433</v>
      </c>
      <c r="D2212" s="13">
        <v>50.9</v>
      </c>
      <c r="E2212" s="28">
        <v>0.11899999999999999</v>
      </c>
    </row>
    <row r="2213" spans="1:5" x14ac:dyDescent="0.2">
      <c r="A2213" s="6" t="s">
        <v>18</v>
      </c>
      <c r="B2213" s="6" t="s">
        <v>10434</v>
      </c>
      <c r="C2213" s="6" t="s">
        <v>10435</v>
      </c>
      <c r="D2213" s="13">
        <v>43.2</v>
      </c>
      <c r="E2213" s="28">
        <v>9.6000000000000002E-2</v>
      </c>
    </row>
    <row r="2214" spans="1:5" x14ac:dyDescent="0.2">
      <c r="A2214" s="6" t="s">
        <v>18</v>
      </c>
      <c r="B2214" s="6" t="s">
        <v>10436</v>
      </c>
      <c r="C2214" s="6" t="s">
        <v>10437</v>
      </c>
      <c r="D2214" s="13">
        <v>32.299999999999997</v>
      </c>
      <c r="E2214" s="28">
        <v>0.121</v>
      </c>
    </row>
    <row r="2215" spans="1:5" x14ac:dyDescent="0.2">
      <c r="A2215" s="6" t="s">
        <v>18</v>
      </c>
      <c r="B2215" s="6" t="s">
        <v>10438</v>
      </c>
      <c r="C2215" s="6" t="s">
        <v>10439</v>
      </c>
      <c r="D2215" s="13">
        <v>49.1</v>
      </c>
      <c r="E2215" s="28">
        <v>0.17299999999999999</v>
      </c>
    </row>
    <row r="2216" spans="1:5" x14ac:dyDescent="0.2">
      <c r="A2216" s="6" t="s">
        <v>18</v>
      </c>
      <c r="B2216" s="6" t="s">
        <v>10440</v>
      </c>
      <c r="C2216" s="6" t="s">
        <v>10441</v>
      </c>
      <c r="D2216" s="13">
        <v>38.700000000000003</v>
      </c>
      <c r="E2216" s="28">
        <v>0.13200000000000001</v>
      </c>
    </row>
    <row r="2217" spans="1:5" x14ac:dyDescent="0.2">
      <c r="A2217" s="6" t="s">
        <v>18</v>
      </c>
      <c r="B2217" s="6" t="s">
        <v>10442</v>
      </c>
      <c r="C2217" s="6" t="s">
        <v>10443</v>
      </c>
      <c r="D2217" s="13">
        <v>43.6</v>
      </c>
      <c r="E2217" s="28">
        <v>0.17699999999999999</v>
      </c>
    </row>
    <row r="2218" spans="1:5" x14ac:dyDescent="0.2">
      <c r="A2218" s="6" t="s">
        <v>18</v>
      </c>
      <c r="B2218" s="6" t="s">
        <v>10444</v>
      </c>
      <c r="C2218" s="6" t="s">
        <v>10445</v>
      </c>
      <c r="D2218" s="13">
        <v>45.2</v>
      </c>
      <c r="E2218" s="28">
        <v>0.13900000000000001</v>
      </c>
    </row>
    <row r="2219" spans="1:5" x14ac:dyDescent="0.2">
      <c r="A2219" s="6" t="s">
        <v>18</v>
      </c>
      <c r="B2219" s="6" t="s">
        <v>10446</v>
      </c>
      <c r="C2219" s="6" t="s">
        <v>10447</v>
      </c>
      <c r="D2219" s="13">
        <v>50.8</v>
      </c>
      <c r="E2219" s="28">
        <v>0.123</v>
      </c>
    </row>
    <row r="2220" spans="1:5" x14ac:dyDescent="0.2">
      <c r="A2220" s="6" t="s">
        <v>18</v>
      </c>
      <c r="B2220" s="6" t="s">
        <v>10448</v>
      </c>
      <c r="C2220" s="6" t="s">
        <v>10449</v>
      </c>
      <c r="D2220" s="13">
        <v>41.7</v>
      </c>
      <c r="E2220" s="28">
        <v>0.24099999999999999</v>
      </c>
    </row>
    <row r="2221" spans="1:5" x14ac:dyDescent="0.2">
      <c r="A2221" s="6" t="s">
        <v>18</v>
      </c>
      <c r="B2221" s="6" t="s">
        <v>10450</v>
      </c>
      <c r="C2221" s="6" t="s">
        <v>10451</v>
      </c>
      <c r="D2221" s="13">
        <v>48.9</v>
      </c>
      <c r="E2221" s="28">
        <v>0.106</v>
      </c>
    </row>
    <row r="2222" spans="1:5" x14ac:dyDescent="0.2">
      <c r="A2222" s="6" t="s">
        <v>18</v>
      </c>
      <c r="B2222" s="6" t="s">
        <v>10452</v>
      </c>
      <c r="C2222" s="6" t="s">
        <v>10453</v>
      </c>
      <c r="D2222" s="13">
        <v>48.5</v>
      </c>
      <c r="E2222" s="28">
        <v>0.16500000000000001</v>
      </c>
    </row>
    <row r="2223" spans="1:5" x14ac:dyDescent="0.2">
      <c r="A2223" s="6" t="s">
        <v>18</v>
      </c>
      <c r="B2223" s="6" t="s">
        <v>10454</v>
      </c>
      <c r="C2223" s="6" t="s">
        <v>10455</v>
      </c>
      <c r="D2223" s="13">
        <v>49.1</v>
      </c>
      <c r="E2223" s="28">
        <v>0.127</v>
      </c>
    </row>
    <row r="2224" spans="1:5" x14ac:dyDescent="0.2">
      <c r="A2224" s="6" t="s">
        <v>18</v>
      </c>
      <c r="B2224" s="6" t="s">
        <v>10456</v>
      </c>
      <c r="C2224" s="6" t="s">
        <v>10457</v>
      </c>
      <c r="D2224" s="13">
        <v>50.2</v>
      </c>
      <c r="E2224" s="28">
        <v>0.11799999999999999</v>
      </c>
    </row>
    <row r="2225" spans="1:5" x14ac:dyDescent="0.2">
      <c r="A2225" s="6" t="s">
        <v>18</v>
      </c>
      <c r="B2225" s="6" t="s">
        <v>10458</v>
      </c>
      <c r="C2225" s="6" t="s">
        <v>10459</v>
      </c>
      <c r="D2225" s="13">
        <v>46.7</v>
      </c>
      <c r="E2225" s="28">
        <v>0.122</v>
      </c>
    </row>
    <row r="2226" spans="1:5" x14ac:dyDescent="0.2">
      <c r="A2226" s="6" t="s">
        <v>18</v>
      </c>
      <c r="B2226" s="6" t="s">
        <v>10460</v>
      </c>
      <c r="C2226" s="6" t="s">
        <v>10461</v>
      </c>
      <c r="D2226" s="13">
        <v>41.8</v>
      </c>
      <c r="E2226" s="28">
        <v>0.16400000000000001</v>
      </c>
    </row>
    <row r="2227" spans="1:5" x14ac:dyDescent="0.2">
      <c r="A2227" s="6" t="s">
        <v>18</v>
      </c>
      <c r="B2227" s="6" t="s">
        <v>10462</v>
      </c>
      <c r="C2227" s="6" t="s">
        <v>10463</v>
      </c>
      <c r="D2227" s="13">
        <v>35.700000000000003</v>
      </c>
      <c r="E2227" s="28">
        <v>9.1999999999999998E-2</v>
      </c>
    </row>
    <row r="2228" spans="1:5" x14ac:dyDescent="0.2">
      <c r="A2228" s="6" t="s">
        <v>18</v>
      </c>
      <c r="B2228" s="6" t="s">
        <v>10464</v>
      </c>
      <c r="C2228" s="6" t="s">
        <v>10465</v>
      </c>
      <c r="D2228" s="13">
        <v>33.799999999999997</v>
      </c>
      <c r="E2228" s="28">
        <v>8.7999999999999995E-2</v>
      </c>
    </row>
    <row r="2229" spans="1:5" x14ac:dyDescent="0.2">
      <c r="A2229" s="6" t="s">
        <v>18</v>
      </c>
      <c r="B2229" s="6" t="s">
        <v>10466</v>
      </c>
      <c r="C2229" s="6" t="s">
        <v>10467</v>
      </c>
      <c r="D2229" s="13">
        <v>28.7</v>
      </c>
      <c r="E2229" s="28">
        <v>0.182</v>
      </c>
    </row>
    <row r="2230" spans="1:5" x14ac:dyDescent="0.2">
      <c r="A2230" s="6" t="s">
        <v>18</v>
      </c>
      <c r="B2230" s="6" t="s">
        <v>10468</v>
      </c>
      <c r="C2230" s="6" t="s">
        <v>10469</v>
      </c>
      <c r="D2230" s="13">
        <v>48.4</v>
      </c>
      <c r="E2230" s="28">
        <v>0.17799999999999999</v>
      </c>
    </row>
    <row r="2231" spans="1:5" x14ac:dyDescent="0.2">
      <c r="A2231" s="6" t="s">
        <v>18</v>
      </c>
      <c r="B2231" s="6" t="s">
        <v>10470</v>
      </c>
      <c r="C2231" s="6" t="s">
        <v>10471</v>
      </c>
      <c r="D2231" s="13">
        <v>52.3</v>
      </c>
      <c r="E2231" s="28">
        <v>0.10299999999999999</v>
      </c>
    </row>
    <row r="2232" spans="1:5" x14ac:dyDescent="0.2">
      <c r="A2232" s="6" t="s">
        <v>18</v>
      </c>
      <c r="B2232" s="6" t="s">
        <v>10472</v>
      </c>
      <c r="C2232" s="6" t="s">
        <v>10473</v>
      </c>
      <c r="D2232" s="13">
        <v>44.6</v>
      </c>
      <c r="E2232" s="28">
        <v>0.2</v>
      </c>
    </row>
    <row r="2233" spans="1:5" x14ac:dyDescent="0.2">
      <c r="A2233" s="6" t="s">
        <v>18</v>
      </c>
      <c r="B2233" s="6" t="s">
        <v>10474</v>
      </c>
      <c r="C2233" s="6" t="s">
        <v>10475</v>
      </c>
      <c r="D2233" s="13">
        <v>53.3</v>
      </c>
      <c r="E2233" s="28">
        <v>0.113</v>
      </c>
    </row>
    <row r="2234" spans="1:5" x14ac:dyDescent="0.2">
      <c r="A2234" s="6" t="s">
        <v>18</v>
      </c>
      <c r="B2234" s="6" t="s">
        <v>10476</v>
      </c>
      <c r="C2234" s="6" t="s">
        <v>10477</v>
      </c>
      <c r="D2234" s="13">
        <v>46.5</v>
      </c>
      <c r="E2234" s="28">
        <v>0.11799999999999999</v>
      </c>
    </row>
    <row r="2235" spans="1:5" x14ac:dyDescent="0.2">
      <c r="A2235" s="6" t="s">
        <v>18</v>
      </c>
      <c r="B2235" s="6" t="s">
        <v>10478</v>
      </c>
      <c r="C2235" s="6" t="s">
        <v>10479</v>
      </c>
      <c r="D2235" s="13">
        <v>50.2</v>
      </c>
      <c r="E2235" s="28">
        <v>0.159</v>
      </c>
    </row>
    <row r="2236" spans="1:5" x14ac:dyDescent="0.2">
      <c r="A2236" s="6" t="s">
        <v>18</v>
      </c>
      <c r="B2236" s="6" t="s">
        <v>10480</v>
      </c>
      <c r="C2236" s="6" t="s">
        <v>10481</v>
      </c>
      <c r="D2236" s="13">
        <v>51.9</v>
      </c>
      <c r="E2236" s="28">
        <v>0.16</v>
      </c>
    </row>
    <row r="2237" spans="1:5" x14ac:dyDescent="0.2">
      <c r="A2237" s="6" t="s">
        <v>18</v>
      </c>
      <c r="B2237" s="6" t="s">
        <v>10482</v>
      </c>
      <c r="C2237" s="6" t="s">
        <v>10483</v>
      </c>
      <c r="D2237" s="13">
        <v>52.1</v>
      </c>
      <c r="E2237" s="28">
        <v>0.13100000000000001</v>
      </c>
    </row>
    <row r="2238" spans="1:5" x14ac:dyDescent="0.2">
      <c r="A2238" s="6" t="s">
        <v>18</v>
      </c>
      <c r="B2238" s="6" t="s">
        <v>10484</v>
      </c>
      <c r="C2238" s="6" t="s">
        <v>10485</v>
      </c>
      <c r="D2238" s="13">
        <v>52.7</v>
      </c>
      <c r="E2238" s="28">
        <v>0.1</v>
      </c>
    </row>
    <row r="2239" spans="1:5" x14ac:dyDescent="0.2">
      <c r="A2239" s="6" t="s">
        <v>18</v>
      </c>
      <c r="B2239" s="6" t="s">
        <v>10486</v>
      </c>
      <c r="C2239" s="6" t="s">
        <v>10487</v>
      </c>
      <c r="D2239" s="13">
        <v>48.5</v>
      </c>
      <c r="E2239" s="28">
        <v>0.14699999999999999</v>
      </c>
    </row>
    <row r="2240" spans="1:5" x14ac:dyDescent="0.2">
      <c r="A2240" s="6" t="s">
        <v>18</v>
      </c>
      <c r="B2240" s="6" t="s">
        <v>10488</v>
      </c>
      <c r="C2240" s="6" t="s">
        <v>10489</v>
      </c>
      <c r="D2240" s="13">
        <v>50.6</v>
      </c>
      <c r="E2240" s="28">
        <v>0.21099999999999999</v>
      </c>
    </row>
    <row r="2241" spans="1:5" x14ac:dyDescent="0.2">
      <c r="A2241" s="6" t="s">
        <v>18</v>
      </c>
      <c r="B2241" s="6" t="s">
        <v>10490</v>
      </c>
      <c r="C2241" s="6" t="s">
        <v>10491</v>
      </c>
      <c r="D2241" s="13">
        <v>27.6</v>
      </c>
      <c r="E2241" s="28">
        <v>0.107</v>
      </c>
    </row>
    <row r="2242" spans="1:5" x14ac:dyDescent="0.2">
      <c r="A2242" s="6" t="s">
        <v>18</v>
      </c>
      <c r="B2242" s="6" t="s">
        <v>10492</v>
      </c>
      <c r="C2242" s="6" t="s">
        <v>10493</v>
      </c>
      <c r="D2242" s="13">
        <v>51.7</v>
      </c>
      <c r="E2242" s="28">
        <v>0.155</v>
      </c>
    </row>
    <row r="2243" spans="1:5" x14ac:dyDescent="0.2">
      <c r="A2243" s="6" t="s">
        <v>19</v>
      </c>
      <c r="B2243" s="6" t="s">
        <v>10494</v>
      </c>
      <c r="C2243" s="6" t="s">
        <v>10495</v>
      </c>
      <c r="D2243" s="13">
        <v>52.8</v>
      </c>
      <c r="E2243" s="28">
        <v>0.13300000000000001</v>
      </c>
    </row>
    <row r="2244" spans="1:5" x14ac:dyDescent="0.2">
      <c r="A2244" s="6" t="s">
        <v>19</v>
      </c>
      <c r="B2244" s="6" t="s">
        <v>10496</v>
      </c>
      <c r="C2244" s="6" t="s">
        <v>10497</v>
      </c>
      <c r="D2244" s="13">
        <v>50.4</v>
      </c>
      <c r="E2244" s="28">
        <v>0.121</v>
      </c>
    </row>
    <row r="2245" spans="1:5" x14ac:dyDescent="0.2">
      <c r="A2245" s="6" t="s">
        <v>19</v>
      </c>
      <c r="B2245" s="6" t="s">
        <v>10498</v>
      </c>
      <c r="C2245" s="6" t="s">
        <v>10499</v>
      </c>
      <c r="D2245" s="13">
        <v>54.3</v>
      </c>
      <c r="E2245" s="28">
        <v>0.35399999999999998</v>
      </c>
    </row>
    <row r="2246" spans="1:5" x14ac:dyDescent="0.2">
      <c r="A2246" s="6" t="s">
        <v>19</v>
      </c>
      <c r="B2246" s="6" t="s">
        <v>10500</v>
      </c>
      <c r="C2246" s="6" t="s">
        <v>10501</v>
      </c>
      <c r="D2246" s="13">
        <v>46.1</v>
      </c>
      <c r="E2246" s="28">
        <v>0.44400000000000001</v>
      </c>
    </row>
    <row r="2247" spans="1:5" x14ac:dyDescent="0.2">
      <c r="A2247" s="6" t="s">
        <v>19</v>
      </c>
      <c r="B2247" s="6" t="s">
        <v>10502</v>
      </c>
      <c r="C2247" s="6" t="s">
        <v>10503</v>
      </c>
      <c r="D2247" s="13">
        <v>52</v>
      </c>
      <c r="E2247" s="28">
        <v>9.9000000000000005E-2</v>
      </c>
    </row>
    <row r="2248" spans="1:5" x14ac:dyDescent="0.2">
      <c r="A2248" s="6" t="s">
        <v>19</v>
      </c>
      <c r="B2248" s="6" t="s">
        <v>10504</v>
      </c>
      <c r="C2248" s="6" t="s">
        <v>10505</v>
      </c>
      <c r="D2248" s="13">
        <v>53.7</v>
      </c>
      <c r="E2248" s="28">
        <v>0.20300000000000001</v>
      </c>
    </row>
    <row r="2249" spans="1:5" x14ac:dyDescent="0.2">
      <c r="A2249" s="6" t="s">
        <v>19</v>
      </c>
      <c r="B2249" s="6" t="s">
        <v>10508</v>
      </c>
      <c r="C2249" s="6" t="s">
        <v>10509</v>
      </c>
      <c r="D2249" s="13">
        <v>49.7</v>
      </c>
      <c r="E2249" s="28">
        <v>0.25</v>
      </c>
    </row>
    <row r="2250" spans="1:5" x14ac:dyDescent="0.2">
      <c r="A2250" s="6" t="s">
        <v>19</v>
      </c>
      <c r="B2250" s="6" t="s">
        <v>10510</v>
      </c>
      <c r="C2250" s="6" t="s">
        <v>10511</v>
      </c>
      <c r="D2250" s="13">
        <v>51.5</v>
      </c>
      <c r="E2250" s="28">
        <v>0.107</v>
      </c>
    </row>
    <row r="2251" spans="1:5" x14ac:dyDescent="0.2">
      <c r="A2251" s="6" t="s">
        <v>19</v>
      </c>
      <c r="B2251" s="6" t="s">
        <v>10512</v>
      </c>
      <c r="C2251" s="6" t="s">
        <v>10513</v>
      </c>
      <c r="D2251" s="13">
        <v>49.8</v>
      </c>
      <c r="E2251" s="28">
        <v>0.186</v>
      </c>
    </row>
    <row r="2252" spans="1:5" x14ac:dyDescent="0.2">
      <c r="A2252" s="6" t="s">
        <v>19</v>
      </c>
      <c r="B2252" s="6" t="s">
        <v>10514</v>
      </c>
      <c r="C2252" s="6" t="s">
        <v>10515</v>
      </c>
      <c r="D2252" s="13">
        <v>51.6</v>
      </c>
      <c r="E2252" s="28">
        <v>0.47699999999999998</v>
      </c>
    </row>
    <row r="2253" spans="1:5" x14ac:dyDescent="0.2">
      <c r="A2253" s="6" t="s">
        <v>19</v>
      </c>
      <c r="B2253" s="6" t="s">
        <v>10516</v>
      </c>
      <c r="C2253" s="6" t="s">
        <v>10517</v>
      </c>
      <c r="D2253" s="13">
        <v>51.5</v>
      </c>
      <c r="E2253" s="28">
        <v>0.59799999999999998</v>
      </c>
    </row>
    <row r="2254" spans="1:5" x14ac:dyDescent="0.2">
      <c r="A2254" s="6" t="s">
        <v>19</v>
      </c>
      <c r="B2254" s="6" t="s">
        <v>10518</v>
      </c>
      <c r="C2254" s="6" t="s">
        <v>10519</v>
      </c>
      <c r="D2254" s="13">
        <v>53.2</v>
      </c>
      <c r="E2254" s="28">
        <v>0.13100000000000001</v>
      </c>
    </row>
    <row r="2255" spans="1:5" x14ac:dyDescent="0.2">
      <c r="A2255" s="6" t="s">
        <v>19</v>
      </c>
      <c r="B2255" s="6" t="s">
        <v>10520</v>
      </c>
      <c r="C2255" s="6" t="s">
        <v>10521</v>
      </c>
      <c r="D2255" s="13">
        <v>54</v>
      </c>
      <c r="E2255" s="28">
        <v>5.7000000000000002E-2</v>
      </c>
    </row>
    <row r="2256" spans="1:5" x14ac:dyDescent="0.2">
      <c r="A2256" s="6" t="s">
        <v>19</v>
      </c>
      <c r="B2256" s="6" t="s">
        <v>10522</v>
      </c>
      <c r="C2256" s="6" t="s">
        <v>10523</v>
      </c>
      <c r="D2256" s="13">
        <v>46.3</v>
      </c>
      <c r="E2256" s="28">
        <v>0.28899999999999998</v>
      </c>
    </row>
    <row r="2257" spans="1:5" x14ac:dyDescent="0.2">
      <c r="A2257" s="6" t="s">
        <v>19</v>
      </c>
      <c r="B2257" s="6" t="s">
        <v>10524</v>
      </c>
      <c r="C2257" s="6" t="s">
        <v>10525</v>
      </c>
      <c r="D2257" s="13">
        <v>48</v>
      </c>
      <c r="E2257" s="28">
        <v>0.4</v>
      </c>
    </row>
    <row r="2258" spans="1:5" x14ac:dyDescent="0.2">
      <c r="A2258" s="6" t="s">
        <v>19</v>
      </c>
      <c r="B2258" s="6" t="s">
        <v>10526</v>
      </c>
      <c r="C2258" s="6" t="s">
        <v>10527</v>
      </c>
      <c r="D2258" s="13">
        <v>53.5</v>
      </c>
      <c r="E2258" s="28">
        <v>0.16500000000000001</v>
      </c>
    </row>
    <row r="2259" spans="1:5" x14ac:dyDescent="0.2">
      <c r="A2259" s="6" t="s">
        <v>19</v>
      </c>
      <c r="B2259" s="6" t="s">
        <v>10528</v>
      </c>
      <c r="C2259" s="6" t="s">
        <v>10529</v>
      </c>
      <c r="D2259" s="13">
        <v>49.4</v>
      </c>
      <c r="E2259" s="28">
        <v>0.371</v>
      </c>
    </row>
    <row r="2260" spans="1:5" x14ac:dyDescent="0.2">
      <c r="A2260" s="6" t="s">
        <v>19</v>
      </c>
      <c r="B2260" s="6" t="s">
        <v>10530</v>
      </c>
      <c r="C2260" s="6" t="s">
        <v>10531</v>
      </c>
      <c r="D2260" s="13">
        <v>52.9</v>
      </c>
      <c r="E2260" s="28">
        <v>0.13200000000000001</v>
      </c>
    </row>
    <row r="2261" spans="1:5" x14ac:dyDescent="0.2">
      <c r="A2261" s="6" t="s">
        <v>19</v>
      </c>
      <c r="B2261" s="6" t="s">
        <v>10532</v>
      </c>
      <c r="C2261" s="6" t="s">
        <v>10533</v>
      </c>
      <c r="D2261" s="13">
        <v>45</v>
      </c>
      <c r="E2261" s="28">
        <v>0.40600000000000003</v>
      </c>
    </row>
    <row r="2262" spans="1:5" x14ac:dyDescent="0.2">
      <c r="A2262" s="6" t="s">
        <v>19</v>
      </c>
      <c r="B2262" s="6" t="s">
        <v>10534</v>
      </c>
      <c r="C2262" s="6" t="s">
        <v>10535</v>
      </c>
      <c r="D2262" s="13">
        <v>52</v>
      </c>
      <c r="E2262" s="28">
        <v>0.152</v>
      </c>
    </row>
    <row r="2263" spans="1:5" x14ac:dyDescent="0.2">
      <c r="A2263" s="6" t="s">
        <v>19</v>
      </c>
      <c r="B2263" s="6" t="s">
        <v>10536</v>
      </c>
      <c r="C2263" s="6" t="s">
        <v>10537</v>
      </c>
      <c r="D2263" s="13">
        <v>51.7</v>
      </c>
      <c r="E2263" s="28">
        <v>0.61799999999999999</v>
      </c>
    </row>
    <row r="2264" spans="1:5" x14ac:dyDescent="0.2">
      <c r="A2264" s="6" t="s">
        <v>19</v>
      </c>
      <c r="B2264" s="6" t="s">
        <v>10538</v>
      </c>
      <c r="C2264" s="6" t="s">
        <v>10539</v>
      </c>
      <c r="D2264" s="13">
        <v>53.5</v>
      </c>
      <c r="E2264" s="28">
        <v>0.25600000000000001</v>
      </c>
    </row>
    <row r="2265" spans="1:5" x14ac:dyDescent="0.2">
      <c r="A2265" s="6" t="s">
        <v>19</v>
      </c>
      <c r="B2265" s="6" t="s">
        <v>10540</v>
      </c>
      <c r="C2265" s="6" t="s">
        <v>10541</v>
      </c>
      <c r="D2265" s="13">
        <v>32.700000000000003</v>
      </c>
      <c r="E2265" s="28">
        <v>0.105</v>
      </c>
    </row>
    <row r="2266" spans="1:5" x14ac:dyDescent="0.2">
      <c r="A2266" s="6" t="s">
        <v>19</v>
      </c>
      <c r="B2266" s="6" t="s">
        <v>10542</v>
      </c>
      <c r="C2266" s="6" t="s">
        <v>10543</v>
      </c>
      <c r="D2266" s="13">
        <v>51.2</v>
      </c>
      <c r="E2266" s="28">
        <v>0.38900000000000001</v>
      </c>
    </row>
    <row r="2267" spans="1:5" x14ac:dyDescent="0.2">
      <c r="A2267" s="6" t="s">
        <v>19</v>
      </c>
      <c r="B2267" s="6" t="s">
        <v>10544</v>
      </c>
      <c r="C2267" s="6" t="s">
        <v>10545</v>
      </c>
      <c r="D2267" s="13">
        <v>54.3</v>
      </c>
      <c r="E2267" s="28">
        <v>0.21</v>
      </c>
    </row>
    <row r="2268" spans="1:5" x14ac:dyDescent="0.2">
      <c r="A2268" s="6" t="s">
        <v>19</v>
      </c>
      <c r="B2268" s="6" t="s">
        <v>10546</v>
      </c>
      <c r="C2268" s="6" t="s">
        <v>10547</v>
      </c>
      <c r="D2268" s="13">
        <v>49.7</v>
      </c>
      <c r="E2268" s="28">
        <v>0.13500000000000001</v>
      </c>
    </row>
    <row r="2269" spans="1:5" x14ac:dyDescent="0.2">
      <c r="A2269" s="6" t="s">
        <v>19</v>
      </c>
      <c r="B2269" s="6" t="s">
        <v>10548</v>
      </c>
      <c r="C2269" s="6" t="s">
        <v>10549</v>
      </c>
      <c r="D2269" s="13">
        <v>50.5</v>
      </c>
      <c r="E2269" s="28">
        <v>0.23</v>
      </c>
    </row>
    <row r="2270" spans="1:5" x14ac:dyDescent="0.2">
      <c r="A2270" s="6" t="s">
        <v>19</v>
      </c>
      <c r="B2270" s="6" t="s">
        <v>10550</v>
      </c>
      <c r="C2270" s="6" t="s">
        <v>10551</v>
      </c>
      <c r="D2270" s="13">
        <v>53.7</v>
      </c>
      <c r="E2270" s="28">
        <v>0.247</v>
      </c>
    </row>
    <row r="2271" spans="1:5" x14ac:dyDescent="0.2">
      <c r="A2271" s="6" t="s">
        <v>19</v>
      </c>
      <c r="B2271" s="6" t="s">
        <v>10552</v>
      </c>
      <c r="C2271" s="6" t="s">
        <v>10553</v>
      </c>
      <c r="D2271" s="13">
        <v>52.9</v>
      </c>
      <c r="E2271" s="28">
        <v>0.17399999999999999</v>
      </c>
    </row>
    <row r="2272" spans="1:5" x14ac:dyDescent="0.2">
      <c r="A2272" s="6" t="s">
        <v>19</v>
      </c>
      <c r="B2272" s="6" t="s">
        <v>10554</v>
      </c>
      <c r="C2272" s="6" t="s">
        <v>10555</v>
      </c>
      <c r="D2272" s="13">
        <v>46.8</v>
      </c>
      <c r="E2272" s="28">
        <v>0.47399999999999998</v>
      </c>
    </row>
    <row r="2273" spans="1:5" x14ac:dyDescent="0.2">
      <c r="A2273" s="6" t="s">
        <v>19</v>
      </c>
      <c r="B2273" s="6" t="s">
        <v>10556</v>
      </c>
      <c r="C2273" s="6" t="s">
        <v>10557</v>
      </c>
      <c r="D2273" s="13">
        <v>48.8</v>
      </c>
      <c r="E2273" s="28">
        <v>0.22</v>
      </c>
    </row>
    <row r="2274" spans="1:5" x14ac:dyDescent="0.2">
      <c r="A2274" s="6" t="s">
        <v>19</v>
      </c>
      <c r="B2274" s="6" t="s">
        <v>10558</v>
      </c>
      <c r="C2274" s="6" t="s">
        <v>10559</v>
      </c>
      <c r="D2274" s="13">
        <v>54</v>
      </c>
      <c r="E2274" s="28">
        <v>8.5000000000000006E-2</v>
      </c>
    </row>
    <row r="2275" spans="1:5" x14ac:dyDescent="0.2">
      <c r="A2275" s="6" t="s">
        <v>19</v>
      </c>
      <c r="B2275" s="6" t="s">
        <v>10560</v>
      </c>
      <c r="C2275" s="6" t="s">
        <v>10561</v>
      </c>
      <c r="D2275" s="13">
        <v>51.1</v>
      </c>
      <c r="E2275" s="28">
        <v>0.39800000000000002</v>
      </c>
    </row>
    <row r="2276" spans="1:5" x14ac:dyDescent="0.2">
      <c r="A2276" s="6" t="s">
        <v>19</v>
      </c>
      <c r="B2276" s="6" t="s">
        <v>10562</v>
      </c>
      <c r="C2276" s="6" t="s">
        <v>10563</v>
      </c>
      <c r="D2276" s="13">
        <v>52.5</v>
      </c>
      <c r="E2276" s="28">
        <v>0.156</v>
      </c>
    </row>
    <row r="2277" spans="1:5" x14ac:dyDescent="0.2">
      <c r="A2277" s="6" t="s">
        <v>19</v>
      </c>
      <c r="B2277" s="6" t="s">
        <v>10564</v>
      </c>
      <c r="C2277" s="6" t="s">
        <v>10565</v>
      </c>
      <c r="D2277" s="13">
        <v>51</v>
      </c>
      <c r="E2277" s="28">
        <v>6.2E-2</v>
      </c>
    </row>
    <row r="2278" spans="1:5" x14ac:dyDescent="0.2">
      <c r="A2278" s="6" t="s">
        <v>19</v>
      </c>
      <c r="B2278" s="6" t="s">
        <v>10566</v>
      </c>
      <c r="C2278" s="6" t="s">
        <v>10567</v>
      </c>
      <c r="D2278" s="13">
        <v>49.7</v>
      </c>
      <c r="E2278" s="28">
        <v>0.54900000000000004</v>
      </c>
    </row>
    <row r="2279" spans="1:5" x14ac:dyDescent="0.2">
      <c r="A2279" s="6" t="s">
        <v>19</v>
      </c>
      <c r="B2279" s="6" t="s">
        <v>10568</v>
      </c>
      <c r="C2279" s="6" t="s">
        <v>10569</v>
      </c>
      <c r="D2279" s="13">
        <v>48.5</v>
      </c>
      <c r="E2279" s="28">
        <v>0.184</v>
      </c>
    </row>
    <row r="2280" spans="1:5" x14ac:dyDescent="0.2">
      <c r="A2280" s="6" t="s">
        <v>19</v>
      </c>
      <c r="B2280" s="6" t="s">
        <v>10570</v>
      </c>
      <c r="C2280" s="6" t="s">
        <v>10571</v>
      </c>
      <c r="D2280" s="13">
        <v>49.9</v>
      </c>
      <c r="E2280" s="28">
        <v>0.33800000000000002</v>
      </c>
    </row>
    <row r="2281" spans="1:5" x14ac:dyDescent="0.2">
      <c r="A2281" s="6" t="s">
        <v>19</v>
      </c>
      <c r="B2281" s="6" t="s">
        <v>10572</v>
      </c>
      <c r="C2281" s="6" t="s">
        <v>10573</v>
      </c>
      <c r="D2281" s="13">
        <v>49.8</v>
      </c>
      <c r="E2281" s="28">
        <v>0.20599999999999999</v>
      </c>
    </row>
    <row r="2282" spans="1:5" x14ac:dyDescent="0.2">
      <c r="A2282" s="6" t="s">
        <v>19</v>
      </c>
      <c r="B2282" s="6" t="s">
        <v>10574</v>
      </c>
      <c r="C2282" s="6" t="s">
        <v>10575</v>
      </c>
      <c r="D2282" s="13">
        <v>50.6</v>
      </c>
      <c r="E2282" s="28">
        <v>0.34399999999999997</v>
      </c>
    </row>
    <row r="2283" spans="1:5" x14ac:dyDescent="0.2">
      <c r="A2283" s="6" t="s">
        <v>19</v>
      </c>
      <c r="B2283" s="6" t="s">
        <v>10576</v>
      </c>
      <c r="C2283" s="6" t="s">
        <v>10577</v>
      </c>
      <c r="D2283" s="13">
        <v>53.8</v>
      </c>
      <c r="E2283" s="28">
        <v>0.22800000000000001</v>
      </c>
    </row>
    <row r="2284" spans="1:5" x14ac:dyDescent="0.2">
      <c r="A2284" s="6" t="s">
        <v>19</v>
      </c>
      <c r="B2284" s="6" t="s">
        <v>10578</v>
      </c>
      <c r="C2284" s="6" t="s">
        <v>10579</v>
      </c>
      <c r="D2284" s="13">
        <v>55.7</v>
      </c>
      <c r="E2284" s="28">
        <v>0.40100000000000002</v>
      </c>
    </row>
    <row r="2285" spans="1:5" x14ac:dyDescent="0.2">
      <c r="A2285" s="6" t="s">
        <v>19</v>
      </c>
      <c r="B2285" s="6" t="s">
        <v>10580</v>
      </c>
      <c r="C2285" s="6" t="s">
        <v>10581</v>
      </c>
      <c r="D2285" s="13">
        <v>50.1</v>
      </c>
      <c r="E2285" s="28">
        <v>0.11899999999999999</v>
      </c>
    </row>
    <row r="2286" spans="1:5" x14ac:dyDescent="0.2">
      <c r="A2286" s="6" t="s">
        <v>19</v>
      </c>
      <c r="B2286" s="6" t="s">
        <v>10582</v>
      </c>
      <c r="C2286" s="6" t="s">
        <v>10583</v>
      </c>
      <c r="D2286" s="13">
        <v>50.6</v>
      </c>
      <c r="E2286" s="28">
        <v>0.30499999999999999</v>
      </c>
    </row>
    <row r="2287" spans="1:5" x14ac:dyDescent="0.2">
      <c r="A2287" s="6" t="s">
        <v>19</v>
      </c>
      <c r="B2287" s="6" t="s">
        <v>10584</v>
      </c>
      <c r="C2287" s="6" t="s">
        <v>10585</v>
      </c>
      <c r="D2287" s="13">
        <v>41.1</v>
      </c>
      <c r="E2287" s="28">
        <v>0.66700000000000004</v>
      </c>
    </row>
    <row r="2288" spans="1:5" x14ac:dyDescent="0.2">
      <c r="A2288" s="6" t="s">
        <v>20</v>
      </c>
      <c r="B2288" s="6" t="s">
        <v>10506</v>
      </c>
      <c r="C2288" s="6" t="s">
        <v>10507</v>
      </c>
      <c r="D2288" s="13">
        <v>44.2</v>
      </c>
      <c r="E2288" s="28">
        <v>6.5000000000000002E-2</v>
      </c>
    </row>
    <row r="2289" spans="1:5" x14ac:dyDescent="0.2">
      <c r="A2289" s="6" t="s">
        <v>20</v>
      </c>
      <c r="B2289" s="6" t="s">
        <v>10514</v>
      </c>
      <c r="C2289" s="6" t="s">
        <v>10515</v>
      </c>
      <c r="D2289" s="13">
        <v>28.8</v>
      </c>
      <c r="E2289" s="28">
        <v>7.4999999999999997E-2</v>
      </c>
    </row>
    <row r="2290" spans="1:5" x14ac:dyDescent="0.2">
      <c r="A2290" s="6" t="s">
        <v>20</v>
      </c>
      <c r="B2290" s="6" t="s">
        <v>10536</v>
      </c>
      <c r="C2290" s="6" t="s">
        <v>10537</v>
      </c>
      <c r="D2290" s="13">
        <v>51.7</v>
      </c>
      <c r="E2290" s="28">
        <v>0.14299999999999999</v>
      </c>
    </row>
    <row r="2291" spans="1:5" x14ac:dyDescent="0.2">
      <c r="A2291" s="6" t="s">
        <v>20</v>
      </c>
      <c r="B2291" s="6" t="s">
        <v>10548</v>
      </c>
      <c r="C2291" s="6" t="s">
        <v>10549</v>
      </c>
      <c r="D2291" s="13">
        <v>23.3</v>
      </c>
      <c r="E2291" s="28">
        <v>7.8E-2</v>
      </c>
    </row>
    <row r="2292" spans="1:5" x14ac:dyDescent="0.2">
      <c r="A2292" s="6" t="s">
        <v>20</v>
      </c>
      <c r="B2292" s="6" t="s">
        <v>10578</v>
      </c>
      <c r="C2292" s="6" t="s">
        <v>10579</v>
      </c>
      <c r="D2292" s="13">
        <v>55.7</v>
      </c>
      <c r="E2292" s="28">
        <v>7.0999999999999994E-2</v>
      </c>
    </row>
    <row r="2293" spans="1:5" x14ac:dyDescent="0.2">
      <c r="A2293" s="6" t="s">
        <v>20</v>
      </c>
      <c r="B2293" s="6" t="s">
        <v>10582</v>
      </c>
      <c r="C2293" s="6" t="s">
        <v>10583</v>
      </c>
      <c r="D2293" s="13">
        <v>50.6</v>
      </c>
      <c r="E2293" s="28">
        <v>0.16300000000000001</v>
      </c>
    </row>
    <row r="2294" spans="1:5" x14ac:dyDescent="0.2">
      <c r="A2294" s="6" t="s">
        <v>20</v>
      </c>
      <c r="B2294" s="6" t="s">
        <v>10584</v>
      </c>
      <c r="C2294" s="6" t="s">
        <v>10585</v>
      </c>
      <c r="D2294" s="13">
        <v>41.1</v>
      </c>
      <c r="E2294" s="28">
        <v>0.246</v>
      </c>
    </row>
    <row r="2295" spans="1:5" x14ac:dyDescent="0.2">
      <c r="A2295" s="6" t="s">
        <v>21</v>
      </c>
      <c r="B2295" s="6" t="s">
        <v>10586</v>
      </c>
      <c r="C2295" s="6" t="s">
        <v>10587</v>
      </c>
      <c r="D2295" s="13">
        <v>43</v>
      </c>
      <c r="E2295" s="28">
        <v>0.27600000000000002</v>
      </c>
    </row>
    <row r="2296" spans="1:5" x14ac:dyDescent="0.2">
      <c r="A2296" s="6" t="s">
        <v>21</v>
      </c>
      <c r="B2296" s="6" t="s">
        <v>10502</v>
      </c>
      <c r="C2296" s="6" t="s">
        <v>10503</v>
      </c>
      <c r="D2296" s="13">
        <v>45.3</v>
      </c>
      <c r="E2296" s="28">
        <v>0.115</v>
      </c>
    </row>
    <row r="2297" spans="1:5" x14ac:dyDescent="0.2">
      <c r="A2297" s="6" t="s">
        <v>21</v>
      </c>
      <c r="B2297" s="6" t="s">
        <v>10588</v>
      </c>
      <c r="C2297" s="6" t="s">
        <v>10589</v>
      </c>
      <c r="D2297" s="13">
        <v>49.4</v>
      </c>
      <c r="E2297" s="28">
        <v>0.23300000000000001</v>
      </c>
    </row>
    <row r="2298" spans="1:5" x14ac:dyDescent="0.2">
      <c r="A2298" s="6" t="s">
        <v>21</v>
      </c>
      <c r="B2298" s="6" t="s">
        <v>10510</v>
      </c>
      <c r="C2298" s="6" t="s">
        <v>10511</v>
      </c>
      <c r="D2298" s="13">
        <v>34.200000000000003</v>
      </c>
      <c r="E2298" s="28">
        <v>0.25800000000000001</v>
      </c>
    </row>
    <row r="2299" spans="1:5" x14ac:dyDescent="0.2">
      <c r="A2299" s="6" t="s">
        <v>21</v>
      </c>
      <c r="B2299" s="6" t="s">
        <v>10590</v>
      </c>
      <c r="C2299" s="6" t="s">
        <v>10591</v>
      </c>
      <c r="D2299" s="13">
        <v>47.6</v>
      </c>
      <c r="E2299" s="28">
        <v>0.1</v>
      </c>
    </row>
    <row r="2300" spans="1:5" x14ac:dyDescent="0.2">
      <c r="A2300" s="6" t="s">
        <v>21</v>
      </c>
      <c r="B2300" s="6" t="s">
        <v>10512</v>
      </c>
      <c r="C2300" s="6" t="s">
        <v>10513</v>
      </c>
      <c r="D2300" s="13">
        <v>42.4</v>
      </c>
      <c r="E2300" s="28">
        <v>0.217</v>
      </c>
    </row>
    <row r="2301" spans="1:5" x14ac:dyDescent="0.2">
      <c r="A2301" s="6" t="s">
        <v>21</v>
      </c>
      <c r="B2301" s="6" t="s">
        <v>10518</v>
      </c>
      <c r="C2301" s="6" t="s">
        <v>10519</v>
      </c>
      <c r="D2301" s="13">
        <v>36.200000000000003</v>
      </c>
      <c r="E2301" s="28">
        <v>0.23100000000000001</v>
      </c>
    </row>
    <row r="2302" spans="1:5" x14ac:dyDescent="0.2">
      <c r="A2302" s="6" t="s">
        <v>21</v>
      </c>
      <c r="B2302" s="6" t="s">
        <v>10520</v>
      </c>
      <c r="C2302" s="6" t="s">
        <v>10521</v>
      </c>
      <c r="D2302" s="13">
        <v>28.3</v>
      </c>
      <c r="E2302" s="28">
        <v>7.0999999999999994E-2</v>
      </c>
    </row>
    <row r="2303" spans="1:5" x14ac:dyDescent="0.2">
      <c r="A2303" s="6" t="s">
        <v>21</v>
      </c>
      <c r="B2303" s="6" t="s">
        <v>10522</v>
      </c>
      <c r="C2303" s="6" t="s">
        <v>10523</v>
      </c>
      <c r="D2303" s="13">
        <v>38.200000000000003</v>
      </c>
      <c r="E2303" s="28">
        <v>0.48099999999999998</v>
      </c>
    </row>
    <row r="2304" spans="1:5" x14ac:dyDescent="0.2">
      <c r="A2304" s="6" t="s">
        <v>21</v>
      </c>
      <c r="B2304" s="6" t="s">
        <v>10526</v>
      </c>
      <c r="C2304" s="6" t="s">
        <v>10527</v>
      </c>
      <c r="D2304" s="13">
        <v>49.2</v>
      </c>
      <c r="E2304" s="28">
        <v>0.24299999999999999</v>
      </c>
    </row>
    <row r="2305" spans="1:5" x14ac:dyDescent="0.2">
      <c r="A2305" s="6" t="s">
        <v>21</v>
      </c>
      <c r="B2305" s="6" t="s">
        <v>10530</v>
      </c>
      <c r="C2305" s="6" t="s">
        <v>10531</v>
      </c>
      <c r="D2305" s="13">
        <v>44.5</v>
      </c>
      <c r="E2305" s="28">
        <v>0.32900000000000001</v>
      </c>
    </row>
    <row r="2306" spans="1:5" x14ac:dyDescent="0.2">
      <c r="A2306" s="6" t="s">
        <v>21</v>
      </c>
      <c r="B2306" s="6" t="s">
        <v>10592</v>
      </c>
      <c r="C2306" s="6" t="s">
        <v>10593</v>
      </c>
      <c r="D2306" s="13">
        <v>37.799999999999997</v>
      </c>
      <c r="E2306" s="28">
        <v>0.14799999999999999</v>
      </c>
    </row>
    <row r="2307" spans="1:5" x14ac:dyDescent="0.2">
      <c r="A2307" s="6" t="s">
        <v>21</v>
      </c>
      <c r="B2307" s="6" t="s">
        <v>10532</v>
      </c>
      <c r="C2307" s="6" t="s">
        <v>10533</v>
      </c>
      <c r="D2307" s="13">
        <v>44.7</v>
      </c>
      <c r="E2307" s="28">
        <v>0.53100000000000003</v>
      </c>
    </row>
    <row r="2308" spans="1:5" x14ac:dyDescent="0.2">
      <c r="A2308" s="6" t="s">
        <v>21</v>
      </c>
      <c r="B2308" s="6" t="s">
        <v>10534</v>
      </c>
      <c r="C2308" s="6" t="s">
        <v>10535</v>
      </c>
      <c r="D2308" s="13">
        <v>32.1</v>
      </c>
      <c r="E2308" s="28">
        <v>0.249</v>
      </c>
    </row>
    <row r="2309" spans="1:5" x14ac:dyDescent="0.2">
      <c r="A2309" s="6" t="s">
        <v>21</v>
      </c>
      <c r="B2309" s="6" t="s">
        <v>10540</v>
      </c>
      <c r="C2309" s="6" t="s">
        <v>10541</v>
      </c>
      <c r="D2309" s="13">
        <v>48.7</v>
      </c>
      <c r="E2309" s="28">
        <v>0.182</v>
      </c>
    </row>
    <row r="2310" spans="1:5" x14ac:dyDescent="0.2">
      <c r="A2310" s="6" t="s">
        <v>21</v>
      </c>
      <c r="B2310" s="6" t="s">
        <v>10594</v>
      </c>
      <c r="C2310" s="6" t="s">
        <v>10595</v>
      </c>
      <c r="D2310" s="13">
        <v>42.9</v>
      </c>
      <c r="E2310" s="28">
        <v>0.28599999999999998</v>
      </c>
    </row>
    <row r="2311" spans="1:5" x14ac:dyDescent="0.2">
      <c r="A2311" s="6" t="s">
        <v>21</v>
      </c>
      <c r="B2311" s="6" t="s">
        <v>10596</v>
      </c>
      <c r="C2311" s="6" t="s">
        <v>10597</v>
      </c>
      <c r="D2311" s="13">
        <v>39.6</v>
      </c>
      <c r="E2311" s="28">
        <v>5.5E-2</v>
      </c>
    </row>
    <row r="2312" spans="1:5" x14ac:dyDescent="0.2">
      <c r="A2312" s="6" t="s">
        <v>21</v>
      </c>
      <c r="B2312" s="6" t="s">
        <v>10598</v>
      </c>
      <c r="C2312" s="6" t="s">
        <v>10599</v>
      </c>
      <c r="D2312" s="13">
        <v>51.5</v>
      </c>
      <c r="E2312" s="28">
        <v>0.17399999999999999</v>
      </c>
    </row>
    <row r="2313" spans="1:5" x14ac:dyDescent="0.2">
      <c r="A2313" s="6" t="s">
        <v>21</v>
      </c>
      <c r="B2313" s="6" t="s">
        <v>10546</v>
      </c>
      <c r="C2313" s="6" t="s">
        <v>10547</v>
      </c>
      <c r="D2313" s="13">
        <v>40</v>
      </c>
      <c r="E2313" s="28">
        <v>0.154</v>
      </c>
    </row>
    <row r="2314" spans="1:5" x14ac:dyDescent="0.2">
      <c r="A2314" s="6" t="s">
        <v>21</v>
      </c>
      <c r="B2314" s="6" t="s">
        <v>10552</v>
      </c>
      <c r="C2314" s="6" t="s">
        <v>10553</v>
      </c>
      <c r="D2314" s="13">
        <v>40.9</v>
      </c>
      <c r="E2314" s="28">
        <v>0.36899999999999999</v>
      </c>
    </row>
    <row r="2315" spans="1:5" x14ac:dyDescent="0.2">
      <c r="A2315" s="6" t="s">
        <v>21</v>
      </c>
      <c r="B2315" s="6" t="s">
        <v>10558</v>
      </c>
      <c r="C2315" s="6" t="s">
        <v>10559</v>
      </c>
      <c r="D2315" s="13">
        <v>22.2</v>
      </c>
      <c r="E2315" s="28">
        <v>7.3999999999999996E-2</v>
      </c>
    </row>
    <row r="2316" spans="1:5" x14ac:dyDescent="0.2">
      <c r="A2316" s="6" t="s">
        <v>21</v>
      </c>
      <c r="B2316" s="6" t="s">
        <v>10564</v>
      </c>
      <c r="C2316" s="6" t="s">
        <v>10565</v>
      </c>
      <c r="D2316" s="13">
        <v>45.7</v>
      </c>
      <c r="E2316" s="28">
        <v>8.4000000000000005E-2</v>
      </c>
    </row>
    <row r="2317" spans="1:5" x14ac:dyDescent="0.2">
      <c r="A2317" s="6" t="s">
        <v>21</v>
      </c>
      <c r="B2317" s="6" t="s">
        <v>10572</v>
      </c>
      <c r="C2317" s="6" t="s">
        <v>10573</v>
      </c>
      <c r="D2317" s="13">
        <v>48.4</v>
      </c>
      <c r="E2317" s="28">
        <v>0.28999999999999998</v>
      </c>
    </row>
    <row r="2318" spans="1:5" x14ac:dyDescent="0.2">
      <c r="A2318" s="6" t="s">
        <v>21</v>
      </c>
      <c r="B2318" s="6" t="s">
        <v>10576</v>
      </c>
      <c r="C2318" s="6" t="s">
        <v>10577</v>
      </c>
      <c r="D2318" s="13">
        <v>42.2</v>
      </c>
      <c r="E2318" s="28">
        <v>0.27</v>
      </c>
    </row>
    <row r="2319" spans="1:5" x14ac:dyDescent="0.2">
      <c r="A2319" s="6" t="s">
        <v>21</v>
      </c>
      <c r="B2319" s="6" t="s">
        <v>10580</v>
      </c>
      <c r="C2319" s="6" t="s">
        <v>10581</v>
      </c>
      <c r="D2319" s="13">
        <v>33.9</v>
      </c>
      <c r="E2319" s="28">
        <v>0.27300000000000002</v>
      </c>
    </row>
    <row r="2320" spans="1:5" x14ac:dyDescent="0.2">
      <c r="A2320" s="6" t="s">
        <v>21</v>
      </c>
      <c r="B2320" s="6" t="s">
        <v>10582</v>
      </c>
      <c r="C2320" s="6" t="s">
        <v>10583</v>
      </c>
      <c r="D2320" s="13">
        <v>39</v>
      </c>
      <c r="E2320" s="28">
        <v>0.33</v>
      </c>
    </row>
    <row r="2321" spans="1:5" x14ac:dyDescent="0.2">
      <c r="A2321" s="6" t="s">
        <v>22</v>
      </c>
      <c r="B2321" s="6" t="s">
        <v>10600</v>
      </c>
      <c r="C2321" s="6" t="s">
        <v>10601</v>
      </c>
      <c r="D2321" s="13">
        <v>20.100000000000001</v>
      </c>
      <c r="E2321" s="28">
        <v>6.6000000000000003E-2</v>
      </c>
    </row>
    <row r="2322" spans="1:5" x14ac:dyDescent="0.2">
      <c r="A2322" s="6" t="s">
        <v>22</v>
      </c>
      <c r="B2322" s="6" t="s">
        <v>10604</v>
      </c>
      <c r="C2322" s="6" t="s">
        <v>10605</v>
      </c>
      <c r="D2322" s="13">
        <v>50.1</v>
      </c>
      <c r="E2322" s="28">
        <v>0.128</v>
      </c>
    </row>
    <row r="2323" spans="1:5" x14ac:dyDescent="0.2">
      <c r="A2323" s="6" t="s">
        <v>22</v>
      </c>
      <c r="B2323" s="6" t="s">
        <v>10608</v>
      </c>
      <c r="C2323" s="6" t="s">
        <v>10609</v>
      </c>
      <c r="D2323" s="13">
        <v>48.7</v>
      </c>
      <c r="E2323" s="28">
        <v>0.153</v>
      </c>
    </row>
    <row r="2324" spans="1:5" x14ac:dyDescent="0.2">
      <c r="A2324" s="6" t="s">
        <v>22</v>
      </c>
      <c r="B2324" s="6" t="s">
        <v>10610</v>
      </c>
      <c r="C2324" s="6" t="s">
        <v>10611</v>
      </c>
      <c r="D2324" s="13">
        <v>49.6</v>
      </c>
      <c r="E2324" s="28">
        <v>0.36199999999999999</v>
      </c>
    </row>
    <row r="2325" spans="1:5" x14ac:dyDescent="0.2">
      <c r="A2325" s="6" t="s">
        <v>22</v>
      </c>
      <c r="B2325" s="6" t="s">
        <v>10616</v>
      </c>
      <c r="C2325" s="6" t="s">
        <v>10617</v>
      </c>
      <c r="D2325" s="13">
        <v>52.4</v>
      </c>
      <c r="E2325" s="28">
        <v>8.1000000000000003E-2</v>
      </c>
    </row>
    <row r="2326" spans="1:5" x14ac:dyDescent="0.2">
      <c r="A2326" s="6" t="s">
        <v>22</v>
      </c>
      <c r="B2326" s="6" t="s">
        <v>10618</v>
      </c>
      <c r="C2326" s="6" t="s">
        <v>10619</v>
      </c>
      <c r="D2326" s="13">
        <v>50.5</v>
      </c>
      <c r="E2326" s="28">
        <v>9.2999999999999999E-2</v>
      </c>
    </row>
    <row r="2327" spans="1:5" x14ac:dyDescent="0.2">
      <c r="A2327" s="6" t="s">
        <v>22</v>
      </c>
      <c r="B2327" s="6" t="s">
        <v>10624</v>
      </c>
      <c r="C2327" s="6" t="s">
        <v>10625</v>
      </c>
      <c r="D2327" s="13">
        <v>25.1</v>
      </c>
      <c r="E2327" s="28">
        <v>8.4000000000000005E-2</v>
      </c>
    </row>
    <row r="2328" spans="1:5" x14ac:dyDescent="0.2">
      <c r="A2328" s="6" t="s">
        <v>22</v>
      </c>
      <c r="B2328" s="6" t="s">
        <v>10632</v>
      </c>
      <c r="C2328" s="6" t="s">
        <v>10633</v>
      </c>
      <c r="D2328" s="13">
        <v>52</v>
      </c>
      <c r="E2328" s="28">
        <v>0.24299999999999999</v>
      </c>
    </row>
    <row r="2329" spans="1:5" x14ac:dyDescent="0.2">
      <c r="A2329" s="6" t="s">
        <v>22</v>
      </c>
      <c r="B2329" s="6" t="s">
        <v>10636</v>
      </c>
      <c r="C2329" s="6" t="s">
        <v>10637</v>
      </c>
      <c r="D2329" s="13">
        <v>53</v>
      </c>
      <c r="E2329" s="28">
        <v>0.115</v>
      </c>
    </row>
    <row r="2330" spans="1:5" x14ac:dyDescent="0.2">
      <c r="A2330" s="6" t="s">
        <v>22</v>
      </c>
      <c r="B2330" s="6" t="s">
        <v>10642</v>
      </c>
      <c r="C2330" s="6" t="s">
        <v>10643</v>
      </c>
      <c r="D2330" s="13">
        <v>51.6</v>
      </c>
      <c r="E2330" s="28">
        <v>7.4999999999999997E-2</v>
      </c>
    </row>
    <row r="2331" spans="1:5" x14ac:dyDescent="0.2">
      <c r="A2331" s="6" t="s">
        <v>22</v>
      </c>
      <c r="B2331" s="6" t="s">
        <v>10650</v>
      </c>
      <c r="C2331" s="6" t="s">
        <v>10651</v>
      </c>
      <c r="D2331" s="13">
        <v>34.299999999999997</v>
      </c>
      <c r="E2331" s="28">
        <v>6.6000000000000003E-2</v>
      </c>
    </row>
    <row r="2332" spans="1:5" x14ac:dyDescent="0.2">
      <c r="A2332" s="6" t="s">
        <v>22</v>
      </c>
      <c r="B2332" s="6" t="s">
        <v>10656</v>
      </c>
      <c r="C2332" s="6" t="s">
        <v>10657</v>
      </c>
      <c r="D2332" s="13">
        <v>52</v>
      </c>
      <c r="E2332" s="28">
        <v>9.5000000000000001E-2</v>
      </c>
    </row>
    <row r="2333" spans="1:5" x14ac:dyDescent="0.2">
      <c r="A2333" s="6" t="s">
        <v>22</v>
      </c>
      <c r="B2333" s="6" t="s">
        <v>10662</v>
      </c>
      <c r="C2333" s="6" t="s">
        <v>10663</v>
      </c>
      <c r="D2333" s="13">
        <v>51.5</v>
      </c>
      <c r="E2333" s="28">
        <v>8.1000000000000003E-2</v>
      </c>
    </row>
    <row r="2334" spans="1:5" x14ac:dyDescent="0.2">
      <c r="A2334" s="6" t="s">
        <v>22</v>
      </c>
      <c r="B2334" s="6" t="s">
        <v>10666</v>
      </c>
      <c r="C2334" s="6" t="s">
        <v>10667</v>
      </c>
      <c r="D2334" s="13">
        <v>51.9</v>
      </c>
      <c r="E2334" s="28">
        <v>8.8999999999999996E-2</v>
      </c>
    </row>
    <row r="2335" spans="1:5" x14ac:dyDescent="0.2">
      <c r="A2335" s="6" t="s">
        <v>22</v>
      </c>
      <c r="B2335" s="6" t="s">
        <v>10670</v>
      </c>
      <c r="C2335" s="6" t="s">
        <v>10671</v>
      </c>
      <c r="D2335" s="13">
        <v>50.9</v>
      </c>
      <c r="E2335" s="28">
        <v>7.4999999999999997E-2</v>
      </c>
    </row>
    <row r="2336" spans="1:5" x14ac:dyDescent="0.2">
      <c r="A2336" s="6" t="s">
        <v>22</v>
      </c>
      <c r="B2336" s="6" t="s">
        <v>10672</v>
      </c>
      <c r="C2336" s="6" t="s">
        <v>10673</v>
      </c>
      <c r="D2336" s="13">
        <v>38.4</v>
      </c>
      <c r="E2336" s="28">
        <v>0.09</v>
      </c>
    </row>
    <row r="2337" spans="1:5" x14ac:dyDescent="0.2">
      <c r="A2337" s="6" t="s">
        <v>22</v>
      </c>
      <c r="B2337" s="6" t="s">
        <v>10676</v>
      </c>
      <c r="C2337" s="6" t="s">
        <v>10677</v>
      </c>
      <c r="D2337" s="13">
        <v>44.5</v>
      </c>
      <c r="E2337" s="28">
        <v>0.2</v>
      </c>
    </row>
    <row r="2338" spans="1:5" x14ac:dyDescent="0.2">
      <c r="A2338" s="6" t="s">
        <v>22</v>
      </c>
      <c r="B2338" s="6" t="s">
        <v>10678</v>
      </c>
      <c r="C2338" s="6" t="s">
        <v>10679</v>
      </c>
      <c r="D2338" s="13">
        <v>50.6</v>
      </c>
      <c r="E2338" s="28">
        <v>0.11600000000000001</v>
      </c>
    </row>
    <row r="2339" spans="1:5" x14ac:dyDescent="0.2">
      <c r="A2339" s="6" t="s">
        <v>22</v>
      </c>
      <c r="B2339" s="6" t="s">
        <v>10680</v>
      </c>
      <c r="C2339" s="6" t="s">
        <v>10681</v>
      </c>
      <c r="D2339" s="13">
        <v>49.4</v>
      </c>
      <c r="E2339" s="28">
        <v>0.33</v>
      </c>
    </row>
    <row r="2340" spans="1:5" x14ac:dyDescent="0.2">
      <c r="A2340" s="6" t="s">
        <v>22</v>
      </c>
      <c r="B2340" s="6" t="s">
        <v>10698</v>
      </c>
      <c r="C2340" s="6" t="s">
        <v>10699</v>
      </c>
      <c r="D2340" s="13">
        <v>19.8</v>
      </c>
      <c r="E2340" s="28">
        <v>0.10299999999999999</v>
      </c>
    </row>
    <row r="2341" spans="1:5" x14ac:dyDescent="0.2">
      <c r="A2341" s="6" t="s">
        <v>22</v>
      </c>
      <c r="B2341" s="6" t="s">
        <v>10724</v>
      </c>
      <c r="C2341" s="6" t="s">
        <v>10725</v>
      </c>
      <c r="D2341" s="13">
        <v>48.4</v>
      </c>
      <c r="E2341" s="28">
        <v>0.191</v>
      </c>
    </row>
    <row r="2342" spans="1:5" x14ac:dyDescent="0.2">
      <c r="A2342" s="6" t="s">
        <v>23</v>
      </c>
      <c r="B2342" s="6" t="s">
        <v>10602</v>
      </c>
      <c r="C2342" s="6" t="s">
        <v>10603</v>
      </c>
      <c r="D2342" s="13">
        <v>17.399999999999999</v>
      </c>
      <c r="E2342" s="28">
        <v>7.3999999999999996E-2</v>
      </c>
    </row>
    <row r="2343" spans="1:5" x14ac:dyDescent="0.2">
      <c r="A2343" s="6" t="s">
        <v>23</v>
      </c>
      <c r="B2343" s="6" t="s">
        <v>10606</v>
      </c>
      <c r="C2343" s="6" t="s">
        <v>10607</v>
      </c>
      <c r="D2343" s="13">
        <v>19</v>
      </c>
      <c r="E2343" s="28">
        <v>5.8999999999999997E-2</v>
      </c>
    </row>
    <row r="2344" spans="1:5" x14ac:dyDescent="0.2">
      <c r="A2344" s="6" t="s">
        <v>23</v>
      </c>
      <c r="B2344" s="6" t="s">
        <v>10610</v>
      </c>
      <c r="C2344" s="6" t="s">
        <v>10611</v>
      </c>
      <c r="D2344" s="13">
        <v>34.799999999999997</v>
      </c>
      <c r="E2344" s="28">
        <v>0.156</v>
      </c>
    </row>
    <row r="2345" spans="1:5" x14ac:dyDescent="0.2">
      <c r="A2345" s="6" t="s">
        <v>23</v>
      </c>
      <c r="B2345" s="6" t="s">
        <v>10612</v>
      </c>
      <c r="C2345" s="6" t="s">
        <v>10613</v>
      </c>
      <c r="D2345" s="13">
        <v>18.899999999999999</v>
      </c>
      <c r="E2345" s="28">
        <v>8.8999999999999996E-2</v>
      </c>
    </row>
    <row r="2346" spans="1:5" x14ac:dyDescent="0.2">
      <c r="A2346" s="6" t="s">
        <v>23</v>
      </c>
      <c r="B2346" s="6" t="s">
        <v>10614</v>
      </c>
      <c r="C2346" s="6" t="s">
        <v>10615</v>
      </c>
      <c r="D2346" s="13">
        <v>24.3</v>
      </c>
      <c r="E2346" s="28">
        <v>0.15</v>
      </c>
    </row>
    <row r="2347" spans="1:5" x14ac:dyDescent="0.2">
      <c r="A2347" s="6" t="s">
        <v>23</v>
      </c>
      <c r="B2347" s="6" t="s">
        <v>10616</v>
      </c>
      <c r="C2347" s="6" t="s">
        <v>10617</v>
      </c>
      <c r="D2347" s="13">
        <v>17.7</v>
      </c>
      <c r="E2347" s="28">
        <v>7.0000000000000007E-2</v>
      </c>
    </row>
    <row r="2348" spans="1:5" x14ac:dyDescent="0.2">
      <c r="A2348" s="6" t="s">
        <v>23</v>
      </c>
      <c r="B2348" s="6" t="s">
        <v>10620</v>
      </c>
      <c r="C2348" s="6" t="s">
        <v>10621</v>
      </c>
      <c r="D2348" s="13">
        <v>27.5</v>
      </c>
      <c r="E2348" s="28">
        <v>0.14299999999999999</v>
      </c>
    </row>
    <row r="2349" spans="1:5" x14ac:dyDescent="0.2">
      <c r="A2349" s="6" t="s">
        <v>23</v>
      </c>
      <c r="B2349" s="6" t="s">
        <v>10622</v>
      </c>
      <c r="C2349" s="6" t="s">
        <v>10623</v>
      </c>
      <c r="D2349" s="13">
        <v>48.2</v>
      </c>
      <c r="E2349" s="28">
        <v>8.5999999999999993E-2</v>
      </c>
    </row>
    <row r="2350" spans="1:5" x14ac:dyDescent="0.2">
      <c r="A2350" s="6" t="s">
        <v>23</v>
      </c>
      <c r="B2350" s="6" t="s">
        <v>10624</v>
      </c>
      <c r="C2350" s="6" t="s">
        <v>10625</v>
      </c>
      <c r="D2350" s="13">
        <v>19.100000000000001</v>
      </c>
      <c r="E2350" s="28">
        <v>7.1999999999999995E-2</v>
      </c>
    </row>
    <row r="2351" spans="1:5" x14ac:dyDescent="0.2">
      <c r="A2351" s="6" t="s">
        <v>23</v>
      </c>
      <c r="B2351" s="6" t="s">
        <v>10626</v>
      </c>
      <c r="C2351" s="6" t="s">
        <v>10627</v>
      </c>
      <c r="D2351" s="13">
        <v>25.8</v>
      </c>
      <c r="E2351" s="28">
        <v>0.05</v>
      </c>
    </row>
    <row r="2352" spans="1:5" x14ac:dyDescent="0.2">
      <c r="A2352" s="6" t="s">
        <v>23</v>
      </c>
      <c r="B2352" s="6" t="s">
        <v>10628</v>
      </c>
      <c r="C2352" s="6" t="s">
        <v>10629</v>
      </c>
      <c r="D2352" s="13">
        <v>15.8</v>
      </c>
      <c r="E2352" s="28">
        <v>5.2999999999999999E-2</v>
      </c>
    </row>
    <row r="2353" spans="1:5" x14ac:dyDescent="0.2">
      <c r="A2353" s="6" t="s">
        <v>23</v>
      </c>
      <c r="B2353" s="6" t="s">
        <v>10630</v>
      </c>
      <c r="C2353" s="6" t="s">
        <v>10631</v>
      </c>
      <c r="D2353" s="13">
        <v>45.2</v>
      </c>
      <c r="E2353" s="28">
        <v>0.16700000000000001</v>
      </c>
    </row>
    <row r="2354" spans="1:5" x14ac:dyDescent="0.2">
      <c r="A2354" s="6" t="s">
        <v>23</v>
      </c>
      <c r="B2354" s="6" t="s">
        <v>10632</v>
      </c>
      <c r="C2354" s="6" t="s">
        <v>10633</v>
      </c>
      <c r="D2354" s="13">
        <v>52</v>
      </c>
      <c r="E2354" s="28">
        <v>0.16800000000000001</v>
      </c>
    </row>
    <row r="2355" spans="1:5" x14ac:dyDescent="0.2">
      <c r="A2355" s="6" t="s">
        <v>23</v>
      </c>
      <c r="B2355" s="6" t="s">
        <v>10634</v>
      </c>
      <c r="C2355" s="6" t="s">
        <v>10635</v>
      </c>
      <c r="D2355" s="13">
        <v>32.1</v>
      </c>
      <c r="E2355" s="28">
        <v>8.1000000000000003E-2</v>
      </c>
    </row>
    <row r="2356" spans="1:5" x14ac:dyDescent="0.2">
      <c r="A2356" s="6" t="s">
        <v>23</v>
      </c>
      <c r="B2356" s="6" t="s">
        <v>10636</v>
      </c>
      <c r="C2356" s="6" t="s">
        <v>10637</v>
      </c>
      <c r="D2356" s="13">
        <v>53</v>
      </c>
      <c r="E2356" s="28">
        <v>7.4999999999999997E-2</v>
      </c>
    </row>
    <row r="2357" spans="1:5" x14ac:dyDescent="0.2">
      <c r="A2357" s="6" t="s">
        <v>23</v>
      </c>
      <c r="B2357" s="6" t="s">
        <v>10638</v>
      </c>
      <c r="C2357" s="6" t="s">
        <v>10639</v>
      </c>
      <c r="D2357" s="13">
        <v>36</v>
      </c>
      <c r="E2357" s="28">
        <v>8.5000000000000006E-2</v>
      </c>
    </row>
    <row r="2358" spans="1:5" x14ac:dyDescent="0.2">
      <c r="A2358" s="6" t="s">
        <v>23</v>
      </c>
      <c r="B2358" s="6" t="s">
        <v>10640</v>
      </c>
      <c r="C2358" s="6" t="s">
        <v>10641</v>
      </c>
      <c r="D2358" s="13">
        <v>35.799999999999997</v>
      </c>
      <c r="E2358" s="28">
        <v>0.222</v>
      </c>
    </row>
    <row r="2359" spans="1:5" x14ac:dyDescent="0.2">
      <c r="A2359" s="6" t="s">
        <v>23</v>
      </c>
      <c r="B2359" s="6" t="s">
        <v>10644</v>
      </c>
      <c r="C2359" s="6" t="s">
        <v>10645</v>
      </c>
      <c r="D2359" s="13">
        <v>19</v>
      </c>
      <c r="E2359" s="28">
        <v>9.9000000000000005E-2</v>
      </c>
    </row>
    <row r="2360" spans="1:5" x14ac:dyDescent="0.2">
      <c r="A2360" s="6" t="s">
        <v>23</v>
      </c>
      <c r="B2360" s="6" t="s">
        <v>10646</v>
      </c>
      <c r="C2360" s="6" t="s">
        <v>10647</v>
      </c>
      <c r="D2360" s="13">
        <v>40.6</v>
      </c>
      <c r="E2360" s="28">
        <v>0.114</v>
      </c>
    </row>
    <row r="2361" spans="1:5" x14ac:dyDescent="0.2">
      <c r="A2361" s="6" t="s">
        <v>23</v>
      </c>
      <c r="B2361" s="6" t="s">
        <v>10648</v>
      </c>
      <c r="C2361" s="6" t="s">
        <v>10649</v>
      </c>
      <c r="D2361" s="13">
        <v>17.399999999999999</v>
      </c>
      <c r="E2361" s="28">
        <v>7.8E-2</v>
      </c>
    </row>
    <row r="2362" spans="1:5" x14ac:dyDescent="0.2">
      <c r="A2362" s="6" t="s">
        <v>23</v>
      </c>
      <c r="B2362" s="6" t="s">
        <v>10652</v>
      </c>
      <c r="C2362" s="6" t="s">
        <v>10653</v>
      </c>
      <c r="D2362" s="13">
        <v>21.5</v>
      </c>
      <c r="E2362" s="28">
        <v>0.192</v>
      </c>
    </row>
    <row r="2363" spans="1:5" x14ac:dyDescent="0.2">
      <c r="A2363" s="6" t="s">
        <v>23</v>
      </c>
      <c r="B2363" s="6" t="s">
        <v>10654</v>
      </c>
      <c r="C2363" s="6" t="s">
        <v>10655</v>
      </c>
      <c r="D2363" s="13">
        <v>52.1</v>
      </c>
      <c r="E2363" s="28">
        <v>8.1000000000000003E-2</v>
      </c>
    </row>
    <row r="2364" spans="1:5" x14ac:dyDescent="0.2">
      <c r="A2364" s="6" t="s">
        <v>23</v>
      </c>
      <c r="B2364" s="6" t="s">
        <v>10656</v>
      </c>
      <c r="C2364" s="6" t="s">
        <v>10657</v>
      </c>
      <c r="D2364" s="13">
        <v>35.299999999999997</v>
      </c>
      <c r="E2364" s="28">
        <v>8.5000000000000006E-2</v>
      </c>
    </row>
    <row r="2365" spans="1:5" x14ac:dyDescent="0.2">
      <c r="A2365" s="6" t="s">
        <v>23</v>
      </c>
      <c r="B2365" s="6" t="s">
        <v>10658</v>
      </c>
      <c r="C2365" s="6" t="s">
        <v>10659</v>
      </c>
      <c r="D2365" s="13">
        <v>46.9</v>
      </c>
      <c r="E2365" s="28">
        <v>0.13</v>
      </c>
    </row>
    <row r="2366" spans="1:5" x14ac:dyDescent="0.2">
      <c r="A2366" s="6" t="s">
        <v>23</v>
      </c>
      <c r="B2366" s="6" t="s">
        <v>10660</v>
      </c>
      <c r="C2366" s="6" t="s">
        <v>10661</v>
      </c>
      <c r="D2366" s="13">
        <v>49.4</v>
      </c>
      <c r="E2366" s="28">
        <v>0.66700000000000004</v>
      </c>
    </row>
    <row r="2367" spans="1:5" x14ac:dyDescent="0.2">
      <c r="A2367" s="6" t="s">
        <v>23</v>
      </c>
      <c r="B2367" s="6" t="s">
        <v>10662</v>
      </c>
      <c r="C2367" s="6" t="s">
        <v>10663</v>
      </c>
      <c r="D2367" s="13">
        <v>45.9</v>
      </c>
      <c r="E2367" s="28">
        <v>8.3000000000000004E-2</v>
      </c>
    </row>
    <row r="2368" spans="1:5" x14ac:dyDescent="0.2">
      <c r="A2368" s="6" t="s">
        <v>23</v>
      </c>
      <c r="B2368" s="6" t="s">
        <v>10664</v>
      </c>
      <c r="C2368" s="6" t="s">
        <v>10665</v>
      </c>
      <c r="D2368" s="13">
        <v>25.9</v>
      </c>
      <c r="E2368" s="28">
        <v>0.158</v>
      </c>
    </row>
    <row r="2369" spans="1:5" x14ac:dyDescent="0.2">
      <c r="A2369" s="6" t="s">
        <v>23</v>
      </c>
      <c r="B2369" s="6" t="s">
        <v>10668</v>
      </c>
      <c r="C2369" s="6" t="s">
        <v>10669</v>
      </c>
      <c r="D2369" s="13">
        <v>26.4</v>
      </c>
      <c r="E2369" s="28">
        <v>8.5000000000000006E-2</v>
      </c>
    </row>
    <row r="2370" spans="1:5" x14ac:dyDescent="0.2">
      <c r="A2370" s="6" t="s">
        <v>23</v>
      </c>
      <c r="B2370" s="6" t="s">
        <v>10674</v>
      </c>
      <c r="C2370" s="6" t="s">
        <v>10675</v>
      </c>
      <c r="D2370" s="13">
        <v>16.899999999999999</v>
      </c>
      <c r="E2370" s="28">
        <v>0.125</v>
      </c>
    </row>
    <row r="2371" spans="1:5" x14ac:dyDescent="0.2">
      <c r="A2371" s="6" t="s">
        <v>23</v>
      </c>
      <c r="B2371" s="6" t="s">
        <v>10680</v>
      </c>
      <c r="C2371" s="6" t="s">
        <v>10681</v>
      </c>
      <c r="D2371" s="13">
        <v>49.4</v>
      </c>
      <c r="E2371" s="28">
        <v>0.224</v>
      </c>
    </row>
    <row r="2372" spans="1:5" x14ac:dyDescent="0.2">
      <c r="A2372" s="6" t="s">
        <v>23</v>
      </c>
      <c r="B2372" s="6" t="s">
        <v>10682</v>
      </c>
      <c r="C2372" s="6" t="s">
        <v>10683</v>
      </c>
      <c r="D2372" s="13">
        <v>27.9</v>
      </c>
      <c r="E2372" s="28">
        <v>0.17100000000000001</v>
      </c>
    </row>
    <row r="2373" spans="1:5" x14ac:dyDescent="0.2">
      <c r="A2373" s="6" t="s">
        <v>23</v>
      </c>
      <c r="B2373" s="6" t="s">
        <v>10684</v>
      </c>
      <c r="C2373" s="6" t="s">
        <v>10685</v>
      </c>
      <c r="D2373" s="13">
        <v>19.600000000000001</v>
      </c>
      <c r="E2373" s="28">
        <v>0.13300000000000001</v>
      </c>
    </row>
    <row r="2374" spans="1:5" x14ac:dyDescent="0.2">
      <c r="A2374" s="6" t="s">
        <v>23</v>
      </c>
      <c r="B2374" s="6" t="s">
        <v>10686</v>
      </c>
      <c r="C2374" s="6" t="s">
        <v>10687</v>
      </c>
      <c r="D2374" s="13">
        <v>20.9</v>
      </c>
      <c r="E2374" s="28">
        <v>0.308</v>
      </c>
    </row>
    <row r="2375" spans="1:5" x14ac:dyDescent="0.2">
      <c r="A2375" s="6" t="s">
        <v>23</v>
      </c>
      <c r="B2375" s="6" t="s">
        <v>10688</v>
      </c>
      <c r="C2375" s="6" t="s">
        <v>10689</v>
      </c>
      <c r="D2375" s="13">
        <v>23.3</v>
      </c>
      <c r="E2375" s="28">
        <v>0.08</v>
      </c>
    </row>
    <row r="2376" spans="1:5" x14ac:dyDescent="0.2">
      <c r="A2376" s="6" t="s">
        <v>23</v>
      </c>
      <c r="B2376" s="6" t="s">
        <v>10690</v>
      </c>
      <c r="C2376" s="6" t="s">
        <v>10691</v>
      </c>
      <c r="D2376" s="13">
        <v>51.3</v>
      </c>
      <c r="E2376" s="28">
        <v>0.19800000000000001</v>
      </c>
    </row>
    <row r="2377" spans="1:5" x14ac:dyDescent="0.2">
      <c r="A2377" s="6" t="s">
        <v>23</v>
      </c>
      <c r="B2377" s="6" t="s">
        <v>10692</v>
      </c>
      <c r="C2377" s="6" t="s">
        <v>10693</v>
      </c>
      <c r="D2377" s="13">
        <v>21.3</v>
      </c>
      <c r="E2377" s="28">
        <v>0.14000000000000001</v>
      </c>
    </row>
    <row r="2378" spans="1:5" x14ac:dyDescent="0.2">
      <c r="A2378" s="6" t="s">
        <v>23</v>
      </c>
      <c r="B2378" s="6" t="s">
        <v>10694</v>
      </c>
      <c r="C2378" s="6" t="s">
        <v>10695</v>
      </c>
      <c r="D2378" s="13">
        <v>20.9</v>
      </c>
      <c r="E2378" s="28">
        <v>8.7999999999999995E-2</v>
      </c>
    </row>
    <row r="2379" spans="1:5" x14ac:dyDescent="0.2">
      <c r="A2379" s="6" t="s">
        <v>23</v>
      </c>
      <c r="B2379" s="6" t="s">
        <v>10696</v>
      </c>
      <c r="C2379" s="6" t="s">
        <v>10697</v>
      </c>
      <c r="D2379" s="13">
        <v>24.3</v>
      </c>
      <c r="E2379" s="28">
        <v>0.15</v>
      </c>
    </row>
    <row r="2380" spans="1:5" x14ac:dyDescent="0.2">
      <c r="A2380" s="6" t="s">
        <v>23</v>
      </c>
      <c r="B2380" s="6" t="s">
        <v>10698</v>
      </c>
      <c r="C2380" s="6" t="s">
        <v>10699</v>
      </c>
      <c r="D2380" s="13">
        <v>29.4</v>
      </c>
      <c r="E2380" s="28">
        <v>0.13700000000000001</v>
      </c>
    </row>
    <row r="2381" spans="1:5" x14ac:dyDescent="0.2">
      <c r="A2381" s="6" t="s">
        <v>23</v>
      </c>
      <c r="B2381" s="6" t="s">
        <v>10700</v>
      </c>
      <c r="C2381" s="6" t="s">
        <v>10701</v>
      </c>
      <c r="D2381" s="13">
        <v>17</v>
      </c>
      <c r="E2381" s="28">
        <v>0.11799999999999999</v>
      </c>
    </row>
    <row r="2382" spans="1:5" x14ac:dyDescent="0.2">
      <c r="A2382" s="6" t="s">
        <v>23</v>
      </c>
      <c r="B2382" s="6" t="s">
        <v>10702</v>
      </c>
      <c r="C2382" s="6" t="s">
        <v>10703</v>
      </c>
      <c r="D2382" s="13">
        <v>40.9</v>
      </c>
      <c r="E2382" s="28">
        <v>0.26100000000000001</v>
      </c>
    </row>
    <row r="2383" spans="1:5" x14ac:dyDescent="0.2">
      <c r="A2383" s="6" t="s">
        <v>23</v>
      </c>
      <c r="B2383" s="6" t="s">
        <v>10704</v>
      </c>
      <c r="C2383" s="6" t="s">
        <v>10705</v>
      </c>
      <c r="D2383" s="13">
        <v>15.1</v>
      </c>
      <c r="E2383" s="28">
        <v>8.2000000000000003E-2</v>
      </c>
    </row>
    <row r="2384" spans="1:5" x14ac:dyDescent="0.2">
      <c r="A2384" s="6" t="s">
        <v>23</v>
      </c>
      <c r="B2384" s="6" t="s">
        <v>10706</v>
      </c>
      <c r="C2384" s="6" t="s">
        <v>10707</v>
      </c>
      <c r="D2384" s="13">
        <v>19.7</v>
      </c>
      <c r="E2384" s="28">
        <v>8.1000000000000003E-2</v>
      </c>
    </row>
    <row r="2385" spans="1:5" x14ac:dyDescent="0.2">
      <c r="A2385" s="6" t="s">
        <v>23</v>
      </c>
      <c r="B2385" s="6" t="s">
        <v>10708</v>
      </c>
      <c r="C2385" s="6" t="s">
        <v>10709</v>
      </c>
      <c r="D2385" s="13">
        <v>20.100000000000001</v>
      </c>
      <c r="E2385" s="28">
        <v>0.10100000000000001</v>
      </c>
    </row>
    <row r="2386" spans="1:5" x14ac:dyDescent="0.2">
      <c r="A2386" s="6" t="s">
        <v>23</v>
      </c>
      <c r="B2386" s="6" t="s">
        <v>10710</v>
      </c>
      <c r="C2386" s="6" t="s">
        <v>10711</v>
      </c>
      <c r="D2386" s="13">
        <v>39.200000000000003</v>
      </c>
      <c r="E2386" s="28">
        <v>0.14499999999999999</v>
      </c>
    </row>
    <row r="2387" spans="1:5" x14ac:dyDescent="0.2">
      <c r="A2387" s="6" t="s">
        <v>23</v>
      </c>
      <c r="B2387" s="6" t="s">
        <v>10712</v>
      </c>
      <c r="C2387" s="6" t="s">
        <v>10713</v>
      </c>
      <c r="D2387" s="13">
        <v>28</v>
      </c>
      <c r="E2387" s="28">
        <v>0.104</v>
      </c>
    </row>
    <row r="2388" spans="1:5" x14ac:dyDescent="0.2">
      <c r="A2388" s="6" t="s">
        <v>23</v>
      </c>
      <c r="B2388" s="6" t="s">
        <v>10714</v>
      </c>
      <c r="C2388" s="6" t="s">
        <v>10715</v>
      </c>
      <c r="D2388" s="13">
        <v>26.3</v>
      </c>
      <c r="E2388" s="28">
        <v>0.158</v>
      </c>
    </row>
    <row r="2389" spans="1:5" x14ac:dyDescent="0.2">
      <c r="A2389" s="6" t="s">
        <v>23</v>
      </c>
      <c r="B2389" s="6" t="s">
        <v>10716</v>
      </c>
      <c r="C2389" s="6" t="s">
        <v>10717</v>
      </c>
      <c r="D2389" s="13">
        <v>33.799999999999997</v>
      </c>
      <c r="E2389" s="28">
        <v>0.125</v>
      </c>
    </row>
    <row r="2390" spans="1:5" x14ac:dyDescent="0.2">
      <c r="A2390" s="6" t="s">
        <v>23</v>
      </c>
      <c r="B2390" s="6" t="s">
        <v>10718</v>
      </c>
      <c r="C2390" s="6" t="s">
        <v>10719</v>
      </c>
      <c r="D2390" s="13">
        <v>42.6</v>
      </c>
      <c r="E2390" s="28">
        <v>7.5999999999999998E-2</v>
      </c>
    </row>
    <row r="2391" spans="1:5" x14ac:dyDescent="0.2">
      <c r="A2391" s="6" t="s">
        <v>23</v>
      </c>
      <c r="B2391" s="6" t="s">
        <v>10720</v>
      </c>
      <c r="C2391" s="6" t="s">
        <v>10721</v>
      </c>
      <c r="D2391" s="13">
        <v>43.1</v>
      </c>
      <c r="E2391" s="28">
        <v>0.16700000000000001</v>
      </c>
    </row>
    <row r="2392" spans="1:5" x14ac:dyDescent="0.2">
      <c r="A2392" s="6" t="s">
        <v>23</v>
      </c>
      <c r="B2392" s="6" t="s">
        <v>10722</v>
      </c>
      <c r="C2392" s="6" t="s">
        <v>10723</v>
      </c>
      <c r="D2392" s="13">
        <v>32.200000000000003</v>
      </c>
      <c r="E2392" s="28">
        <v>0.11600000000000001</v>
      </c>
    </row>
    <row r="2393" spans="1:5" x14ac:dyDescent="0.2">
      <c r="A2393" s="6" t="s">
        <v>23</v>
      </c>
      <c r="B2393" s="6" t="s">
        <v>10724</v>
      </c>
      <c r="C2393" s="6" t="s">
        <v>10725</v>
      </c>
      <c r="D2393" s="13">
        <v>48.3</v>
      </c>
      <c r="E2393" s="28">
        <v>0.27300000000000002</v>
      </c>
    </row>
    <row r="2394" spans="1:5" x14ac:dyDescent="0.2">
      <c r="A2394" s="6" t="s">
        <v>23</v>
      </c>
      <c r="B2394" s="6" t="s">
        <v>10726</v>
      </c>
      <c r="C2394" s="6" t="s">
        <v>10727</v>
      </c>
      <c r="D2394" s="13">
        <v>15.4</v>
      </c>
      <c r="E2394" s="28">
        <v>0.109</v>
      </c>
    </row>
  </sheetData>
  <sortState ref="A5:E2394">
    <sortCondition ref="A5:A2394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01"/>
  <sheetViews>
    <sheetView workbookViewId="0">
      <pane ySplit="4" topLeftCell="A92" activePane="bottomLeft" state="frozen"/>
      <selection pane="bottomLeft" activeCell="E2818" sqref="E2818"/>
    </sheetView>
  </sheetViews>
  <sheetFormatPr defaultRowHeight="12.75" x14ac:dyDescent="0.2"/>
  <cols>
    <col min="1" max="1" width="9.140625" style="2"/>
    <col min="2" max="2" width="18.140625" style="2" bestFit="1" customWidth="1"/>
    <col min="3" max="3" width="9.140625" style="2"/>
    <col min="4" max="4" width="10" style="2" bestFit="1" customWidth="1"/>
    <col min="5" max="5" width="28.5703125" style="2" bestFit="1" customWidth="1"/>
    <col min="6" max="6" width="27.85546875" style="2" bestFit="1" customWidth="1"/>
    <col min="7" max="9" width="9.140625" style="2"/>
    <col min="10" max="10" width="17.28515625" style="2" bestFit="1" customWidth="1"/>
    <col min="11" max="11" width="12.42578125" style="2" bestFit="1" customWidth="1"/>
    <col min="12" max="16384" width="9.140625" style="2"/>
  </cols>
  <sheetData>
    <row r="1" spans="1:11" x14ac:dyDescent="0.2">
      <c r="A1" s="1" t="s">
        <v>5</v>
      </c>
    </row>
    <row r="2" spans="1:11" x14ac:dyDescent="0.2">
      <c r="A2" s="1" t="s">
        <v>7</v>
      </c>
    </row>
    <row r="4" spans="1:11" ht="86.25" x14ac:dyDescent="0.2">
      <c r="A4" s="24" t="s">
        <v>12</v>
      </c>
      <c r="B4" s="24" t="s">
        <v>269</v>
      </c>
      <c r="C4" s="24" t="s">
        <v>270</v>
      </c>
      <c r="D4" s="24" t="s">
        <v>271</v>
      </c>
      <c r="E4" s="24" t="s">
        <v>272</v>
      </c>
      <c r="F4" s="24" t="s">
        <v>273</v>
      </c>
      <c r="G4" s="24" t="s">
        <v>274</v>
      </c>
      <c r="H4" s="24" t="s">
        <v>275</v>
      </c>
      <c r="I4" s="24" t="s">
        <v>276</v>
      </c>
      <c r="J4" s="24" t="s">
        <v>277</v>
      </c>
      <c r="K4" s="24" t="s">
        <v>278</v>
      </c>
    </row>
    <row r="5" spans="1:11" x14ac:dyDescent="0.2">
      <c r="A5" s="25">
        <v>1</v>
      </c>
      <c r="B5" s="25" t="s">
        <v>279</v>
      </c>
      <c r="C5" s="25">
        <v>11</v>
      </c>
      <c r="D5" s="25">
        <v>100707000</v>
      </c>
      <c r="E5" s="25" t="s">
        <v>280</v>
      </c>
      <c r="F5" s="25" t="s">
        <v>281</v>
      </c>
      <c r="G5" s="25">
        <v>93</v>
      </c>
      <c r="H5" s="25">
        <v>0.15</v>
      </c>
      <c r="I5" s="25">
        <v>0</v>
      </c>
      <c r="J5" s="25" t="s">
        <v>282</v>
      </c>
      <c r="K5" s="25" t="s">
        <v>283</v>
      </c>
    </row>
    <row r="6" spans="1:11" x14ac:dyDescent="0.2">
      <c r="A6" s="25">
        <v>1</v>
      </c>
      <c r="B6" s="25" t="s">
        <v>284</v>
      </c>
      <c r="C6" s="25">
        <v>7</v>
      </c>
      <c r="D6" s="25">
        <v>99045000</v>
      </c>
      <c r="E6" s="25" t="s">
        <v>285</v>
      </c>
      <c r="F6" s="25" t="s">
        <v>286</v>
      </c>
      <c r="G6" s="25">
        <v>38</v>
      </c>
      <c r="H6" s="25">
        <v>0.13</v>
      </c>
      <c r="I6" s="25">
        <v>0</v>
      </c>
      <c r="J6" s="25" t="s">
        <v>282</v>
      </c>
      <c r="K6" s="25" t="s">
        <v>287</v>
      </c>
    </row>
    <row r="7" spans="1:11" x14ac:dyDescent="0.2">
      <c r="A7" s="25">
        <v>1</v>
      </c>
      <c r="B7" s="25" t="s">
        <v>288</v>
      </c>
      <c r="C7" s="25">
        <v>7</v>
      </c>
      <c r="D7" s="25">
        <v>99045000</v>
      </c>
      <c r="E7" s="25" t="s">
        <v>289</v>
      </c>
      <c r="F7" s="25" t="s">
        <v>286</v>
      </c>
      <c r="G7" s="25">
        <v>38</v>
      </c>
      <c r="H7" s="25">
        <v>0.13</v>
      </c>
      <c r="I7" s="25">
        <v>0</v>
      </c>
      <c r="J7" s="25" t="s">
        <v>282</v>
      </c>
      <c r="K7" s="25" t="s">
        <v>287</v>
      </c>
    </row>
    <row r="8" spans="1:11" x14ac:dyDescent="0.2">
      <c r="A8" s="25">
        <v>1</v>
      </c>
      <c r="B8" s="25" t="s">
        <v>290</v>
      </c>
      <c r="C8" s="25">
        <v>3</v>
      </c>
      <c r="D8" s="25">
        <v>59061000</v>
      </c>
      <c r="E8" s="25" t="s">
        <v>291</v>
      </c>
      <c r="F8" s="25" t="s">
        <v>292</v>
      </c>
      <c r="G8" s="25">
        <v>29</v>
      </c>
      <c r="H8" s="25">
        <v>0.13</v>
      </c>
      <c r="I8" s="25">
        <v>0</v>
      </c>
      <c r="J8" s="25" t="s">
        <v>282</v>
      </c>
      <c r="K8" s="25" t="s">
        <v>293</v>
      </c>
    </row>
    <row r="9" spans="1:11" x14ac:dyDescent="0.2">
      <c r="A9" s="25">
        <v>1</v>
      </c>
      <c r="B9" s="25" t="s">
        <v>294</v>
      </c>
      <c r="C9" s="25">
        <v>20</v>
      </c>
      <c r="D9" s="25">
        <v>5112000</v>
      </c>
      <c r="E9" s="25" t="s">
        <v>295</v>
      </c>
      <c r="F9" s="25" t="s">
        <v>296</v>
      </c>
      <c r="G9" s="25">
        <v>83</v>
      </c>
      <c r="H9" s="25">
        <v>0.18</v>
      </c>
      <c r="I9" s="25">
        <v>0</v>
      </c>
      <c r="J9" s="25" t="s">
        <v>282</v>
      </c>
      <c r="K9" s="25" t="s">
        <v>297</v>
      </c>
    </row>
    <row r="10" spans="1:11" x14ac:dyDescent="0.2">
      <c r="A10" s="25">
        <v>1</v>
      </c>
      <c r="B10" s="25" t="s">
        <v>298</v>
      </c>
      <c r="C10" s="25">
        <v>20</v>
      </c>
      <c r="D10" s="25">
        <v>5112000</v>
      </c>
      <c r="E10" s="25" t="s">
        <v>299</v>
      </c>
      <c r="F10" s="25" t="s">
        <v>296</v>
      </c>
      <c r="G10" s="25">
        <v>83</v>
      </c>
      <c r="H10" s="25">
        <v>0.18</v>
      </c>
      <c r="I10" s="25">
        <v>0</v>
      </c>
      <c r="J10" s="25" t="s">
        <v>282</v>
      </c>
      <c r="K10" s="25" t="s">
        <v>297</v>
      </c>
    </row>
    <row r="11" spans="1:11" x14ac:dyDescent="0.2">
      <c r="A11" s="25">
        <v>1</v>
      </c>
      <c r="B11" s="25" t="s">
        <v>300</v>
      </c>
      <c r="C11" s="25">
        <v>11</v>
      </c>
      <c r="D11" s="25">
        <v>103792500</v>
      </c>
      <c r="E11" s="25" t="s">
        <v>301</v>
      </c>
      <c r="F11" s="25" t="s">
        <v>302</v>
      </c>
      <c r="G11" s="25">
        <v>130</v>
      </c>
      <c r="H11" s="25">
        <v>0.15</v>
      </c>
      <c r="I11" s="25">
        <v>0</v>
      </c>
      <c r="J11" s="25" t="s">
        <v>282</v>
      </c>
      <c r="K11" s="25" t="s">
        <v>303</v>
      </c>
    </row>
    <row r="12" spans="1:11" x14ac:dyDescent="0.2">
      <c r="A12" s="25">
        <v>1</v>
      </c>
      <c r="B12" s="25" t="s">
        <v>304</v>
      </c>
      <c r="C12" s="25">
        <v>11</v>
      </c>
      <c r="D12" s="25">
        <v>103792500</v>
      </c>
      <c r="E12" s="25" t="s">
        <v>305</v>
      </c>
      <c r="F12" s="25" t="s">
        <v>302</v>
      </c>
      <c r="G12" s="25">
        <v>130</v>
      </c>
      <c r="H12" s="25">
        <v>0.15</v>
      </c>
      <c r="I12" s="25">
        <v>0</v>
      </c>
      <c r="J12" s="25" t="s">
        <v>282</v>
      </c>
      <c r="K12" s="25" t="s">
        <v>303</v>
      </c>
    </row>
    <row r="13" spans="1:11" x14ac:dyDescent="0.2">
      <c r="A13" s="25">
        <v>1</v>
      </c>
      <c r="B13" s="25" t="s">
        <v>306</v>
      </c>
      <c r="C13" s="25">
        <v>7</v>
      </c>
      <c r="D13" s="25">
        <v>99045000</v>
      </c>
      <c r="E13" s="25" t="s">
        <v>307</v>
      </c>
      <c r="F13" s="25" t="s">
        <v>286</v>
      </c>
      <c r="G13" s="25">
        <v>38</v>
      </c>
      <c r="H13" s="25">
        <v>0.13</v>
      </c>
      <c r="I13" s="25">
        <v>0</v>
      </c>
      <c r="J13" s="25" t="s">
        <v>282</v>
      </c>
      <c r="K13" s="25" t="s">
        <v>287</v>
      </c>
    </row>
    <row r="14" spans="1:11" x14ac:dyDescent="0.2">
      <c r="A14" s="25">
        <v>1</v>
      </c>
      <c r="B14" s="25" t="s">
        <v>308</v>
      </c>
      <c r="C14" s="25">
        <v>17</v>
      </c>
      <c r="D14" s="25">
        <v>37921500</v>
      </c>
      <c r="E14" s="25" t="s">
        <v>309</v>
      </c>
      <c r="F14" s="25" t="s">
        <v>310</v>
      </c>
      <c r="G14" s="25">
        <v>1331</v>
      </c>
      <c r="H14" s="25">
        <v>0.24</v>
      </c>
      <c r="I14" s="25">
        <v>0</v>
      </c>
      <c r="J14" s="25" t="s">
        <v>282</v>
      </c>
      <c r="K14" s="25" t="s">
        <v>311</v>
      </c>
    </row>
    <row r="15" spans="1:11" x14ac:dyDescent="0.2">
      <c r="A15" s="25">
        <v>1</v>
      </c>
      <c r="B15" s="25" t="s">
        <v>312</v>
      </c>
      <c r="C15" s="25">
        <v>17</v>
      </c>
      <c r="D15" s="25">
        <v>37921500</v>
      </c>
      <c r="E15" s="25" t="s">
        <v>313</v>
      </c>
      <c r="F15" s="25" t="s">
        <v>310</v>
      </c>
      <c r="G15" s="25">
        <v>1331</v>
      </c>
      <c r="H15" s="25">
        <v>0.24</v>
      </c>
      <c r="I15" s="25">
        <v>0</v>
      </c>
      <c r="J15" s="25" t="s">
        <v>282</v>
      </c>
      <c r="K15" s="25" t="s">
        <v>311</v>
      </c>
    </row>
    <row r="16" spans="1:11" x14ac:dyDescent="0.2">
      <c r="A16" s="25">
        <v>1</v>
      </c>
      <c r="B16" s="25" t="s">
        <v>314</v>
      </c>
      <c r="C16" s="25">
        <v>6</v>
      </c>
      <c r="D16" s="25">
        <v>16168500</v>
      </c>
      <c r="E16" s="25" t="s">
        <v>315</v>
      </c>
      <c r="F16" s="25" t="s">
        <v>316</v>
      </c>
      <c r="G16" s="25">
        <v>37</v>
      </c>
      <c r="H16" s="25">
        <v>0.13</v>
      </c>
      <c r="I16" s="25">
        <v>0</v>
      </c>
      <c r="J16" s="25" t="s">
        <v>282</v>
      </c>
      <c r="K16" s="25" t="s">
        <v>317</v>
      </c>
    </row>
    <row r="17" spans="1:11" x14ac:dyDescent="0.2">
      <c r="A17" s="25">
        <v>1</v>
      </c>
      <c r="B17" s="25" t="s">
        <v>318</v>
      </c>
      <c r="C17" s="25">
        <v>11</v>
      </c>
      <c r="D17" s="25">
        <v>89866500</v>
      </c>
      <c r="E17" s="25" t="s">
        <v>319</v>
      </c>
      <c r="F17" s="25" t="s">
        <v>320</v>
      </c>
      <c r="G17" s="25">
        <v>150</v>
      </c>
      <c r="H17" s="25">
        <v>0.17</v>
      </c>
      <c r="I17" s="25">
        <v>0</v>
      </c>
      <c r="J17" s="25" t="s">
        <v>282</v>
      </c>
      <c r="K17" s="25" t="s">
        <v>321</v>
      </c>
    </row>
    <row r="18" spans="1:11" x14ac:dyDescent="0.2">
      <c r="A18" s="25">
        <v>1</v>
      </c>
      <c r="B18" s="25" t="s">
        <v>322</v>
      </c>
      <c r="C18" s="25">
        <v>5</v>
      </c>
      <c r="D18" s="25">
        <v>58275000</v>
      </c>
      <c r="E18" s="25" t="s">
        <v>323</v>
      </c>
      <c r="F18" s="25" t="s">
        <v>324</v>
      </c>
      <c r="G18" s="25">
        <v>29</v>
      </c>
      <c r="H18" s="25">
        <v>0.2</v>
      </c>
      <c r="I18" s="25">
        <v>0</v>
      </c>
      <c r="J18" s="25" t="s">
        <v>282</v>
      </c>
      <c r="K18" s="25" t="s">
        <v>325</v>
      </c>
    </row>
    <row r="19" spans="1:11" x14ac:dyDescent="0.2">
      <c r="A19" s="25">
        <v>1</v>
      </c>
      <c r="B19" s="25" t="s">
        <v>326</v>
      </c>
      <c r="C19" s="25">
        <v>11</v>
      </c>
      <c r="D19" s="25">
        <v>103792500</v>
      </c>
      <c r="E19" s="25" t="s">
        <v>327</v>
      </c>
      <c r="F19" s="25" t="s">
        <v>302</v>
      </c>
      <c r="G19" s="25">
        <v>130</v>
      </c>
      <c r="H19" s="25">
        <v>0.15</v>
      </c>
      <c r="I19" s="25">
        <v>0</v>
      </c>
      <c r="J19" s="25" t="s">
        <v>282</v>
      </c>
      <c r="K19" s="25" t="s">
        <v>303</v>
      </c>
    </row>
    <row r="20" spans="1:11" x14ac:dyDescent="0.2">
      <c r="A20" s="25">
        <v>1</v>
      </c>
      <c r="B20" s="25" t="s">
        <v>328</v>
      </c>
      <c r="C20" s="25">
        <v>11</v>
      </c>
      <c r="D20" s="25">
        <v>103792500</v>
      </c>
      <c r="E20" s="25" t="s">
        <v>329</v>
      </c>
      <c r="F20" s="25" t="s">
        <v>302</v>
      </c>
      <c r="G20" s="25">
        <v>130</v>
      </c>
      <c r="H20" s="25">
        <v>0.15</v>
      </c>
      <c r="I20" s="25">
        <v>0</v>
      </c>
      <c r="J20" s="25" t="s">
        <v>282</v>
      </c>
      <c r="K20" s="25" t="s">
        <v>303</v>
      </c>
    </row>
    <row r="21" spans="1:11" x14ac:dyDescent="0.2">
      <c r="A21" s="25">
        <v>1</v>
      </c>
      <c r="B21" s="25" t="s">
        <v>330</v>
      </c>
      <c r="C21" s="25">
        <v>7</v>
      </c>
      <c r="D21" s="25">
        <v>99045000</v>
      </c>
      <c r="E21" s="25" t="s">
        <v>331</v>
      </c>
      <c r="F21" s="25" t="s">
        <v>286</v>
      </c>
      <c r="G21" s="25">
        <v>38</v>
      </c>
      <c r="H21" s="25">
        <v>0.13</v>
      </c>
      <c r="I21" s="25">
        <v>0</v>
      </c>
      <c r="J21" s="25" t="s">
        <v>282</v>
      </c>
      <c r="K21" s="25" t="s">
        <v>287</v>
      </c>
    </row>
    <row r="22" spans="1:11" x14ac:dyDescent="0.2">
      <c r="A22" s="25">
        <v>1</v>
      </c>
      <c r="B22" s="25" t="s">
        <v>332</v>
      </c>
      <c r="C22" s="25">
        <v>17</v>
      </c>
      <c r="D22" s="25">
        <v>37918500</v>
      </c>
      <c r="E22" s="25" t="s">
        <v>333</v>
      </c>
      <c r="F22" s="25" t="s">
        <v>334</v>
      </c>
      <c r="G22" s="25">
        <v>2449</v>
      </c>
      <c r="H22" s="25">
        <v>0.28000000000000003</v>
      </c>
      <c r="I22" s="25">
        <v>0</v>
      </c>
      <c r="J22" s="25" t="s">
        <v>282</v>
      </c>
      <c r="K22" s="25" t="s">
        <v>335</v>
      </c>
    </row>
    <row r="23" spans="1:11" x14ac:dyDescent="0.2">
      <c r="A23" s="25">
        <v>1</v>
      </c>
      <c r="B23" s="25" t="s">
        <v>332</v>
      </c>
      <c r="C23" s="25">
        <v>17</v>
      </c>
      <c r="D23" s="25">
        <v>37921500</v>
      </c>
      <c r="E23" s="25" t="s">
        <v>333</v>
      </c>
      <c r="F23" s="25" t="s">
        <v>310</v>
      </c>
      <c r="G23" s="25">
        <v>1331</v>
      </c>
      <c r="H23" s="25">
        <v>0.24</v>
      </c>
      <c r="I23" s="25">
        <v>0</v>
      </c>
      <c r="J23" s="25" t="s">
        <v>282</v>
      </c>
      <c r="K23" s="25" t="s">
        <v>311</v>
      </c>
    </row>
    <row r="24" spans="1:11" x14ac:dyDescent="0.2">
      <c r="A24" s="25">
        <v>1</v>
      </c>
      <c r="B24" s="25" t="s">
        <v>336</v>
      </c>
      <c r="C24" s="25">
        <v>17</v>
      </c>
      <c r="D24" s="25">
        <v>37921500</v>
      </c>
      <c r="E24" s="25" t="s">
        <v>337</v>
      </c>
      <c r="F24" s="25" t="s">
        <v>310</v>
      </c>
      <c r="G24" s="25">
        <v>1331</v>
      </c>
      <c r="H24" s="25">
        <v>0.24</v>
      </c>
      <c r="I24" s="25">
        <v>0</v>
      </c>
      <c r="J24" s="25" t="s">
        <v>282</v>
      </c>
      <c r="K24" s="25" t="s">
        <v>311</v>
      </c>
    </row>
    <row r="25" spans="1:11" x14ac:dyDescent="0.2">
      <c r="A25" s="25">
        <v>1</v>
      </c>
      <c r="B25" s="25" t="s">
        <v>338</v>
      </c>
      <c r="C25" s="25">
        <v>20</v>
      </c>
      <c r="D25" s="25">
        <v>5112000</v>
      </c>
      <c r="E25" s="25" t="s">
        <v>339</v>
      </c>
      <c r="F25" s="25" t="s">
        <v>296</v>
      </c>
      <c r="G25" s="25">
        <v>83</v>
      </c>
      <c r="H25" s="25">
        <v>0.18</v>
      </c>
      <c r="I25" s="25">
        <v>0</v>
      </c>
      <c r="J25" s="25" t="s">
        <v>282</v>
      </c>
      <c r="K25" s="25" t="s">
        <v>297</v>
      </c>
    </row>
    <row r="26" spans="1:11" x14ac:dyDescent="0.2">
      <c r="A26" s="25">
        <v>1</v>
      </c>
      <c r="B26" s="25" t="s">
        <v>340</v>
      </c>
      <c r="C26" s="25">
        <v>20</v>
      </c>
      <c r="D26" s="25">
        <v>5112000</v>
      </c>
      <c r="E26" s="25" t="s">
        <v>341</v>
      </c>
      <c r="F26" s="25" t="s">
        <v>296</v>
      </c>
      <c r="G26" s="25">
        <v>83</v>
      </c>
      <c r="H26" s="25">
        <v>0.18</v>
      </c>
      <c r="I26" s="25">
        <v>0</v>
      </c>
      <c r="J26" s="25" t="s">
        <v>282</v>
      </c>
      <c r="K26" s="25" t="s">
        <v>297</v>
      </c>
    </row>
    <row r="27" spans="1:11" x14ac:dyDescent="0.2">
      <c r="A27" s="25">
        <v>1</v>
      </c>
      <c r="B27" s="25" t="s">
        <v>342</v>
      </c>
      <c r="C27" s="25">
        <v>16</v>
      </c>
      <c r="D27" s="25">
        <v>12117000</v>
      </c>
      <c r="E27" s="25" t="s">
        <v>343</v>
      </c>
      <c r="F27" s="25" t="s">
        <v>344</v>
      </c>
      <c r="G27" s="25">
        <v>34</v>
      </c>
      <c r="H27" s="25">
        <v>0.17</v>
      </c>
      <c r="I27" s="25">
        <v>0</v>
      </c>
      <c r="J27" s="25" t="s">
        <v>282</v>
      </c>
      <c r="K27" s="25" t="s">
        <v>345</v>
      </c>
    </row>
    <row r="28" spans="1:11" x14ac:dyDescent="0.2">
      <c r="A28" s="25">
        <v>1</v>
      </c>
      <c r="B28" s="25" t="s">
        <v>346</v>
      </c>
      <c r="C28" s="25">
        <v>7</v>
      </c>
      <c r="D28" s="25">
        <v>89802000</v>
      </c>
      <c r="E28" s="25" t="s">
        <v>347</v>
      </c>
      <c r="F28" s="25" t="s">
        <v>348</v>
      </c>
      <c r="G28" s="25">
        <v>58</v>
      </c>
      <c r="H28" s="25">
        <v>0.27</v>
      </c>
      <c r="I28" s="25">
        <v>0</v>
      </c>
      <c r="J28" s="25" t="s">
        <v>282</v>
      </c>
      <c r="K28" s="25" t="s">
        <v>349</v>
      </c>
    </row>
    <row r="29" spans="1:11" x14ac:dyDescent="0.2">
      <c r="A29" s="25">
        <v>1</v>
      </c>
      <c r="B29" s="25" t="s">
        <v>350</v>
      </c>
      <c r="C29" s="25">
        <v>5</v>
      </c>
      <c r="D29" s="25">
        <v>138921000</v>
      </c>
      <c r="E29" s="25" t="s">
        <v>351</v>
      </c>
      <c r="F29" s="25" t="s">
        <v>352</v>
      </c>
      <c r="G29" s="25">
        <v>34</v>
      </c>
      <c r="H29" s="25">
        <v>0.16</v>
      </c>
      <c r="I29" s="25">
        <v>0</v>
      </c>
      <c r="J29" s="25" t="s">
        <v>282</v>
      </c>
      <c r="K29" s="25" t="s">
        <v>353</v>
      </c>
    </row>
    <row r="30" spans="1:11" x14ac:dyDescent="0.2">
      <c r="A30" s="25">
        <v>1</v>
      </c>
      <c r="B30" s="25" t="s">
        <v>354</v>
      </c>
      <c r="C30" s="25">
        <v>16</v>
      </c>
      <c r="D30" s="25">
        <v>11914500</v>
      </c>
      <c r="E30" s="25" t="s">
        <v>355</v>
      </c>
      <c r="F30" s="25" t="s">
        <v>356</v>
      </c>
      <c r="G30" s="25">
        <v>26</v>
      </c>
      <c r="H30" s="25">
        <v>0.1</v>
      </c>
      <c r="I30" s="25">
        <v>0</v>
      </c>
      <c r="J30" s="25" t="s">
        <v>282</v>
      </c>
      <c r="K30" s="25" t="s">
        <v>357</v>
      </c>
    </row>
    <row r="31" spans="1:11" x14ac:dyDescent="0.2">
      <c r="A31" s="25">
        <v>2</v>
      </c>
      <c r="B31" s="25" t="s">
        <v>358</v>
      </c>
      <c r="C31" s="25">
        <v>3</v>
      </c>
      <c r="D31" s="25">
        <v>99813000</v>
      </c>
      <c r="E31" s="25" t="s">
        <v>359</v>
      </c>
      <c r="F31" s="25" t="s">
        <v>360</v>
      </c>
      <c r="G31" s="25">
        <v>27</v>
      </c>
      <c r="H31" s="25">
        <v>0.13</v>
      </c>
      <c r="I31" s="25">
        <v>0</v>
      </c>
      <c r="J31" s="25" t="s">
        <v>282</v>
      </c>
      <c r="K31" s="25" t="s">
        <v>361</v>
      </c>
    </row>
    <row r="32" spans="1:11" x14ac:dyDescent="0.2">
      <c r="A32" s="25">
        <v>2</v>
      </c>
      <c r="B32" s="25" t="s">
        <v>362</v>
      </c>
      <c r="C32" s="25">
        <v>3</v>
      </c>
      <c r="D32" s="25">
        <v>99813000</v>
      </c>
      <c r="E32" s="25" t="s">
        <v>363</v>
      </c>
      <c r="F32" s="25" t="s">
        <v>360</v>
      </c>
      <c r="G32" s="25">
        <v>27</v>
      </c>
      <c r="H32" s="25">
        <v>0.13</v>
      </c>
      <c r="I32" s="25">
        <v>0</v>
      </c>
      <c r="J32" s="25" t="s">
        <v>282</v>
      </c>
      <c r="K32" s="25" t="s">
        <v>361</v>
      </c>
    </row>
    <row r="33" spans="1:11" x14ac:dyDescent="0.2">
      <c r="A33" s="25">
        <v>3</v>
      </c>
      <c r="B33" s="25" t="s">
        <v>364</v>
      </c>
      <c r="C33" s="25">
        <v>11</v>
      </c>
      <c r="D33" s="25">
        <v>78146600</v>
      </c>
      <c r="E33" s="25" t="s">
        <v>365</v>
      </c>
      <c r="F33" s="25" t="s">
        <v>366</v>
      </c>
      <c r="G33" s="25">
        <v>101</v>
      </c>
      <c r="H33" s="25">
        <v>0.15</v>
      </c>
      <c r="I33" s="25">
        <v>0</v>
      </c>
      <c r="J33" s="25" t="s">
        <v>282</v>
      </c>
      <c r="K33" s="25" t="s">
        <v>367</v>
      </c>
    </row>
    <row r="34" spans="1:11" x14ac:dyDescent="0.2">
      <c r="A34" s="25">
        <v>3</v>
      </c>
      <c r="B34" s="25" t="s">
        <v>368</v>
      </c>
      <c r="C34" s="25">
        <v>15</v>
      </c>
      <c r="D34" s="25">
        <v>88468800</v>
      </c>
      <c r="E34" s="25" t="s">
        <v>369</v>
      </c>
      <c r="F34" s="25" t="s">
        <v>370</v>
      </c>
      <c r="G34" s="25">
        <v>31</v>
      </c>
      <c r="H34" s="25">
        <v>0.11</v>
      </c>
      <c r="I34" s="25">
        <v>0</v>
      </c>
      <c r="J34" s="25" t="s">
        <v>282</v>
      </c>
      <c r="K34" s="25" t="s">
        <v>371</v>
      </c>
    </row>
    <row r="35" spans="1:11" x14ac:dyDescent="0.2">
      <c r="A35" s="25">
        <v>3</v>
      </c>
      <c r="B35" s="25" t="s">
        <v>372</v>
      </c>
      <c r="C35" s="25">
        <v>15</v>
      </c>
      <c r="D35" s="25">
        <v>88468800</v>
      </c>
      <c r="E35" s="25" t="s">
        <v>373</v>
      </c>
      <c r="F35" s="25" t="s">
        <v>370</v>
      </c>
      <c r="G35" s="25">
        <v>31</v>
      </c>
      <c r="H35" s="25">
        <v>0.11</v>
      </c>
      <c r="I35" s="25">
        <v>0</v>
      </c>
      <c r="J35" s="25" t="s">
        <v>282</v>
      </c>
      <c r="K35" s="25" t="s">
        <v>371</v>
      </c>
    </row>
    <row r="36" spans="1:11" x14ac:dyDescent="0.2">
      <c r="A36" s="25">
        <v>3</v>
      </c>
      <c r="B36" s="25" t="s">
        <v>374</v>
      </c>
      <c r="C36" s="25">
        <v>8</v>
      </c>
      <c r="D36" s="25">
        <v>38089800</v>
      </c>
      <c r="E36" s="25" t="s">
        <v>375</v>
      </c>
      <c r="F36" s="25" t="s">
        <v>376</v>
      </c>
      <c r="G36" s="25">
        <v>28</v>
      </c>
      <c r="H36" s="25">
        <v>0.1</v>
      </c>
      <c r="I36" s="25">
        <v>0</v>
      </c>
      <c r="J36" s="25" t="s">
        <v>282</v>
      </c>
      <c r="K36" s="25" t="s">
        <v>377</v>
      </c>
    </row>
    <row r="37" spans="1:11" x14ac:dyDescent="0.2">
      <c r="A37" s="25">
        <v>3</v>
      </c>
      <c r="B37" s="25" t="s">
        <v>378</v>
      </c>
      <c r="C37" s="25">
        <v>11</v>
      </c>
      <c r="D37" s="25">
        <v>78107400</v>
      </c>
      <c r="E37" s="25" t="s">
        <v>379</v>
      </c>
      <c r="F37" s="25" t="s">
        <v>380</v>
      </c>
      <c r="G37" s="25">
        <v>95</v>
      </c>
      <c r="H37" s="25">
        <v>0.12</v>
      </c>
      <c r="I37" s="25">
        <v>0</v>
      </c>
      <c r="J37" s="25" t="s">
        <v>282</v>
      </c>
      <c r="K37" s="25" t="s">
        <v>381</v>
      </c>
    </row>
    <row r="38" spans="1:11" x14ac:dyDescent="0.2">
      <c r="A38" s="25">
        <v>3</v>
      </c>
      <c r="B38" s="25" t="s">
        <v>382</v>
      </c>
      <c r="C38" s="25">
        <v>8</v>
      </c>
      <c r="D38" s="25">
        <v>73788400</v>
      </c>
      <c r="E38" s="25" t="s">
        <v>383</v>
      </c>
      <c r="F38" s="25" t="s">
        <v>384</v>
      </c>
      <c r="G38" s="25">
        <v>49</v>
      </c>
      <c r="H38" s="25">
        <v>0.38</v>
      </c>
      <c r="I38" s="25">
        <v>0</v>
      </c>
      <c r="J38" s="25" t="s">
        <v>282</v>
      </c>
      <c r="K38" s="25" t="s">
        <v>385</v>
      </c>
    </row>
    <row r="39" spans="1:11" x14ac:dyDescent="0.2">
      <c r="A39" s="25">
        <v>3</v>
      </c>
      <c r="B39" s="25" t="s">
        <v>386</v>
      </c>
      <c r="C39" s="25">
        <v>11</v>
      </c>
      <c r="D39" s="25">
        <v>71066800</v>
      </c>
      <c r="E39" s="25" t="s">
        <v>387</v>
      </c>
      <c r="F39" s="25" t="s">
        <v>388</v>
      </c>
      <c r="G39" s="25">
        <v>45</v>
      </c>
      <c r="H39" s="25">
        <v>0.17</v>
      </c>
      <c r="I39" s="25">
        <v>0</v>
      </c>
      <c r="J39" s="25" t="s">
        <v>282</v>
      </c>
      <c r="K39" s="25" t="s">
        <v>389</v>
      </c>
    </row>
    <row r="40" spans="1:11" x14ac:dyDescent="0.2">
      <c r="A40" s="25">
        <v>3</v>
      </c>
      <c r="B40" s="25" t="s">
        <v>390</v>
      </c>
      <c r="C40" s="25">
        <v>15</v>
      </c>
      <c r="D40" s="25">
        <v>88468800</v>
      </c>
      <c r="E40" s="25" t="s">
        <v>391</v>
      </c>
      <c r="F40" s="25" t="s">
        <v>370</v>
      </c>
      <c r="G40" s="25">
        <v>31</v>
      </c>
      <c r="H40" s="25">
        <v>0.11</v>
      </c>
      <c r="I40" s="25">
        <v>0</v>
      </c>
      <c r="J40" s="25" t="s">
        <v>282</v>
      </c>
      <c r="K40" s="25" t="s">
        <v>371</v>
      </c>
    </row>
    <row r="41" spans="1:11" x14ac:dyDescent="0.2">
      <c r="A41" s="25">
        <v>3</v>
      </c>
      <c r="B41" s="25" t="s">
        <v>392</v>
      </c>
      <c r="C41" s="25">
        <v>6</v>
      </c>
      <c r="D41" s="25">
        <v>67508000</v>
      </c>
      <c r="E41" s="25" t="s">
        <v>393</v>
      </c>
      <c r="F41" s="25" t="s">
        <v>394</v>
      </c>
      <c r="G41" s="25">
        <v>32</v>
      </c>
      <c r="H41" s="25">
        <v>0.14000000000000001</v>
      </c>
      <c r="I41" s="25">
        <v>0</v>
      </c>
      <c r="J41" s="25" t="s">
        <v>395</v>
      </c>
      <c r="K41" s="25" t="s">
        <v>396</v>
      </c>
    </row>
    <row r="42" spans="1:11" x14ac:dyDescent="0.2">
      <c r="A42" s="25">
        <v>3</v>
      </c>
      <c r="B42" s="25" t="s">
        <v>397</v>
      </c>
      <c r="C42" s="25">
        <v>15</v>
      </c>
      <c r="D42" s="25">
        <v>71677200</v>
      </c>
      <c r="E42" s="25" t="s">
        <v>398</v>
      </c>
      <c r="F42" s="25" t="s">
        <v>399</v>
      </c>
      <c r="G42" s="25">
        <v>25</v>
      </c>
      <c r="H42" s="25">
        <v>0.1</v>
      </c>
      <c r="I42" s="25">
        <v>0</v>
      </c>
      <c r="J42" s="25" t="s">
        <v>282</v>
      </c>
      <c r="K42" s="25" t="s">
        <v>400</v>
      </c>
    </row>
    <row r="43" spans="1:11" x14ac:dyDescent="0.2">
      <c r="A43" s="25">
        <v>5</v>
      </c>
      <c r="B43" s="25" t="s">
        <v>401</v>
      </c>
      <c r="C43" s="25">
        <v>2</v>
      </c>
      <c r="D43" s="25">
        <v>236817000</v>
      </c>
      <c r="E43" s="25" t="s">
        <v>402</v>
      </c>
      <c r="F43" s="25" t="s">
        <v>403</v>
      </c>
      <c r="G43" s="25">
        <v>35</v>
      </c>
      <c r="H43" s="25">
        <v>0.17</v>
      </c>
      <c r="I43" s="25">
        <v>0</v>
      </c>
      <c r="J43" s="25" t="s">
        <v>282</v>
      </c>
      <c r="K43" s="25" t="s">
        <v>404</v>
      </c>
    </row>
    <row r="44" spans="1:11" x14ac:dyDescent="0.2">
      <c r="A44" s="25">
        <v>5</v>
      </c>
      <c r="B44" s="25" t="s">
        <v>405</v>
      </c>
      <c r="C44" s="25">
        <v>12</v>
      </c>
      <c r="D44" s="25">
        <v>27090000</v>
      </c>
      <c r="E44" s="25" t="s">
        <v>406</v>
      </c>
      <c r="F44" s="25" t="s">
        <v>407</v>
      </c>
      <c r="G44" s="25">
        <v>744</v>
      </c>
      <c r="H44" s="25">
        <v>0.21</v>
      </c>
      <c r="I44" s="25">
        <v>0</v>
      </c>
      <c r="J44" s="25" t="s">
        <v>282</v>
      </c>
      <c r="K44" s="25" t="s">
        <v>408</v>
      </c>
    </row>
    <row r="45" spans="1:11" x14ac:dyDescent="0.2">
      <c r="A45" s="25">
        <v>5</v>
      </c>
      <c r="B45" s="25" t="s">
        <v>409</v>
      </c>
      <c r="C45" s="25">
        <v>12</v>
      </c>
      <c r="D45" s="25">
        <v>27090000</v>
      </c>
      <c r="E45" s="25" t="s">
        <v>410</v>
      </c>
      <c r="F45" s="25" t="s">
        <v>407</v>
      </c>
      <c r="G45" s="25">
        <v>744</v>
      </c>
      <c r="H45" s="25">
        <v>0.21</v>
      </c>
      <c r="I45" s="25">
        <v>0</v>
      </c>
      <c r="J45" s="25" t="s">
        <v>282</v>
      </c>
      <c r="K45" s="25" t="s">
        <v>408</v>
      </c>
    </row>
    <row r="46" spans="1:11" x14ac:dyDescent="0.2">
      <c r="A46" s="25">
        <v>5</v>
      </c>
      <c r="B46" s="25" t="s">
        <v>411</v>
      </c>
      <c r="C46" s="25">
        <v>7</v>
      </c>
      <c r="D46" s="25">
        <v>70078500</v>
      </c>
      <c r="E46" s="25" t="s">
        <v>412</v>
      </c>
      <c r="F46" s="25" t="s">
        <v>413</v>
      </c>
      <c r="G46" s="25">
        <v>38</v>
      </c>
      <c r="H46" s="25">
        <v>0.12</v>
      </c>
      <c r="I46" s="25">
        <v>0</v>
      </c>
      <c r="J46" s="25" t="s">
        <v>282</v>
      </c>
      <c r="K46" s="25" t="s">
        <v>414</v>
      </c>
    </row>
    <row r="47" spans="1:11" x14ac:dyDescent="0.2">
      <c r="A47" s="25">
        <v>5</v>
      </c>
      <c r="B47" s="25" t="s">
        <v>415</v>
      </c>
      <c r="C47" s="25">
        <v>10</v>
      </c>
      <c r="D47" s="25">
        <v>33015000</v>
      </c>
      <c r="E47" s="25" t="s">
        <v>416</v>
      </c>
      <c r="F47" s="25" t="s">
        <v>417</v>
      </c>
      <c r="G47" s="25">
        <v>41</v>
      </c>
      <c r="H47" s="25">
        <v>0.2</v>
      </c>
      <c r="I47" s="25">
        <v>0</v>
      </c>
      <c r="J47" s="25" t="s">
        <v>282</v>
      </c>
      <c r="K47" s="25" t="s">
        <v>418</v>
      </c>
    </row>
    <row r="48" spans="1:11" x14ac:dyDescent="0.2">
      <c r="A48" s="25">
        <v>5</v>
      </c>
      <c r="B48" s="25" t="s">
        <v>419</v>
      </c>
      <c r="C48" s="25">
        <v>12</v>
      </c>
      <c r="D48" s="25">
        <v>40219500</v>
      </c>
      <c r="E48" s="25" t="s">
        <v>420</v>
      </c>
      <c r="F48" s="25" t="s">
        <v>421</v>
      </c>
      <c r="G48" s="25">
        <v>212</v>
      </c>
      <c r="H48" s="25">
        <v>0.33</v>
      </c>
      <c r="I48" s="25">
        <v>0</v>
      </c>
      <c r="J48" s="25" t="s">
        <v>395</v>
      </c>
      <c r="K48" s="25" t="s">
        <v>422</v>
      </c>
    </row>
    <row r="49" spans="1:11" x14ac:dyDescent="0.2">
      <c r="A49" s="25">
        <v>5</v>
      </c>
      <c r="B49" s="25" t="s">
        <v>423</v>
      </c>
      <c r="C49" s="25">
        <v>12</v>
      </c>
      <c r="D49" s="25">
        <v>28626000</v>
      </c>
      <c r="E49" s="25" t="s">
        <v>424</v>
      </c>
      <c r="F49" s="25" t="s">
        <v>425</v>
      </c>
      <c r="G49" s="25">
        <v>97</v>
      </c>
      <c r="H49" s="25">
        <v>0.1</v>
      </c>
      <c r="I49" s="25">
        <v>0</v>
      </c>
      <c r="J49" s="25" t="s">
        <v>426</v>
      </c>
      <c r="K49" s="25" t="s">
        <v>427</v>
      </c>
    </row>
    <row r="50" spans="1:11" x14ac:dyDescent="0.2">
      <c r="A50" s="25">
        <v>5</v>
      </c>
      <c r="B50" s="25" t="s">
        <v>423</v>
      </c>
      <c r="C50" s="25">
        <v>12</v>
      </c>
      <c r="D50" s="25">
        <v>28620000</v>
      </c>
      <c r="E50" s="25" t="s">
        <v>424</v>
      </c>
      <c r="F50" s="25" t="s">
        <v>428</v>
      </c>
      <c r="G50" s="25">
        <v>109</v>
      </c>
      <c r="H50" s="25">
        <v>0.11</v>
      </c>
      <c r="I50" s="25">
        <v>0</v>
      </c>
      <c r="J50" s="25" t="s">
        <v>282</v>
      </c>
      <c r="K50" s="25" t="s">
        <v>429</v>
      </c>
    </row>
    <row r="51" spans="1:11" x14ac:dyDescent="0.2">
      <c r="A51" s="25">
        <v>5</v>
      </c>
      <c r="B51" s="25" t="s">
        <v>430</v>
      </c>
      <c r="C51" s="25">
        <v>12</v>
      </c>
      <c r="D51" s="25">
        <v>40219500</v>
      </c>
      <c r="E51" s="25" t="s">
        <v>431</v>
      </c>
      <c r="F51" s="25" t="s">
        <v>421</v>
      </c>
      <c r="G51" s="25">
        <v>212</v>
      </c>
      <c r="H51" s="25">
        <v>0.33</v>
      </c>
      <c r="I51" s="25">
        <v>0</v>
      </c>
      <c r="J51" s="25" t="s">
        <v>395</v>
      </c>
      <c r="K51" s="25" t="s">
        <v>422</v>
      </c>
    </row>
    <row r="52" spans="1:11" x14ac:dyDescent="0.2">
      <c r="A52" s="25">
        <v>5</v>
      </c>
      <c r="B52" s="25" t="s">
        <v>432</v>
      </c>
      <c r="C52" s="25">
        <v>13</v>
      </c>
      <c r="D52" s="25">
        <v>26913000</v>
      </c>
      <c r="E52" s="25" t="s">
        <v>433</v>
      </c>
      <c r="F52" s="25" t="s">
        <v>434</v>
      </c>
      <c r="G52" s="25">
        <v>45</v>
      </c>
      <c r="H52" s="25">
        <v>0.27</v>
      </c>
      <c r="I52" s="25">
        <v>0</v>
      </c>
      <c r="J52" s="25" t="s">
        <v>282</v>
      </c>
      <c r="K52" s="25" t="s">
        <v>435</v>
      </c>
    </row>
    <row r="53" spans="1:11" x14ac:dyDescent="0.2">
      <c r="A53" s="25">
        <v>5</v>
      </c>
      <c r="B53" s="25" t="s">
        <v>436</v>
      </c>
      <c r="C53" s="25">
        <v>13</v>
      </c>
      <c r="D53" s="25">
        <v>26913000</v>
      </c>
      <c r="E53" s="25" t="s">
        <v>437</v>
      </c>
      <c r="F53" s="25" t="s">
        <v>434</v>
      </c>
      <c r="G53" s="25">
        <v>45</v>
      </c>
      <c r="H53" s="25">
        <v>0.27</v>
      </c>
      <c r="I53" s="25">
        <v>0</v>
      </c>
      <c r="J53" s="25" t="s">
        <v>282</v>
      </c>
      <c r="K53" s="25" t="s">
        <v>435</v>
      </c>
    </row>
    <row r="54" spans="1:11" x14ac:dyDescent="0.2">
      <c r="A54" s="25">
        <v>5</v>
      </c>
      <c r="B54" s="25" t="s">
        <v>262</v>
      </c>
      <c r="C54" s="25">
        <v>9</v>
      </c>
      <c r="D54" s="25">
        <v>21963000</v>
      </c>
      <c r="E54" s="25" t="s">
        <v>438</v>
      </c>
      <c r="F54" s="25" t="s">
        <v>439</v>
      </c>
      <c r="G54" s="25">
        <v>32</v>
      </c>
      <c r="H54" s="25">
        <v>0.37</v>
      </c>
      <c r="I54" s="25">
        <v>0</v>
      </c>
      <c r="J54" s="25" t="s">
        <v>282</v>
      </c>
      <c r="K54" s="25" t="s">
        <v>440</v>
      </c>
    </row>
    <row r="55" spans="1:11" x14ac:dyDescent="0.2">
      <c r="A55" s="25">
        <v>5</v>
      </c>
      <c r="B55" s="25" t="s">
        <v>441</v>
      </c>
      <c r="C55" s="25">
        <v>4</v>
      </c>
      <c r="D55" s="25">
        <v>44737500</v>
      </c>
      <c r="E55" s="25" t="s">
        <v>442</v>
      </c>
      <c r="F55" s="25" t="s">
        <v>443</v>
      </c>
      <c r="G55" s="25">
        <v>40</v>
      </c>
      <c r="H55" s="25">
        <v>0.17</v>
      </c>
      <c r="I55" s="25">
        <v>0</v>
      </c>
      <c r="J55" s="25" t="s">
        <v>282</v>
      </c>
      <c r="K55" s="25" t="s">
        <v>444</v>
      </c>
    </row>
    <row r="56" spans="1:11" x14ac:dyDescent="0.2">
      <c r="A56" s="25">
        <v>5</v>
      </c>
      <c r="B56" s="25" t="s">
        <v>441</v>
      </c>
      <c r="C56" s="25">
        <v>4</v>
      </c>
      <c r="D56" s="25">
        <v>44734500</v>
      </c>
      <c r="E56" s="25" t="s">
        <v>442</v>
      </c>
      <c r="F56" s="25" t="s">
        <v>445</v>
      </c>
      <c r="G56" s="25">
        <v>37</v>
      </c>
      <c r="H56" s="25">
        <v>0.15</v>
      </c>
      <c r="I56" s="25">
        <v>0</v>
      </c>
      <c r="J56" s="25" t="s">
        <v>282</v>
      </c>
      <c r="K56" s="25" t="s">
        <v>446</v>
      </c>
    </row>
    <row r="57" spans="1:11" x14ac:dyDescent="0.2">
      <c r="A57" s="25">
        <v>5</v>
      </c>
      <c r="B57" s="25" t="s">
        <v>447</v>
      </c>
      <c r="C57" s="25">
        <v>8</v>
      </c>
      <c r="D57" s="25">
        <v>3958500</v>
      </c>
      <c r="E57" s="25" t="s">
        <v>448</v>
      </c>
      <c r="F57" s="25" t="s">
        <v>449</v>
      </c>
      <c r="G57" s="25">
        <v>31</v>
      </c>
      <c r="H57" s="25">
        <v>0.44</v>
      </c>
      <c r="I57" s="25">
        <v>0</v>
      </c>
      <c r="J57" s="25" t="s">
        <v>282</v>
      </c>
      <c r="K57" s="25" t="s">
        <v>450</v>
      </c>
    </row>
    <row r="58" spans="1:11" x14ac:dyDescent="0.2">
      <c r="A58" s="25">
        <v>5</v>
      </c>
      <c r="B58" s="25" t="s">
        <v>451</v>
      </c>
      <c r="C58" s="25">
        <v>7</v>
      </c>
      <c r="D58" s="25">
        <v>137464500</v>
      </c>
      <c r="E58" s="25" t="s">
        <v>452</v>
      </c>
      <c r="F58" s="25" t="s">
        <v>453</v>
      </c>
      <c r="G58" s="25">
        <v>55</v>
      </c>
      <c r="H58" s="25">
        <v>0.18</v>
      </c>
      <c r="I58" s="25">
        <v>0</v>
      </c>
      <c r="J58" s="25" t="s">
        <v>282</v>
      </c>
      <c r="K58" s="25" t="s">
        <v>454</v>
      </c>
    </row>
    <row r="59" spans="1:11" x14ac:dyDescent="0.2">
      <c r="A59" s="25">
        <v>5</v>
      </c>
      <c r="B59" s="25" t="s">
        <v>451</v>
      </c>
      <c r="C59" s="25">
        <v>7</v>
      </c>
      <c r="D59" s="25">
        <v>137466000</v>
      </c>
      <c r="E59" s="25" t="s">
        <v>452</v>
      </c>
      <c r="F59" s="25" t="s">
        <v>455</v>
      </c>
      <c r="G59" s="25">
        <v>37</v>
      </c>
      <c r="H59" s="25">
        <v>0.1</v>
      </c>
      <c r="I59" s="25">
        <v>0</v>
      </c>
      <c r="J59" s="25" t="s">
        <v>282</v>
      </c>
      <c r="K59" s="25" t="s">
        <v>456</v>
      </c>
    </row>
    <row r="60" spans="1:11" x14ac:dyDescent="0.2">
      <c r="A60" s="25">
        <v>5</v>
      </c>
      <c r="B60" s="25" t="s">
        <v>457</v>
      </c>
      <c r="C60" s="25">
        <v>13</v>
      </c>
      <c r="D60" s="25">
        <v>26913000</v>
      </c>
      <c r="E60" s="25" t="s">
        <v>458</v>
      </c>
      <c r="F60" s="25" t="s">
        <v>434</v>
      </c>
      <c r="G60" s="25">
        <v>45</v>
      </c>
      <c r="H60" s="25">
        <v>0.27</v>
      </c>
      <c r="I60" s="25">
        <v>0</v>
      </c>
      <c r="J60" s="25" t="s">
        <v>282</v>
      </c>
      <c r="K60" s="25" t="s">
        <v>435</v>
      </c>
    </row>
    <row r="61" spans="1:11" x14ac:dyDescent="0.2">
      <c r="A61" s="25">
        <v>5</v>
      </c>
      <c r="B61" s="25" t="s">
        <v>457</v>
      </c>
      <c r="C61" s="25">
        <v>13</v>
      </c>
      <c r="D61" s="25">
        <v>60375000</v>
      </c>
      <c r="E61" s="25" t="s">
        <v>458</v>
      </c>
      <c r="F61" s="25" t="s">
        <v>459</v>
      </c>
      <c r="G61" s="25">
        <v>35</v>
      </c>
      <c r="H61" s="25">
        <v>0.2</v>
      </c>
      <c r="I61" s="25">
        <v>0</v>
      </c>
      <c r="J61" s="25" t="s">
        <v>395</v>
      </c>
      <c r="K61" s="25" t="s">
        <v>460</v>
      </c>
    </row>
    <row r="62" spans="1:11" x14ac:dyDescent="0.2">
      <c r="A62" s="25">
        <v>5</v>
      </c>
      <c r="B62" s="25" t="s">
        <v>461</v>
      </c>
      <c r="C62" s="25">
        <v>13</v>
      </c>
      <c r="D62" s="25">
        <v>26913000</v>
      </c>
      <c r="E62" s="25" t="s">
        <v>462</v>
      </c>
      <c r="F62" s="25" t="s">
        <v>434</v>
      </c>
      <c r="G62" s="25">
        <v>45</v>
      </c>
      <c r="H62" s="25">
        <v>0.27</v>
      </c>
      <c r="I62" s="25">
        <v>0</v>
      </c>
      <c r="J62" s="25" t="s">
        <v>282</v>
      </c>
      <c r="K62" s="25" t="s">
        <v>435</v>
      </c>
    </row>
    <row r="63" spans="1:11" x14ac:dyDescent="0.2">
      <c r="A63" s="25">
        <v>5</v>
      </c>
      <c r="B63" s="25" t="s">
        <v>463</v>
      </c>
      <c r="C63" s="25">
        <v>18</v>
      </c>
      <c r="D63" s="25">
        <v>29092500</v>
      </c>
      <c r="E63" s="25" t="s">
        <v>464</v>
      </c>
      <c r="F63" s="25" t="s">
        <v>465</v>
      </c>
      <c r="G63" s="25">
        <v>50</v>
      </c>
      <c r="H63" s="25">
        <v>0.12</v>
      </c>
      <c r="I63" s="25">
        <v>0</v>
      </c>
      <c r="J63" s="25" t="s">
        <v>282</v>
      </c>
      <c r="K63" s="25" t="s">
        <v>466</v>
      </c>
    </row>
    <row r="64" spans="1:11" x14ac:dyDescent="0.2">
      <c r="A64" s="25">
        <v>5</v>
      </c>
      <c r="B64" s="25" t="s">
        <v>467</v>
      </c>
      <c r="C64" s="25">
        <v>5</v>
      </c>
      <c r="D64" s="25">
        <v>36558000</v>
      </c>
      <c r="E64" s="25" t="s">
        <v>468</v>
      </c>
      <c r="F64" s="25" t="s">
        <v>469</v>
      </c>
      <c r="G64" s="25">
        <v>266</v>
      </c>
      <c r="H64" s="25">
        <v>0.44</v>
      </c>
      <c r="I64" s="25">
        <v>0</v>
      </c>
      <c r="J64" s="25" t="s">
        <v>282</v>
      </c>
      <c r="K64" s="25" t="s">
        <v>470</v>
      </c>
    </row>
    <row r="65" spans="1:11" x14ac:dyDescent="0.2">
      <c r="A65" s="25">
        <v>5</v>
      </c>
      <c r="B65" s="25" t="s">
        <v>471</v>
      </c>
      <c r="C65" s="25">
        <v>10</v>
      </c>
      <c r="D65" s="25">
        <v>94650000</v>
      </c>
      <c r="E65" s="25" t="s">
        <v>472</v>
      </c>
      <c r="F65" s="25" t="s">
        <v>473</v>
      </c>
      <c r="G65" s="25">
        <v>35</v>
      </c>
      <c r="H65" s="25">
        <v>0.2</v>
      </c>
      <c r="I65" s="25">
        <v>0</v>
      </c>
      <c r="J65" s="25" t="s">
        <v>282</v>
      </c>
      <c r="K65" s="25" t="s">
        <v>474</v>
      </c>
    </row>
    <row r="66" spans="1:11" x14ac:dyDescent="0.2">
      <c r="A66" s="25">
        <v>5</v>
      </c>
      <c r="B66" s="25" t="s">
        <v>475</v>
      </c>
      <c r="C66" s="25">
        <v>6</v>
      </c>
      <c r="D66" s="25">
        <v>64408500</v>
      </c>
      <c r="E66" s="25" t="s">
        <v>476</v>
      </c>
      <c r="F66" s="25" t="s">
        <v>477</v>
      </c>
      <c r="G66" s="25">
        <v>40</v>
      </c>
      <c r="H66" s="25">
        <v>0.36</v>
      </c>
      <c r="I66" s="25">
        <v>0</v>
      </c>
      <c r="J66" s="25" t="s">
        <v>282</v>
      </c>
      <c r="K66" s="25" t="s">
        <v>478</v>
      </c>
    </row>
    <row r="67" spans="1:11" x14ac:dyDescent="0.2">
      <c r="A67" s="25">
        <v>5</v>
      </c>
      <c r="B67" s="25" t="s">
        <v>479</v>
      </c>
      <c r="C67" s="25">
        <v>1</v>
      </c>
      <c r="D67" s="25">
        <v>112170000</v>
      </c>
      <c r="E67" s="25" t="s">
        <v>480</v>
      </c>
      <c r="F67" s="25" t="s">
        <v>481</v>
      </c>
      <c r="G67" s="25">
        <v>32</v>
      </c>
      <c r="H67" s="25">
        <v>0.18</v>
      </c>
      <c r="I67" s="25">
        <v>0</v>
      </c>
      <c r="J67" s="25" t="s">
        <v>282</v>
      </c>
      <c r="K67" s="25" t="s">
        <v>482</v>
      </c>
    </row>
    <row r="68" spans="1:11" x14ac:dyDescent="0.2">
      <c r="A68" s="25">
        <v>5</v>
      </c>
      <c r="B68" s="25" t="s">
        <v>483</v>
      </c>
      <c r="C68" s="25">
        <v>1</v>
      </c>
      <c r="D68" s="25">
        <v>112170000</v>
      </c>
      <c r="E68" s="25" t="s">
        <v>484</v>
      </c>
      <c r="F68" s="25" t="s">
        <v>481</v>
      </c>
      <c r="G68" s="25">
        <v>32</v>
      </c>
      <c r="H68" s="25">
        <v>0.18</v>
      </c>
      <c r="I68" s="25">
        <v>0</v>
      </c>
      <c r="J68" s="25" t="s">
        <v>282</v>
      </c>
      <c r="K68" s="25" t="s">
        <v>482</v>
      </c>
    </row>
    <row r="69" spans="1:11" x14ac:dyDescent="0.2">
      <c r="A69" s="25">
        <v>5</v>
      </c>
      <c r="B69" s="25" t="s">
        <v>485</v>
      </c>
      <c r="C69" s="25">
        <v>14</v>
      </c>
      <c r="D69" s="25">
        <v>34329000</v>
      </c>
      <c r="E69" s="25" t="s">
        <v>486</v>
      </c>
      <c r="F69" s="25" t="s">
        <v>487</v>
      </c>
      <c r="G69" s="25">
        <v>47</v>
      </c>
      <c r="H69" s="25">
        <v>0.26</v>
      </c>
      <c r="I69" s="25">
        <v>0</v>
      </c>
      <c r="J69" s="25" t="s">
        <v>395</v>
      </c>
      <c r="K69" s="25" t="s">
        <v>488</v>
      </c>
    </row>
    <row r="70" spans="1:11" x14ac:dyDescent="0.2">
      <c r="A70" s="25">
        <v>5</v>
      </c>
      <c r="B70" s="25" t="s">
        <v>485</v>
      </c>
      <c r="C70" s="25">
        <v>4</v>
      </c>
      <c r="D70" s="25">
        <v>47251500</v>
      </c>
      <c r="E70" s="25" t="s">
        <v>486</v>
      </c>
      <c r="F70" s="25" t="s">
        <v>489</v>
      </c>
      <c r="G70" s="25">
        <v>23</v>
      </c>
      <c r="H70" s="25">
        <v>0.14000000000000001</v>
      </c>
      <c r="I70" s="25">
        <v>0</v>
      </c>
      <c r="J70" s="25" t="s">
        <v>395</v>
      </c>
      <c r="K70" s="25" t="s">
        <v>490</v>
      </c>
    </row>
    <row r="71" spans="1:11" x14ac:dyDescent="0.2">
      <c r="A71" s="25">
        <v>5</v>
      </c>
      <c r="B71" s="25" t="s">
        <v>491</v>
      </c>
      <c r="C71" s="25">
        <v>18</v>
      </c>
      <c r="D71" s="25">
        <v>68314500</v>
      </c>
      <c r="E71" s="25" t="s">
        <v>492</v>
      </c>
      <c r="F71" s="25" t="s">
        <v>493</v>
      </c>
      <c r="G71" s="25">
        <v>38</v>
      </c>
      <c r="H71" s="25">
        <v>0.33</v>
      </c>
      <c r="I71" s="25">
        <v>0</v>
      </c>
      <c r="J71" s="25" t="s">
        <v>282</v>
      </c>
      <c r="K71" s="25" t="s">
        <v>494</v>
      </c>
    </row>
    <row r="72" spans="1:11" x14ac:dyDescent="0.2">
      <c r="A72" s="25">
        <v>5</v>
      </c>
      <c r="B72" s="25" t="s">
        <v>495</v>
      </c>
      <c r="C72" s="25">
        <v>10</v>
      </c>
      <c r="D72" s="25">
        <v>124240500</v>
      </c>
      <c r="E72" s="25" t="s">
        <v>496</v>
      </c>
      <c r="F72" s="25" t="s">
        <v>497</v>
      </c>
      <c r="G72" s="25">
        <v>27</v>
      </c>
      <c r="H72" s="25">
        <v>0.18</v>
      </c>
      <c r="I72" s="25">
        <v>0</v>
      </c>
      <c r="J72" s="25" t="s">
        <v>282</v>
      </c>
      <c r="K72" s="25" t="s">
        <v>498</v>
      </c>
    </row>
    <row r="73" spans="1:11" x14ac:dyDescent="0.2">
      <c r="A73" s="25">
        <v>5</v>
      </c>
      <c r="B73" s="25" t="s">
        <v>499</v>
      </c>
      <c r="C73" s="25">
        <v>12</v>
      </c>
      <c r="D73" s="25">
        <v>27090000</v>
      </c>
      <c r="E73" s="25" t="s">
        <v>500</v>
      </c>
      <c r="F73" s="25" t="s">
        <v>407</v>
      </c>
      <c r="G73" s="25">
        <v>744</v>
      </c>
      <c r="H73" s="25">
        <v>0.21</v>
      </c>
      <c r="I73" s="25">
        <v>0</v>
      </c>
      <c r="J73" s="25" t="s">
        <v>282</v>
      </c>
      <c r="K73" s="25" t="s">
        <v>408</v>
      </c>
    </row>
    <row r="74" spans="1:11" x14ac:dyDescent="0.2">
      <c r="A74" s="25">
        <v>5</v>
      </c>
      <c r="B74" s="25" t="s">
        <v>501</v>
      </c>
      <c r="C74" s="25">
        <v>12</v>
      </c>
      <c r="D74" s="25">
        <v>27090000</v>
      </c>
      <c r="E74" s="25" t="s">
        <v>502</v>
      </c>
      <c r="F74" s="25" t="s">
        <v>407</v>
      </c>
      <c r="G74" s="25">
        <v>744</v>
      </c>
      <c r="H74" s="25">
        <v>0.21</v>
      </c>
      <c r="I74" s="25">
        <v>0</v>
      </c>
      <c r="J74" s="25" t="s">
        <v>282</v>
      </c>
      <c r="K74" s="25" t="s">
        <v>408</v>
      </c>
    </row>
    <row r="75" spans="1:11" x14ac:dyDescent="0.2">
      <c r="A75" s="25">
        <v>5</v>
      </c>
      <c r="B75" s="25" t="s">
        <v>503</v>
      </c>
      <c r="C75" s="25">
        <v>20</v>
      </c>
      <c r="D75" s="25">
        <v>15267000</v>
      </c>
      <c r="E75" s="25" t="s">
        <v>504</v>
      </c>
      <c r="F75" s="25" t="s">
        <v>505</v>
      </c>
      <c r="G75" s="25">
        <v>43</v>
      </c>
      <c r="H75" s="25">
        <v>0.18</v>
      </c>
      <c r="I75" s="25">
        <v>0</v>
      </c>
      <c r="J75" s="25" t="s">
        <v>282</v>
      </c>
      <c r="K75" s="25" t="s">
        <v>506</v>
      </c>
    </row>
    <row r="76" spans="1:11" x14ac:dyDescent="0.2">
      <c r="A76" s="25">
        <v>5</v>
      </c>
      <c r="B76" s="25" t="s">
        <v>503</v>
      </c>
      <c r="C76" s="25">
        <v>20</v>
      </c>
      <c r="D76" s="25">
        <v>15270000</v>
      </c>
      <c r="E76" s="25" t="s">
        <v>504</v>
      </c>
      <c r="F76" s="25" t="s">
        <v>507</v>
      </c>
      <c r="G76" s="25">
        <v>25</v>
      </c>
      <c r="H76" s="25">
        <v>0.13</v>
      </c>
      <c r="I76" s="25">
        <v>0</v>
      </c>
      <c r="J76" s="25" t="s">
        <v>282</v>
      </c>
      <c r="K76" s="25" t="s">
        <v>508</v>
      </c>
    </row>
    <row r="77" spans="1:11" x14ac:dyDescent="0.2">
      <c r="A77" s="25">
        <v>5</v>
      </c>
      <c r="B77" s="25" t="s">
        <v>509</v>
      </c>
      <c r="C77" s="25">
        <v>12</v>
      </c>
      <c r="D77" s="25">
        <v>86425500</v>
      </c>
      <c r="E77" s="25" t="s">
        <v>510</v>
      </c>
      <c r="F77" s="25" t="s">
        <v>511</v>
      </c>
      <c r="G77" s="25">
        <v>27</v>
      </c>
      <c r="H77" s="25">
        <v>0.19</v>
      </c>
      <c r="I77" s="25">
        <v>0</v>
      </c>
      <c r="J77" s="25" t="s">
        <v>282</v>
      </c>
      <c r="K77" s="25" t="s">
        <v>512</v>
      </c>
    </row>
    <row r="78" spans="1:11" x14ac:dyDescent="0.2">
      <c r="A78" s="25">
        <v>5</v>
      </c>
      <c r="B78" s="25" t="s">
        <v>513</v>
      </c>
      <c r="C78" s="25">
        <v>2</v>
      </c>
      <c r="D78" s="25">
        <v>133491000</v>
      </c>
      <c r="E78" s="25" t="s">
        <v>514</v>
      </c>
      <c r="F78" s="25" t="s">
        <v>515</v>
      </c>
      <c r="G78" s="25">
        <v>34</v>
      </c>
      <c r="H78" s="25">
        <v>0.18</v>
      </c>
      <c r="I78" s="25">
        <v>0</v>
      </c>
      <c r="J78" s="25" t="s">
        <v>282</v>
      </c>
      <c r="K78" s="25" t="s">
        <v>516</v>
      </c>
    </row>
    <row r="79" spans="1:11" x14ac:dyDescent="0.2">
      <c r="A79" s="25">
        <v>5</v>
      </c>
      <c r="B79" s="25" t="s">
        <v>517</v>
      </c>
      <c r="C79" s="25">
        <v>4</v>
      </c>
      <c r="D79" s="25">
        <v>44737500</v>
      </c>
      <c r="E79" s="25" t="s">
        <v>518</v>
      </c>
      <c r="F79" s="25" t="s">
        <v>443</v>
      </c>
      <c r="G79" s="25">
        <v>40</v>
      </c>
      <c r="H79" s="25">
        <v>0.17</v>
      </c>
      <c r="I79" s="25">
        <v>0</v>
      </c>
      <c r="J79" s="25" t="s">
        <v>282</v>
      </c>
      <c r="K79" s="25" t="s">
        <v>444</v>
      </c>
    </row>
    <row r="80" spans="1:11" x14ac:dyDescent="0.2">
      <c r="A80" s="25">
        <v>5</v>
      </c>
      <c r="B80" s="25" t="s">
        <v>517</v>
      </c>
      <c r="C80" s="25">
        <v>4</v>
      </c>
      <c r="D80" s="25">
        <v>44734500</v>
      </c>
      <c r="E80" s="25" t="s">
        <v>518</v>
      </c>
      <c r="F80" s="25" t="s">
        <v>445</v>
      </c>
      <c r="G80" s="25">
        <v>37</v>
      </c>
      <c r="H80" s="25">
        <v>0.15</v>
      </c>
      <c r="I80" s="25">
        <v>0</v>
      </c>
      <c r="J80" s="25" t="s">
        <v>282</v>
      </c>
      <c r="K80" s="25" t="s">
        <v>446</v>
      </c>
    </row>
    <row r="81" spans="1:11" x14ac:dyDescent="0.2">
      <c r="A81" s="25">
        <v>5</v>
      </c>
      <c r="B81" s="25" t="s">
        <v>519</v>
      </c>
      <c r="C81" s="25">
        <v>15</v>
      </c>
      <c r="D81" s="25">
        <v>102339000</v>
      </c>
      <c r="E81" s="25" t="s">
        <v>520</v>
      </c>
      <c r="F81" s="25" t="s">
        <v>521</v>
      </c>
      <c r="G81" s="25">
        <v>39</v>
      </c>
      <c r="H81" s="25">
        <v>0.22</v>
      </c>
      <c r="I81" s="25">
        <v>0</v>
      </c>
      <c r="J81" s="25" t="s">
        <v>282</v>
      </c>
      <c r="K81" s="25" t="s">
        <v>522</v>
      </c>
    </row>
    <row r="82" spans="1:11" x14ac:dyDescent="0.2">
      <c r="A82" s="25">
        <v>5</v>
      </c>
      <c r="B82" s="25" t="s">
        <v>523</v>
      </c>
      <c r="C82" s="25">
        <v>5</v>
      </c>
      <c r="D82" s="25">
        <v>140350500</v>
      </c>
      <c r="E82" s="25" t="s">
        <v>524</v>
      </c>
      <c r="F82" s="25" t="s">
        <v>525</v>
      </c>
      <c r="G82" s="25">
        <v>27</v>
      </c>
      <c r="H82" s="25">
        <v>0.18</v>
      </c>
      <c r="I82" s="25">
        <v>0</v>
      </c>
      <c r="J82" s="25" t="s">
        <v>282</v>
      </c>
      <c r="K82" s="25" t="s">
        <v>526</v>
      </c>
    </row>
    <row r="83" spans="1:11" x14ac:dyDescent="0.2">
      <c r="A83" s="25">
        <v>5</v>
      </c>
      <c r="B83" s="25" t="s">
        <v>523</v>
      </c>
      <c r="C83" s="25">
        <v>5</v>
      </c>
      <c r="D83" s="25">
        <v>140352000</v>
      </c>
      <c r="E83" s="25" t="s">
        <v>524</v>
      </c>
      <c r="F83" s="25" t="s">
        <v>527</v>
      </c>
      <c r="G83" s="25">
        <v>21</v>
      </c>
      <c r="H83" s="25">
        <v>0.12</v>
      </c>
      <c r="I83" s="25">
        <v>0</v>
      </c>
      <c r="J83" s="25" t="s">
        <v>282</v>
      </c>
      <c r="K83" s="25" t="s">
        <v>528</v>
      </c>
    </row>
    <row r="84" spans="1:11" x14ac:dyDescent="0.2">
      <c r="A84" s="25">
        <v>5</v>
      </c>
      <c r="B84" s="25" t="s">
        <v>529</v>
      </c>
      <c r="C84" s="25">
        <v>5</v>
      </c>
      <c r="D84" s="25">
        <v>140350500</v>
      </c>
      <c r="E84" s="25" t="s">
        <v>530</v>
      </c>
      <c r="F84" s="25" t="s">
        <v>525</v>
      </c>
      <c r="G84" s="25">
        <v>27</v>
      </c>
      <c r="H84" s="25">
        <v>0.18</v>
      </c>
      <c r="I84" s="25">
        <v>0</v>
      </c>
      <c r="J84" s="25" t="s">
        <v>282</v>
      </c>
      <c r="K84" s="25" t="s">
        <v>526</v>
      </c>
    </row>
    <row r="85" spans="1:11" x14ac:dyDescent="0.2">
      <c r="A85" s="25">
        <v>5</v>
      </c>
      <c r="B85" s="25" t="s">
        <v>529</v>
      </c>
      <c r="C85" s="25">
        <v>5</v>
      </c>
      <c r="D85" s="25">
        <v>140352000</v>
      </c>
      <c r="E85" s="25" t="s">
        <v>530</v>
      </c>
      <c r="F85" s="25" t="s">
        <v>527</v>
      </c>
      <c r="G85" s="25">
        <v>21</v>
      </c>
      <c r="H85" s="25">
        <v>0.12</v>
      </c>
      <c r="I85" s="25">
        <v>0</v>
      </c>
      <c r="J85" s="25" t="s">
        <v>282</v>
      </c>
      <c r="K85" s="25" t="s">
        <v>528</v>
      </c>
    </row>
    <row r="86" spans="1:11" x14ac:dyDescent="0.2">
      <c r="A86" s="25">
        <v>5</v>
      </c>
      <c r="B86" s="25" t="s">
        <v>531</v>
      </c>
      <c r="C86" s="25">
        <v>5</v>
      </c>
      <c r="D86" s="25">
        <v>140350500</v>
      </c>
      <c r="E86" s="25" t="s">
        <v>532</v>
      </c>
      <c r="F86" s="25" t="s">
        <v>525</v>
      </c>
      <c r="G86" s="25">
        <v>27</v>
      </c>
      <c r="H86" s="25">
        <v>0.18</v>
      </c>
      <c r="I86" s="25">
        <v>0</v>
      </c>
      <c r="J86" s="25" t="s">
        <v>282</v>
      </c>
      <c r="K86" s="25" t="s">
        <v>526</v>
      </c>
    </row>
    <row r="87" spans="1:11" x14ac:dyDescent="0.2">
      <c r="A87" s="25">
        <v>5</v>
      </c>
      <c r="B87" s="25" t="s">
        <v>531</v>
      </c>
      <c r="C87" s="25">
        <v>5</v>
      </c>
      <c r="D87" s="25">
        <v>140352000</v>
      </c>
      <c r="E87" s="25" t="s">
        <v>532</v>
      </c>
      <c r="F87" s="25" t="s">
        <v>527</v>
      </c>
      <c r="G87" s="25">
        <v>21</v>
      </c>
      <c r="H87" s="25">
        <v>0.12</v>
      </c>
      <c r="I87" s="25">
        <v>0</v>
      </c>
      <c r="J87" s="25" t="s">
        <v>282</v>
      </c>
      <c r="K87" s="25" t="s">
        <v>528</v>
      </c>
    </row>
    <row r="88" spans="1:11" x14ac:dyDescent="0.2">
      <c r="A88" s="25">
        <v>5</v>
      </c>
      <c r="B88" s="25" t="s">
        <v>533</v>
      </c>
      <c r="C88" s="25">
        <v>5</v>
      </c>
      <c r="D88" s="25">
        <v>140350500</v>
      </c>
      <c r="E88" s="25" t="s">
        <v>534</v>
      </c>
      <c r="F88" s="25" t="s">
        <v>525</v>
      </c>
      <c r="G88" s="25">
        <v>27</v>
      </c>
      <c r="H88" s="25">
        <v>0.18</v>
      </c>
      <c r="I88" s="25">
        <v>0</v>
      </c>
      <c r="J88" s="25" t="s">
        <v>282</v>
      </c>
      <c r="K88" s="25" t="s">
        <v>526</v>
      </c>
    </row>
    <row r="89" spans="1:11" x14ac:dyDescent="0.2">
      <c r="A89" s="25">
        <v>5</v>
      </c>
      <c r="B89" s="25" t="s">
        <v>533</v>
      </c>
      <c r="C89" s="25">
        <v>5</v>
      </c>
      <c r="D89" s="25">
        <v>140352000</v>
      </c>
      <c r="E89" s="25" t="s">
        <v>534</v>
      </c>
      <c r="F89" s="25" t="s">
        <v>527</v>
      </c>
      <c r="G89" s="25">
        <v>21</v>
      </c>
      <c r="H89" s="25">
        <v>0.12</v>
      </c>
      <c r="I89" s="25">
        <v>0</v>
      </c>
      <c r="J89" s="25" t="s">
        <v>282</v>
      </c>
      <c r="K89" s="25" t="s">
        <v>528</v>
      </c>
    </row>
    <row r="90" spans="1:11" x14ac:dyDescent="0.2">
      <c r="A90" s="25">
        <v>5</v>
      </c>
      <c r="B90" s="25" t="s">
        <v>535</v>
      </c>
      <c r="C90" s="25">
        <v>5</v>
      </c>
      <c r="D90" s="25">
        <v>140350500</v>
      </c>
      <c r="E90" s="25" t="s">
        <v>536</v>
      </c>
      <c r="F90" s="25" t="s">
        <v>525</v>
      </c>
      <c r="G90" s="25">
        <v>27</v>
      </c>
      <c r="H90" s="25">
        <v>0.18</v>
      </c>
      <c r="I90" s="25">
        <v>0</v>
      </c>
      <c r="J90" s="25" t="s">
        <v>282</v>
      </c>
      <c r="K90" s="25" t="s">
        <v>526</v>
      </c>
    </row>
    <row r="91" spans="1:11" x14ac:dyDescent="0.2">
      <c r="A91" s="25">
        <v>5</v>
      </c>
      <c r="B91" s="25" t="s">
        <v>535</v>
      </c>
      <c r="C91" s="25">
        <v>5</v>
      </c>
      <c r="D91" s="25">
        <v>140352000</v>
      </c>
      <c r="E91" s="25" t="s">
        <v>536</v>
      </c>
      <c r="F91" s="25" t="s">
        <v>527</v>
      </c>
      <c r="G91" s="25">
        <v>21</v>
      </c>
      <c r="H91" s="25">
        <v>0.12</v>
      </c>
      <c r="I91" s="25">
        <v>0</v>
      </c>
      <c r="J91" s="25" t="s">
        <v>282</v>
      </c>
      <c r="K91" s="25" t="s">
        <v>528</v>
      </c>
    </row>
    <row r="92" spans="1:11" x14ac:dyDescent="0.2">
      <c r="A92" s="25">
        <v>5</v>
      </c>
      <c r="B92" s="25" t="s">
        <v>537</v>
      </c>
      <c r="C92" s="25">
        <v>5</v>
      </c>
      <c r="D92" s="25">
        <v>140350500</v>
      </c>
      <c r="E92" s="25" t="s">
        <v>538</v>
      </c>
      <c r="F92" s="25" t="s">
        <v>525</v>
      </c>
      <c r="G92" s="25">
        <v>27</v>
      </c>
      <c r="H92" s="25">
        <v>0.18</v>
      </c>
      <c r="I92" s="25">
        <v>0</v>
      </c>
      <c r="J92" s="25" t="s">
        <v>282</v>
      </c>
      <c r="K92" s="25" t="s">
        <v>526</v>
      </c>
    </row>
    <row r="93" spans="1:11" x14ac:dyDescent="0.2">
      <c r="A93" s="25">
        <v>5</v>
      </c>
      <c r="B93" s="25" t="s">
        <v>537</v>
      </c>
      <c r="C93" s="25">
        <v>5</v>
      </c>
      <c r="D93" s="25">
        <v>140352000</v>
      </c>
      <c r="E93" s="25" t="s">
        <v>538</v>
      </c>
      <c r="F93" s="25" t="s">
        <v>527</v>
      </c>
      <c r="G93" s="25">
        <v>21</v>
      </c>
      <c r="H93" s="25">
        <v>0.12</v>
      </c>
      <c r="I93" s="25">
        <v>0</v>
      </c>
      <c r="J93" s="25" t="s">
        <v>282</v>
      </c>
      <c r="K93" s="25" t="s">
        <v>528</v>
      </c>
    </row>
    <row r="94" spans="1:11" x14ac:dyDescent="0.2">
      <c r="A94" s="25">
        <v>5</v>
      </c>
      <c r="B94" s="25" t="s">
        <v>539</v>
      </c>
      <c r="C94" s="25">
        <v>5</v>
      </c>
      <c r="D94" s="25">
        <v>140350500</v>
      </c>
      <c r="E94" s="25" t="s">
        <v>540</v>
      </c>
      <c r="F94" s="25" t="s">
        <v>525</v>
      </c>
      <c r="G94" s="25">
        <v>27</v>
      </c>
      <c r="H94" s="25">
        <v>0.18</v>
      </c>
      <c r="I94" s="25">
        <v>0</v>
      </c>
      <c r="J94" s="25" t="s">
        <v>282</v>
      </c>
      <c r="K94" s="25" t="s">
        <v>526</v>
      </c>
    </row>
    <row r="95" spans="1:11" x14ac:dyDescent="0.2">
      <c r="A95" s="25">
        <v>5</v>
      </c>
      <c r="B95" s="25" t="s">
        <v>539</v>
      </c>
      <c r="C95" s="25">
        <v>5</v>
      </c>
      <c r="D95" s="25">
        <v>140352000</v>
      </c>
      <c r="E95" s="25" t="s">
        <v>540</v>
      </c>
      <c r="F95" s="25" t="s">
        <v>527</v>
      </c>
      <c r="G95" s="25">
        <v>21</v>
      </c>
      <c r="H95" s="25">
        <v>0.12</v>
      </c>
      <c r="I95" s="25">
        <v>0</v>
      </c>
      <c r="J95" s="25" t="s">
        <v>282</v>
      </c>
      <c r="K95" s="25" t="s">
        <v>528</v>
      </c>
    </row>
    <row r="96" spans="1:11" x14ac:dyDescent="0.2">
      <c r="A96" s="25">
        <v>5</v>
      </c>
      <c r="B96" s="25" t="s">
        <v>541</v>
      </c>
      <c r="C96" s="25">
        <v>5</v>
      </c>
      <c r="D96" s="25">
        <v>140350500</v>
      </c>
      <c r="E96" s="25" t="s">
        <v>542</v>
      </c>
      <c r="F96" s="25" t="s">
        <v>525</v>
      </c>
      <c r="G96" s="25">
        <v>27</v>
      </c>
      <c r="H96" s="25">
        <v>0.18</v>
      </c>
      <c r="I96" s="25">
        <v>0</v>
      </c>
      <c r="J96" s="25" t="s">
        <v>282</v>
      </c>
      <c r="K96" s="25" t="s">
        <v>526</v>
      </c>
    </row>
    <row r="97" spans="1:11" x14ac:dyDescent="0.2">
      <c r="A97" s="25">
        <v>5</v>
      </c>
      <c r="B97" s="25" t="s">
        <v>541</v>
      </c>
      <c r="C97" s="25">
        <v>5</v>
      </c>
      <c r="D97" s="25">
        <v>140352000</v>
      </c>
      <c r="E97" s="25" t="s">
        <v>542</v>
      </c>
      <c r="F97" s="25" t="s">
        <v>527</v>
      </c>
      <c r="G97" s="25">
        <v>21</v>
      </c>
      <c r="H97" s="25">
        <v>0.12</v>
      </c>
      <c r="I97" s="25">
        <v>0</v>
      </c>
      <c r="J97" s="25" t="s">
        <v>282</v>
      </c>
      <c r="K97" s="25" t="s">
        <v>528</v>
      </c>
    </row>
    <row r="98" spans="1:11" x14ac:dyDescent="0.2">
      <c r="A98" s="25">
        <v>5</v>
      </c>
      <c r="B98" s="25" t="s">
        <v>543</v>
      </c>
      <c r="C98" s="25">
        <v>5</v>
      </c>
      <c r="D98" s="25">
        <v>140350500</v>
      </c>
      <c r="E98" s="25" t="s">
        <v>544</v>
      </c>
      <c r="F98" s="25" t="s">
        <v>525</v>
      </c>
      <c r="G98" s="25">
        <v>27</v>
      </c>
      <c r="H98" s="25">
        <v>0.18</v>
      </c>
      <c r="I98" s="25">
        <v>0</v>
      </c>
      <c r="J98" s="25" t="s">
        <v>282</v>
      </c>
      <c r="K98" s="25" t="s">
        <v>526</v>
      </c>
    </row>
    <row r="99" spans="1:11" x14ac:dyDescent="0.2">
      <c r="A99" s="25">
        <v>5</v>
      </c>
      <c r="B99" s="25" t="s">
        <v>543</v>
      </c>
      <c r="C99" s="25">
        <v>5</v>
      </c>
      <c r="D99" s="25">
        <v>140352000</v>
      </c>
      <c r="E99" s="25" t="s">
        <v>544</v>
      </c>
      <c r="F99" s="25" t="s">
        <v>527</v>
      </c>
      <c r="G99" s="25">
        <v>21</v>
      </c>
      <c r="H99" s="25">
        <v>0.12</v>
      </c>
      <c r="I99" s="25">
        <v>0</v>
      </c>
      <c r="J99" s="25" t="s">
        <v>282</v>
      </c>
      <c r="K99" s="25" t="s">
        <v>528</v>
      </c>
    </row>
    <row r="100" spans="1:11" x14ac:dyDescent="0.2">
      <c r="A100" s="25">
        <v>5</v>
      </c>
      <c r="B100" s="25" t="s">
        <v>545</v>
      </c>
      <c r="C100" s="25">
        <v>5</v>
      </c>
      <c r="D100" s="25">
        <v>140350500</v>
      </c>
      <c r="E100" s="25" t="s">
        <v>546</v>
      </c>
      <c r="F100" s="25" t="s">
        <v>525</v>
      </c>
      <c r="G100" s="25">
        <v>27</v>
      </c>
      <c r="H100" s="25">
        <v>0.18</v>
      </c>
      <c r="I100" s="25">
        <v>0</v>
      </c>
      <c r="J100" s="25" t="s">
        <v>282</v>
      </c>
      <c r="K100" s="25" t="s">
        <v>526</v>
      </c>
    </row>
    <row r="101" spans="1:11" x14ac:dyDescent="0.2">
      <c r="A101" s="25">
        <v>5</v>
      </c>
      <c r="B101" s="25" t="s">
        <v>545</v>
      </c>
      <c r="C101" s="25">
        <v>5</v>
      </c>
      <c r="D101" s="25">
        <v>140352000</v>
      </c>
      <c r="E101" s="25" t="s">
        <v>546</v>
      </c>
      <c r="F101" s="25" t="s">
        <v>527</v>
      </c>
      <c r="G101" s="25">
        <v>21</v>
      </c>
      <c r="H101" s="25">
        <v>0.12</v>
      </c>
      <c r="I101" s="25">
        <v>0</v>
      </c>
      <c r="J101" s="25" t="s">
        <v>282</v>
      </c>
      <c r="K101" s="25" t="s">
        <v>528</v>
      </c>
    </row>
    <row r="102" spans="1:11" x14ac:dyDescent="0.2">
      <c r="A102" s="25">
        <v>5</v>
      </c>
      <c r="B102" s="25" t="s">
        <v>547</v>
      </c>
      <c r="C102" s="25">
        <v>5</v>
      </c>
      <c r="D102" s="25">
        <v>140350500</v>
      </c>
      <c r="E102" s="25" t="s">
        <v>548</v>
      </c>
      <c r="F102" s="25" t="s">
        <v>525</v>
      </c>
      <c r="G102" s="25">
        <v>27</v>
      </c>
      <c r="H102" s="25">
        <v>0.18</v>
      </c>
      <c r="I102" s="25">
        <v>0</v>
      </c>
      <c r="J102" s="25" t="s">
        <v>282</v>
      </c>
      <c r="K102" s="25" t="s">
        <v>526</v>
      </c>
    </row>
    <row r="103" spans="1:11" x14ac:dyDescent="0.2">
      <c r="A103" s="25">
        <v>5</v>
      </c>
      <c r="B103" s="25" t="s">
        <v>547</v>
      </c>
      <c r="C103" s="25">
        <v>5</v>
      </c>
      <c r="D103" s="25">
        <v>140352000</v>
      </c>
      <c r="E103" s="25" t="s">
        <v>548</v>
      </c>
      <c r="F103" s="25" t="s">
        <v>527</v>
      </c>
      <c r="G103" s="25">
        <v>21</v>
      </c>
      <c r="H103" s="25">
        <v>0.12</v>
      </c>
      <c r="I103" s="25">
        <v>0</v>
      </c>
      <c r="J103" s="25" t="s">
        <v>282</v>
      </c>
      <c r="K103" s="25" t="s">
        <v>528</v>
      </c>
    </row>
    <row r="104" spans="1:11" x14ac:dyDescent="0.2">
      <c r="A104" s="25">
        <v>5</v>
      </c>
      <c r="B104" s="25" t="s">
        <v>549</v>
      </c>
      <c r="C104" s="25">
        <v>5</v>
      </c>
      <c r="D104" s="25">
        <v>140350500</v>
      </c>
      <c r="E104" s="25" t="s">
        <v>550</v>
      </c>
      <c r="F104" s="25" t="s">
        <v>525</v>
      </c>
      <c r="G104" s="25">
        <v>27</v>
      </c>
      <c r="H104" s="25">
        <v>0.18</v>
      </c>
      <c r="I104" s="25">
        <v>0</v>
      </c>
      <c r="J104" s="25" t="s">
        <v>282</v>
      </c>
      <c r="K104" s="25" t="s">
        <v>526</v>
      </c>
    </row>
    <row r="105" spans="1:11" x14ac:dyDescent="0.2">
      <c r="A105" s="25">
        <v>5</v>
      </c>
      <c r="B105" s="25" t="s">
        <v>549</v>
      </c>
      <c r="C105" s="25">
        <v>5</v>
      </c>
      <c r="D105" s="25">
        <v>140352000</v>
      </c>
      <c r="E105" s="25" t="s">
        <v>550</v>
      </c>
      <c r="F105" s="25" t="s">
        <v>527</v>
      </c>
      <c r="G105" s="25">
        <v>21</v>
      </c>
      <c r="H105" s="25">
        <v>0.12</v>
      </c>
      <c r="I105" s="25">
        <v>0</v>
      </c>
      <c r="J105" s="25" t="s">
        <v>282</v>
      </c>
      <c r="K105" s="25" t="s">
        <v>528</v>
      </c>
    </row>
    <row r="106" spans="1:11" x14ac:dyDescent="0.2">
      <c r="A106" s="25">
        <v>5</v>
      </c>
      <c r="B106" s="25" t="s">
        <v>551</v>
      </c>
      <c r="C106" s="25">
        <v>5</v>
      </c>
      <c r="D106" s="25">
        <v>140350500</v>
      </c>
      <c r="E106" s="25" t="s">
        <v>552</v>
      </c>
      <c r="F106" s="25" t="s">
        <v>525</v>
      </c>
      <c r="G106" s="25">
        <v>27</v>
      </c>
      <c r="H106" s="25">
        <v>0.18</v>
      </c>
      <c r="I106" s="25">
        <v>0</v>
      </c>
      <c r="J106" s="25" t="s">
        <v>282</v>
      </c>
      <c r="K106" s="25" t="s">
        <v>526</v>
      </c>
    </row>
    <row r="107" spans="1:11" x14ac:dyDescent="0.2">
      <c r="A107" s="25">
        <v>5</v>
      </c>
      <c r="B107" s="25" t="s">
        <v>551</v>
      </c>
      <c r="C107" s="25">
        <v>5</v>
      </c>
      <c r="D107" s="25">
        <v>140352000</v>
      </c>
      <c r="E107" s="25" t="s">
        <v>552</v>
      </c>
      <c r="F107" s="25" t="s">
        <v>527</v>
      </c>
      <c r="G107" s="25">
        <v>21</v>
      </c>
      <c r="H107" s="25">
        <v>0.12</v>
      </c>
      <c r="I107" s="25">
        <v>0</v>
      </c>
      <c r="J107" s="25" t="s">
        <v>282</v>
      </c>
      <c r="K107" s="25" t="s">
        <v>528</v>
      </c>
    </row>
    <row r="108" spans="1:11" x14ac:dyDescent="0.2">
      <c r="A108" s="25">
        <v>5</v>
      </c>
      <c r="B108" s="25" t="s">
        <v>553</v>
      </c>
      <c r="C108" s="25">
        <v>5</v>
      </c>
      <c r="D108" s="25">
        <v>140350500</v>
      </c>
      <c r="E108" s="25" t="s">
        <v>554</v>
      </c>
      <c r="F108" s="25" t="s">
        <v>525</v>
      </c>
      <c r="G108" s="25">
        <v>27</v>
      </c>
      <c r="H108" s="25">
        <v>0.18</v>
      </c>
      <c r="I108" s="25">
        <v>0</v>
      </c>
      <c r="J108" s="25" t="s">
        <v>282</v>
      </c>
      <c r="K108" s="25" t="s">
        <v>526</v>
      </c>
    </row>
    <row r="109" spans="1:11" x14ac:dyDescent="0.2">
      <c r="A109" s="25">
        <v>5</v>
      </c>
      <c r="B109" s="25" t="s">
        <v>553</v>
      </c>
      <c r="C109" s="25">
        <v>5</v>
      </c>
      <c r="D109" s="25">
        <v>140352000</v>
      </c>
      <c r="E109" s="25" t="s">
        <v>554</v>
      </c>
      <c r="F109" s="25" t="s">
        <v>527</v>
      </c>
      <c r="G109" s="25">
        <v>21</v>
      </c>
      <c r="H109" s="25">
        <v>0.12</v>
      </c>
      <c r="I109" s="25">
        <v>0</v>
      </c>
      <c r="J109" s="25" t="s">
        <v>282</v>
      </c>
      <c r="K109" s="25" t="s">
        <v>528</v>
      </c>
    </row>
    <row r="110" spans="1:11" x14ac:dyDescent="0.2">
      <c r="A110" s="25">
        <v>5</v>
      </c>
      <c r="B110" s="25" t="s">
        <v>555</v>
      </c>
      <c r="C110" s="25">
        <v>5</v>
      </c>
      <c r="D110" s="25">
        <v>140350500</v>
      </c>
      <c r="E110" s="25" t="s">
        <v>556</v>
      </c>
      <c r="F110" s="25" t="s">
        <v>525</v>
      </c>
      <c r="G110" s="25">
        <v>27</v>
      </c>
      <c r="H110" s="25">
        <v>0.18</v>
      </c>
      <c r="I110" s="25">
        <v>0</v>
      </c>
      <c r="J110" s="25" t="s">
        <v>282</v>
      </c>
      <c r="K110" s="25" t="s">
        <v>526</v>
      </c>
    </row>
    <row r="111" spans="1:11" x14ac:dyDescent="0.2">
      <c r="A111" s="25">
        <v>5</v>
      </c>
      <c r="B111" s="25" t="s">
        <v>555</v>
      </c>
      <c r="C111" s="25">
        <v>5</v>
      </c>
      <c r="D111" s="25">
        <v>140352000</v>
      </c>
      <c r="E111" s="25" t="s">
        <v>556</v>
      </c>
      <c r="F111" s="25" t="s">
        <v>527</v>
      </c>
      <c r="G111" s="25">
        <v>21</v>
      </c>
      <c r="H111" s="25">
        <v>0.12</v>
      </c>
      <c r="I111" s="25">
        <v>0</v>
      </c>
      <c r="J111" s="25" t="s">
        <v>282</v>
      </c>
      <c r="K111" s="25" t="s">
        <v>528</v>
      </c>
    </row>
    <row r="112" spans="1:11" x14ac:dyDescent="0.2">
      <c r="A112" s="25">
        <v>5</v>
      </c>
      <c r="B112" s="25" t="s">
        <v>557</v>
      </c>
      <c r="C112" s="25">
        <v>6</v>
      </c>
      <c r="D112" s="25">
        <v>64408500</v>
      </c>
      <c r="E112" s="25" t="s">
        <v>558</v>
      </c>
      <c r="F112" s="25" t="s">
        <v>477</v>
      </c>
      <c r="G112" s="25">
        <v>40</v>
      </c>
      <c r="H112" s="25">
        <v>0.36</v>
      </c>
      <c r="I112" s="25">
        <v>0</v>
      </c>
      <c r="J112" s="25" t="s">
        <v>282</v>
      </c>
      <c r="K112" s="25" t="s">
        <v>478</v>
      </c>
    </row>
    <row r="113" spans="1:11" x14ac:dyDescent="0.2">
      <c r="A113" s="25">
        <v>5</v>
      </c>
      <c r="B113" s="25" t="s">
        <v>559</v>
      </c>
      <c r="C113" s="25">
        <v>1</v>
      </c>
      <c r="D113" s="25">
        <v>112170000</v>
      </c>
      <c r="E113" s="25" t="s">
        <v>560</v>
      </c>
      <c r="F113" s="25" t="s">
        <v>481</v>
      </c>
      <c r="G113" s="25">
        <v>32</v>
      </c>
      <c r="H113" s="25">
        <v>0.18</v>
      </c>
      <c r="I113" s="25">
        <v>0</v>
      </c>
      <c r="J113" s="25" t="s">
        <v>282</v>
      </c>
      <c r="K113" s="25" t="s">
        <v>482</v>
      </c>
    </row>
    <row r="114" spans="1:11" x14ac:dyDescent="0.2">
      <c r="A114" s="25">
        <v>5</v>
      </c>
      <c r="B114" s="25" t="s">
        <v>561</v>
      </c>
      <c r="C114" s="25">
        <v>1</v>
      </c>
      <c r="D114" s="25">
        <v>112170000</v>
      </c>
      <c r="E114" s="25" t="s">
        <v>562</v>
      </c>
      <c r="F114" s="25" t="s">
        <v>481</v>
      </c>
      <c r="G114" s="25">
        <v>32</v>
      </c>
      <c r="H114" s="25">
        <v>0.18</v>
      </c>
      <c r="I114" s="25">
        <v>0</v>
      </c>
      <c r="J114" s="25" t="s">
        <v>282</v>
      </c>
      <c r="K114" s="25" t="s">
        <v>482</v>
      </c>
    </row>
    <row r="115" spans="1:11" x14ac:dyDescent="0.2">
      <c r="A115" s="25">
        <v>5</v>
      </c>
      <c r="B115" s="25" t="s">
        <v>563</v>
      </c>
      <c r="C115" s="25">
        <v>12</v>
      </c>
      <c r="D115" s="25">
        <v>40219500</v>
      </c>
      <c r="E115" s="25" t="s">
        <v>564</v>
      </c>
      <c r="F115" s="25" t="s">
        <v>421</v>
      </c>
      <c r="G115" s="25">
        <v>212</v>
      </c>
      <c r="H115" s="25">
        <v>0.33</v>
      </c>
      <c r="I115" s="25">
        <v>0</v>
      </c>
      <c r="J115" s="25" t="s">
        <v>395</v>
      </c>
      <c r="K115" s="25" t="s">
        <v>422</v>
      </c>
    </row>
    <row r="116" spans="1:11" x14ac:dyDescent="0.2">
      <c r="A116" s="25">
        <v>5</v>
      </c>
      <c r="B116" s="25" t="s">
        <v>565</v>
      </c>
      <c r="C116" s="25">
        <v>4</v>
      </c>
      <c r="D116" s="25">
        <v>39517500</v>
      </c>
      <c r="E116" s="25" t="s">
        <v>566</v>
      </c>
      <c r="F116" s="25" t="s">
        <v>567</v>
      </c>
      <c r="G116" s="25">
        <v>48</v>
      </c>
      <c r="H116" s="25">
        <v>0.2</v>
      </c>
      <c r="I116" s="25">
        <v>0</v>
      </c>
      <c r="J116" s="25" t="s">
        <v>426</v>
      </c>
      <c r="K116" s="25" t="s">
        <v>568</v>
      </c>
    </row>
    <row r="117" spans="1:11" x14ac:dyDescent="0.2">
      <c r="A117" s="25">
        <v>5</v>
      </c>
      <c r="B117" s="25" t="s">
        <v>565</v>
      </c>
      <c r="C117" s="25">
        <v>4</v>
      </c>
      <c r="D117" s="25">
        <v>64963500</v>
      </c>
      <c r="E117" s="25" t="s">
        <v>566</v>
      </c>
      <c r="F117" s="25" t="s">
        <v>569</v>
      </c>
      <c r="G117" s="25">
        <v>46</v>
      </c>
      <c r="H117" s="25">
        <v>0.28999999999999998</v>
      </c>
      <c r="I117" s="25">
        <v>0</v>
      </c>
      <c r="J117" s="25" t="s">
        <v>426</v>
      </c>
      <c r="K117" s="25" t="s">
        <v>570</v>
      </c>
    </row>
    <row r="118" spans="1:11" x14ac:dyDescent="0.2">
      <c r="A118" s="25">
        <v>5</v>
      </c>
      <c r="B118" s="25" t="s">
        <v>565</v>
      </c>
      <c r="C118" s="25">
        <v>3</v>
      </c>
      <c r="D118" s="25">
        <v>139156500</v>
      </c>
      <c r="E118" s="25" t="s">
        <v>566</v>
      </c>
      <c r="F118" s="25" t="s">
        <v>571</v>
      </c>
      <c r="G118" s="25">
        <v>84</v>
      </c>
      <c r="H118" s="25">
        <v>0.35</v>
      </c>
      <c r="I118" s="25">
        <v>0</v>
      </c>
      <c r="J118" s="25" t="s">
        <v>395</v>
      </c>
      <c r="K118" s="25" t="s">
        <v>572</v>
      </c>
    </row>
    <row r="119" spans="1:11" x14ac:dyDescent="0.2">
      <c r="A119" s="25">
        <v>5</v>
      </c>
      <c r="B119" s="25" t="s">
        <v>573</v>
      </c>
      <c r="C119" s="25">
        <v>16</v>
      </c>
      <c r="D119" s="25">
        <v>23022000</v>
      </c>
      <c r="E119" s="25" t="s">
        <v>574</v>
      </c>
      <c r="F119" s="25" t="s">
        <v>575</v>
      </c>
      <c r="G119" s="25">
        <v>25</v>
      </c>
      <c r="H119" s="25">
        <v>0.15</v>
      </c>
      <c r="I119" s="25">
        <v>0</v>
      </c>
      <c r="J119" s="25" t="s">
        <v>282</v>
      </c>
      <c r="K119" s="25" t="s">
        <v>576</v>
      </c>
    </row>
    <row r="120" spans="1:11" x14ac:dyDescent="0.2">
      <c r="A120" s="25">
        <v>5</v>
      </c>
      <c r="B120" s="25" t="s">
        <v>577</v>
      </c>
      <c r="C120" s="25">
        <v>4</v>
      </c>
      <c r="D120" s="25">
        <v>85770000</v>
      </c>
      <c r="E120" s="25" t="s">
        <v>578</v>
      </c>
      <c r="F120" s="25" t="s">
        <v>579</v>
      </c>
      <c r="G120" s="25">
        <v>35</v>
      </c>
      <c r="H120" s="25">
        <v>0.18</v>
      </c>
      <c r="I120" s="25">
        <v>0</v>
      </c>
      <c r="J120" s="25" t="s">
        <v>282</v>
      </c>
      <c r="K120" s="25" t="s">
        <v>580</v>
      </c>
    </row>
    <row r="121" spans="1:11" x14ac:dyDescent="0.2">
      <c r="A121" s="25">
        <v>5</v>
      </c>
      <c r="B121" s="25" t="s">
        <v>581</v>
      </c>
      <c r="C121" s="25">
        <v>1</v>
      </c>
      <c r="D121" s="25">
        <v>113034000</v>
      </c>
      <c r="E121" s="25" t="s">
        <v>582</v>
      </c>
      <c r="F121" s="25" t="s">
        <v>583</v>
      </c>
      <c r="G121" s="25">
        <v>45</v>
      </c>
      <c r="H121" s="25">
        <v>0.21</v>
      </c>
      <c r="I121" s="25">
        <v>0</v>
      </c>
      <c r="J121" s="25" t="s">
        <v>282</v>
      </c>
      <c r="K121" s="25" t="s">
        <v>584</v>
      </c>
    </row>
    <row r="122" spans="1:11" x14ac:dyDescent="0.2">
      <c r="A122" s="25">
        <v>7</v>
      </c>
      <c r="B122" s="25" t="s">
        <v>585</v>
      </c>
      <c r="C122" s="25">
        <v>5</v>
      </c>
      <c r="D122" s="25">
        <v>1309500</v>
      </c>
      <c r="E122" s="25" t="s">
        <v>586</v>
      </c>
      <c r="F122" s="25" t="s">
        <v>587</v>
      </c>
      <c r="G122" s="25">
        <v>115</v>
      </c>
      <c r="H122" s="25">
        <v>0.26</v>
      </c>
      <c r="I122" s="25">
        <v>0</v>
      </c>
      <c r="J122" s="25" t="s">
        <v>426</v>
      </c>
      <c r="K122" s="25" t="s">
        <v>588</v>
      </c>
    </row>
    <row r="123" spans="1:11" x14ac:dyDescent="0.2">
      <c r="A123" s="25">
        <v>7</v>
      </c>
      <c r="B123" s="25" t="s">
        <v>585</v>
      </c>
      <c r="C123" s="25">
        <v>5</v>
      </c>
      <c r="D123" s="25">
        <v>7758000</v>
      </c>
      <c r="E123" s="25" t="s">
        <v>586</v>
      </c>
      <c r="F123" s="25" t="s">
        <v>589</v>
      </c>
      <c r="G123" s="25">
        <v>113</v>
      </c>
      <c r="H123" s="25">
        <v>0.36</v>
      </c>
      <c r="I123" s="25">
        <v>0</v>
      </c>
      <c r="J123" s="25" t="s">
        <v>426</v>
      </c>
      <c r="K123" s="25" t="s">
        <v>590</v>
      </c>
    </row>
    <row r="124" spans="1:11" x14ac:dyDescent="0.2">
      <c r="A124" s="25">
        <v>7</v>
      </c>
      <c r="B124" s="25" t="s">
        <v>585</v>
      </c>
      <c r="C124" s="25">
        <v>5</v>
      </c>
      <c r="D124" s="25">
        <v>20578500</v>
      </c>
      <c r="E124" s="25" t="s">
        <v>586</v>
      </c>
      <c r="F124" s="25" t="s">
        <v>591</v>
      </c>
      <c r="G124" s="25">
        <v>93</v>
      </c>
      <c r="H124" s="25">
        <v>0.22</v>
      </c>
      <c r="I124" s="25">
        <v>0</v>
      </c>
      <c r="J124" s="25" t="s">
        <v>426</v>
      </c>
      <c r="K124" s="25" t="s">
        <v>592</v>
      </c>
    </row>
    <row r="125" spans="1:11" x14ac:dyDescent="0.2">
      <c r="A125" s="25">
        <v>7</v>
      </c>
      <c r="B125" s="25" t="s">
        <v>585</v>
      </c>
      <c r="C125" s="25">
        <v>12</v>
      </c>
      <c r="D125" s="25">
        <v>112695000</v>
      </c>
      <c r="E125" s="25" t="s">
        <v>586</v>
      </c>
      <c r="F125" s="25" t="s">
        <v>593</v>
      </c>
      <c r="G125" s="25">
        <v>88</v>
      </c>
      <c r="H125" s="25">
        <v>0.2</v>
      </c>
      <c r="I125" s="25">
        <v>0</v>
      </c>
      <c r="J125" s="25" t="s">
        <v>395</v>
      </c>
      <c r="K125" s="25" t="s">
        <v>594</v>
      </c>
    </row>
    <row r="126" spans="1:11" x14ac:dyDescent="0.2">
      <c r="A126" s="25">
        <v>7</v>
      </c>
      <c r="B126" s="25" t="s">
        <v>585</v>
      </c>
      <c r="C126" s="25">
        <v>5</v>
      </c>
      <c r="D126" s="25">
        <v>10773000</v>
      </c>
      <c r="E126" s="25" t="s">
        <v>586</v>
      </c>
      <c r="F126" s="25" t="s">
        <v>595</v>
      </c>
      <c r="G126" s="25">
        <v>128</v>
      </c>
      <c r="H126" s="25">
        <v>0.28000000000000003</v>
      </c>
      <c r="I126" s="25">
        <v>0</v>
      </c>
      <c r="J126" s="25" t="s">
        <v>282</v>
      </c>
      <c r="K126" s="25" t="s">
        <v>596</v>
      </c>
    </row>
    <row r="127" spans="1:11" x14ac:dyDescent="0.2">
      <c r="A127" s="25">
        <v>7</v>
      </c>
      <c r="B127" s="25" t="s">
        <v>585</v>
      </c>
      <c r="C127" s="25">
        <v>5</v>
      </c>
      <c r="D127" s="25">
        <v>7743000</v>
      </c>
      <c r="E127" s="25" t="s">
        <v>586</v>
      </c>
      <c r="F127" s="25" t="s">
        <v>597</v>
      </c>
      <c r="G127" s="25">
        <v>65</v>
      </c>
      <c r="H127" s="25">
        <v>0.22</v>
      </c>
      <c r="I127" s="25">
        <v>0</v>
      </c>
      <c r="J127" s="25" t="s">
        <v>395</v>
      </c>
      <c r="K127" s="25" t="s">
        <v>598</v>
      </c>
    </row>
    <row r="128" spans="1:11" x14ac:dyDescent="0.2">
      <c r="A128" s="25">
        <v>7</v>
      </c>
      <c r="B128" s="25" t="s">
        <v>599</v>
      </c>
      <c r="C128" s="25">
        <v>12</v>
      </c>
      <c r="D128" s="25">
        <v>112695000</v>
      </c>
      <c r="E128" s="25" t="s">
        <v>600</v>
      </c>
      <c r="F128" s="25" t="s">
        <v>593</v>
      </c>
      <c r="G128" s="25">
        <v>88</v>
      </c>
      <c r="H128" s="25">
        <v>0.2</v>
      </c>
      <c r="I128" s="25">
        <v>0</v>
      </c>
      <c r="J128" s="25" t="s">
        <v>395</v>
      </c>
      <c r="K128" s="25" t="s">
        <v>594</v>
      </c>
    </row>
    <row r="129" spans="1:11" x14ac:dyDescent="0.2">
      <c r="A129" s="25">
        <v>7</v>
      </c>
      <c r="B129" s="25" t="s">
        <v>599</v>
      </c>
      <c r="C129" s="25">
        <v>5</v>
      </c>
      <c r="D129" s="25">
        <v>7743000</v>
      </c>
      <c r="E129" s="25" t="s">
        <v>600</v>
      </c>
      <c r="F129" s="25" t="s">
        <v>597</v>
      </c>
      <c r="G129" s="25">
        <v>65</v>
      </c>
      <c r="H129" s="25">
        <v>0.22</v>
      </c>
      <c r="I129" s="25">
        <v>0</v>
      </c>
      <c r="J129" s="25" t="s">
        <v>395</v>
      </c>
      <c r="K129" s="25" t="s">
        <v>598</v>
      </c>
    </row>
    <row r="130" spans="1:11" x14ac:dyDescent="0.2">
      <c r="A130" s="25">
        <v>7</v>
      </c>
      <c r="B130" s="25" t="s">
        <v>601</v>
      </c>
      <c r="C130" s="25">
        <v>12</v>
      </c>
      <c r="D130" s="25">
        <v>78742500</v>
      </c>
      <c r="E130" s="25" t="s">
        <v>602</v>
      </c>
      <c r="F130" s="25" t="s">
        <v>603</v>
      </c>
      <c r="G130" s="25">
        <v>78</v>
      </c>
      <c r="H130" s="25">
        <v>0.28999999999999998</v>
      </c>
      <c r="I130" s="25">
        <v>0</v>
      </c>
      <c r="J130" s="25" t="s">
        <v>282</v>
      </c>
      <c r="K130" s="25" t="s">
        <v>604</v>
      </c>
    </row>
    <row r="131" spans="1:11" x14ac:dyDescent="0.2">
      <c r="A131" s="25">
        <v>7</v>
      </c>
      <c r="B131" s="25" t="s">
        <v>601</v>
      </c>
      <c r="C131" s="25">
        <v>12</v>
      </c>
      <c r="D131" s="25">
        <v>100204500</v>
      </c>
      <c r="E131" s="25" t="s">
        <v>602</v>
      </c>
      <c r="F131" s="25" t="s">
        <v>605</v>
      </c>
      <c r="G131" s="25">
        <v>41</v>
      </c>
      <c r="H131" s="25">
        <v>0.15</v>
      </c>
      <c r="I131" s="25">
        <v>0</v>
      </c>
      <c r="J131" s="25" t="s">
        <v>426</v>
      </c>
      <c r="K131" s="25" t="s">
        <v>606</v>
      </c>
    </row>
    <row r="132" spans="1:11" x14ac:dyDescent="0.2">
      <c r="A132" s="25">
        <v>7</v>
      </c>
      <c r="B132" s="25" t="s">
        <v>601</v>
      </c>
      <c r="C132" s="25">
        <v>12</v>
      </c>
      <c r="D132" s="25">
        <v>123259500</v>
      </c>
      <c r="E132" s="25" t="s">
        <v>602</v>
      </c>
      <c r="F132" s="25" t="s">
        <v>607</v>
      </c>
      <c r="G132" s="25">
        <v>31</v>
      </c>
      <c r="H132" s="25">
        <v>0.14000000000000001</v>
      </c>
      <c r="I132" s="25">
        <v>0</v>
      </c>
      <c r="J132" s="25" t="s">
        <v>426</v>
      </c>
      <c r="K132" s="25" t="s">
        <v>604</v>
      </c>
    </row>
    <row r="133" spans="1:11" x14ac:dyDescent="0.2">
      <c r="A133" s="25">
        <v>7</v>
      </c>
      <c r="B133" s="25" t="s">
        <v>608</v>
      </c>
      <c r="C133" s="25">
        <v>12</v>
      </c>
      <c r="D133" s="25">
        <v>100204500</v>
      </c>
      <c r="E133" s="25" t="s">
        <v>609</v>
      </c>
      <c r="F133" s="25" t="s">
        <v>605</v>
      </c>
      <c r="G133" s="25">
        <v>41</v>
      </c>
      <c r="H133" s="25">
        <v>0.15</v>
      </c>
      <c r="I133" s="25">
        <v>0</v>
      </c>
      <c r="J133" s="25" t="s">
        <v>426</v>
      </c>
      <c r="K133" s="25" t="s">
        <v>606</v>
      </c>
    </row>
    <row r="134" spans="1:11" x14ac:dyDescent="0.2">
      <c r="A134" s="25">
        <v>7</v>
      </c>
      <c r="B134" s="25" t="s">
        <v>608</v>
      </c>
      <c r="C134" s="25">
        <v>12</v>
      </c>
      <c r="D134" s="25">
        <v>123259500</v>
      </c>
      <c r="E134" s="25" t="s">
        <v>609</v>
      </c>
      <c r="F134" s="25" t="s">
        <v>607</v>
      </c>
      <c r="G134" s="25">
        <v>31</v>
      </c>
      <c r="H134" s="25">
        <v>0.14000000000000001</v>
      </c>
      <c r="I134" s="25">
        <v>0</v>
      </c>
      <c r="J134" s="25" t="s">
        <v>426</v>
      </c>
      <c r="K134" s="25" t="s">
        <v>604</v>
      </c>
    </row>
    <row r="135" spans="1:11" x14ac:dyDescent="0.2">
      <c r="A135" s="25">
        <v>7</v>
      </c>
      <c r="B135" s="25" t="s">
        <v>610</v>
      </c>
      <c r="C135" s="25">
        <v>12</v>
      </c>
      <c r="D135" s="25">
        <v>115186500</v>
      </c>
      <c r="E135" s="25" t="s">
        <v>611</v>
      </c>
      <c r="F135" s="25" t="s">
        <v>612</v>
      </c>
      <c r="G135" s="25">
        <v>69</v>
      </c>
      <c r="H135" s="25">
        <v>0.11</v>
      </c>
      <c r="I135" s="25">
        <v>0</v>
      </c>
      <c r="J135" s="25" t="s">
        <v>426</v>
      </c>
      <c r="K135" s="25" t="s">
        <v>613</v>
      </c>
    </row>
    <row r="136" spans="1:11" x14ac:dyDescent="0.2">
      <c r="A136" s="25">
        <v>7</v>
      </c>
      <c r="B136" s="25" t="s">
        <v>610</v>
      </c>
      <c r="C136" s="25">
        <v>12</v>
      </c>
      <c r="D136" s="25">
        <v>50457000</v>
      </c>
      <c r="E136" s="25" t="s">
        <v>611</v>
      </c>
      <c r="F136" s="25" t="s">
        <v>614</v>
      </c>
      <c r="G136" s="25">
        <v>68</v>
      </c>
      <c r="H136" s="25">
        <v>0.1</v>
      </c>
      <c r="I136" s="25">
        <v>0</v>
      </c>
      <c r="J136" s="25" t="s">
        <v>426</v>
      </c>
      <c r="K136" s="25" t="s">
        <v>615</v>
      </c>
    </row>
    <row r="137" spans="1:11" x14ac:dyDescent="0.2">
      <c r="A137" s="25">
        <v>7</v>
      </c>
      <c r="B137" s="25" t="s">
        <v>616</v>
      </c>
      <c r="C137" s="25">
        <v>12</v>
      </c>
      <c r="D137" s="25">
        <v>121080000</v>
      </c>
      <c r="E137" s="25" t="s">
        <v>617</v>
      </c>
      <c r="F137" s="25" t="s">
        <v>618</v>
      </c>
      <c r="G137" s="25">
        <v>43</v>
      </c>
      <c r="H137" s="25">
        <v>0.18</v>
      </c>
      <c r="I137" s="25">
        <v>0</v>
      </c>
      <c r="J137" s="25" t="s">
        <v>282</v>
      </c>
      <c r="K137" s="25" t="s">
        <v>619</v>
      </c>
    </row>
    <row r="138" spans="1:11" x14ac:dyDescent="0.2">
      <c r="A138" s="25">
        <v>7</v>
      </c>
      <c r="B138" s="25" t="s">
        <v>616</v>
      </c>
      <c r="C138" s="25">
        <v>12</v>
      </c>
      <c r="D138" s="25">
        <v>121083000</v>
      </c>
      <c r="E138" s="25" t="s">
        <v>617</v>
      </c>
      <c r="F138" s="25" t="s">
        <v>620</v>
      </c>
      <c r="G138" s="25">
        <v>22</v>
      </c>
      <c r="H138" s="25">
        <v>0.1</v>
      </c>
      <c r="I138" s="25">
        <v>0</v>
      </c>
      <c r="J138" s="25" t="s">
        <v>282</v>
      </c>
      <c r="K138" s="25" t="s">
        <v>621</v>
      </c>
    </row>
    <row r="139" spans="1:11" x14ac:dyDescent="0.2">
      <c r="A139" s="25">
        <v>7</v>
      </c>
      <c r="B139" s="25" t="s">
        <v>622</v>
      </c>
      <c r="C139" s="25">
        <v>12</v>
      </c>
      <c r="D139" s="25">
        <v>129276000</v>
      </c>
      <c r="E139" s="25" t="s">
        <v>623</v>
      </c>
      <c r="F139" s="25" t="s">
        <v>624</v>
      </c>
      <c r="G139" s="25">
        <v>74</v>
      </c>
      <c r="H139" s="25">
        <v>0.17</v>
      </c>
      <c r="I139" s="25">
        <v>0</v>
      </c>
      <c r="J139" s="25" t="s">
        <v>395</v>
      </c>
      <c r="K139" s="25" t="s">
        <v>625</v>
      </c>
    </row>
    <row r="140" spans="1:11" x14ac:dyDescent="0.2">
      <c r="A140" s="25">
        <v>7</v>
      </c>
      <c r="B140" s="25" t="s">
        <v>622</v>
      </c>
      <c r="C140" s="25">
        <v>12</v>
      </c>
      <c r="D140" s="25">
        <v>61903500</v>
      </c>
      <c r="E140" s="25" t="s">
        <v>623</v>
      </c>
      <c r="F140" s="25" t="s">
        <v>626</v>
      </c>
      <c r="G140" s="25">
        <v>72</v>
      </c>
      <c r="H140" s="25">
        <v>0.2</v>
      </c>
      <c r="I140" s="25">
        <v>0</v>
      </c>
      <c r="J140" s="25" t="s">
        <v>395</v>
      </c>
      <c r="K140" s="25" t="s">
        <v>627</v>
      </c>
    </row>
    <row r="141" spans="1:11" x14ac:dyDescent="0.2">
      <c r="A141" s="25">
        <v>7</v>
      </c>
      <c r="B141" s="25" t="s">
        <v>622</v>
      </c>
      <c r="C141" s="25">
        <v>5</v>
      </c>
      <c r="D141" s="25">
        <v>42763500</v>
      </c>
      <c r="E141" s="25" t="s">
        <v>623</v>
      </c>
      <c r="F141" s="25" t="s">
        <v>628</v>
      </c>
      <c r="G141" s="25">
        <v>142</v>
      </c>
      <c r="H141" s="25">
        <v>0.33</v>
      </c>
      <c r="I141" s="25">
        <v>0</v>
      </c>
      <c r="J141" s="25" t="s">
        <v>282</v>
      </c>
      <c r="K141" s="25" t="s">
        <v>629</v>
      </c>
    </row>
    <row r="142" spans="1:11" x14ac:dyDescent="0.2">
      <c r="A142" s="25">
        <v>7</v>
      </c>
      <c r="B142" s="25" t="s">
        <v>622</v>
      </c>
      <c r="C142" s="25">
        <v>5</v>
      </c>
      <c r="D142" s="25">
        <v>42759000</v>
      </c>
      <c r="E142" s="25" t="s">
        <v>623</v>
      </c>
      <c r="F142" s="25" t="s">
        <v>630</v>
      </c>
      <c r="G142" s="25">
        <v>68</v>
      </c>
      <c r="H142" s="25">
        <v>0.19</v>
      </c>
      <c r="I142" s="25">
        <v>0</v>
      </c>
      <c r="J142" s="25" t="s">
        <v>395</v>
      </c>
      <c r="K142" s="25" t="s">
        <v>631</v>
      </c>
    </row>
    <row r="143" spans="1:11" x14ac:dyDescent="0.2">
      <c r="A143" s="25">
        <v>7</v>
      </c>
      <c r="B143" s="25" t="s">
        <v>622</v>
      </c>
      <c r="C143" s="25">
        <v>5</v>
      </c>
      <c r="D143" s="25">
        <v>42792000</v>
      </c>
      <c r="E143" s="25" t="s">
        <v>623</v>
      </c>
      <c r="F143" s="25" t="s">
        <v>632</v>
      </c>
      <c r="G143" s="25">
        <v>49</v>
      </c>
      <c r="H143" s="25">
        <v>0.21</v>
      </c>
      <c r="I143" s="25">
        <v>0</v>
      </c>
      <c r="J143" s="25" t="s">
        <v>395</v>
      </c>
      <c r="K143" s="25" t="s">
        <v>633</v>
      </c>
    </row>
    <row r="144" spans="1:11" x14ac:dyDescent="0.2">
      <c r="A144" s="25">
        <v>7</v>
      </c>
      <c r="B144" s="25" t="s">
        <v>622</v>
      </c>
      <c r="C144" s="25">
        <v>5</v>
      </c>
      <c r="D144" s="25">
        <v>42769500</v>
      </c>
      <c r="E144" s="25" t="s">
        <v>623</v>
      </c>
      <c r="F144" s="25" t="s">
        <v>634</v>
      </c>
      <c r="G144" s="25">
        <v>34</v>
      </c>
      <c r="H144" s="25">
        <v>0.12</v>
      </c>
      <c r="I144" s="25">
        <v>0</v>
      </c>
      <c r="J144" s="25" t="s">
        <v>395</v>
      </c>
      <c r="K144" s="25" t="s">
        <v>635</v>
      </c>
    </row>
    <row r="145" spans="1:11" x14ac:dyDescent="0.2">
      <c r="A145" s="25">
        <v>7</v>
      </c>
      <c r="B145" s="25" t="s">
        <v>636</v>
      </c>
      <c r="C145" s="25">
        <v>5</v>
      </c>
      <c r="D145" s="25">
        <v>42769500</v>
      </c>
      <c r="E145" s="25" t="s">
        <v>637</v>
      </c>
      <c r="F145" s="25" t="s">
        <v>634</v>
      </c>
      <c r="G145" s="25">
        <v>34</v>
      </c>
      <c r="H145" s="25">
        <v>0.12</v>
      </c>
      <c r="I145" s="25">
        <v>0</v>
      </c>
      <c r="J145" s="25" t="s">
        <v>395</v>
      </c>
      <c r="K145" s="25" t="s">
        <v>635</v>
      </c>
    </row>
    <row r="146" spans="1:11" x14ac:dyDescent="0.2">
      <c r="A146" s="25">
        <v>7</v>
      </c>
      <c r="B146" s="25" t="s">
        <v>638</v>
      </c>
      <c r="C146" s="25">
        <v>12</v>
      </c>
      <c r="D146" s="25">
        <v>123261000</v>
      </c>
      <c r="E146" s="25" t="s">
        <v>639</v>
      </c>
      <c r="F146" s="25" t="s">
        <v>640</v>
      </c>
      <c r="G146" s="25">
        <v>56</v>
      </c>
      <c r="H146" s="25">
        <v>0.16</v>
      </c>
      <c r="I146" s="25">
        <v>0</v>
      </c>
      <c r="J146" s="25" t="s">
        <v>426</v>
      </c>
      <c r="K146" s="25" t="s">
        <v>641</v>
      </c>
    </row>
    <row r="147" spans="1:11" x14ac:dyDescent="0.2">
      <c r="A147" s="25">
        <v>7</v>
      </c>
      <c r="B147" s="25" t="s">
        <v>638</v>
      </c>
      <c r="C147" s="25">
        <v>12</v>
      </c>
      <c r="D147" s="25">
        <v>91971000</v>
      </c>
      <c r="E147" s="25" t="s">
        <v>639</v>
      </c>
      <c r="F147" s="25" t="s">
        <v>642</v>
      </c>
      <c r="G147" s="25">
        <v>49</v>
      </c>
      <c r="H147" s="25">
        <v>0.2</v>
      </c>
      <c r="I147" s="25">
        <v>0</v>
      </c>
      <c r="J147" s="25" t="s">
        <v>426</v>
      </c>
      <c r="K147" s="25" t="s">
        <v>643</v>
      </c>
    </row>
    <row r="148" spans="1:11" x14ac:dyDescent="0.2">
      <c r="A148" s="25">
        <v>7</v>
      </c>
      <c r="B148" s="25" t="s">
        <v>638</v>
      </c>
      <c r="C148" s="25">
        <v>12</v>
      </c>
      <c r="D148" s="25">
        <v>100204500</v>
      </c>
      <c r="E148" s="25" t="s">
        <v>639</v>
      </c>
      <c r="F148" s="25" t="s">
        <v>605</v>
      </c>
      <c r="G148" s="25">
        <v>41</v>
      </c>
      <c r="H148" s="25">
        <v>0.15</v>
      </c>
      <c r="I148" s="25">
        <v>0</v>
      </c>
      <c r="J148" s="25" t="s">
        <v>426</v>
      </c>
      <c r="K148" s="25" t="s">
        <v>606</v>
      </c>
    </row>
    <row r="149" spans="1:11" x14ac:dyDescent="0.2">
      <c r="A149" s="25">
        <v>7</v>
      </c>
      <c r="B149" s="25" t="s">
        <v>638</v>
      </c>
      <c r="C149" s="25">
        <v>12</v>
      </c>
      <c r="D149" s="25">
        <v>123270000</v>
      </c>
      <c r="E149" s="25" t="s">
        <v>639</v>
      </c>
      <c r="F149" s="25" t="s">
        <v>644</v>
      </c>
      <c r="G149" s="25">
        <v>34</v>
      </c>
      <c r="H149" s="25">
        <v>0.13</v>
      </c>
      <c r="I149" s="25">
        <v>0</v>
      </c>
      <c r="J149" s="25" t="s">
        <v>282</v>
      </c>
      <c r="K149" s="25" t="s">
        <v>645</v>
      </c>
    </row>
    <row r="150" spans="1:11" x14ac:dyDescent="0.2">
      <c r="A150" s="25">
        <v>7</v>
      </c>
      <c r="B150" s="25" t="s">
        <v>638</v>
      </c>
      <c r="C150" s="25">
        <v>12</v>
      </c>
      <c r="D150" s="25">
        <v>123271500</v>
      </c>
      <c r="E150" s="25" t="s">
        <v>639</v>
      </c>
      <c r="F150" s="25" t="s">
        <v>646</v>
      </c>
      <c r="G150" s="25">
        <v>33</v>
      </c>
      <c r="H150" s="25">
        <v>0.24</v>
      </c>
      <c r="I150" s="25">
        <v>0</v>
      </c>
      <c r="J150" s="25" t="s">
        <v>282</v>
      </c>
      <c r="K150" s="25" t="s">
        <v>647</v>
      </c>
    </row>
    <row r="151" spans="1:11" x14ac:dyDescent="0.2">
      <c r="A151" s="25">
        <v>7</v>
      </c>
      <c r="B151" s="25" t="s">
        <v>638</v>
      </c>
      <c r="C151" s="25">
        <v>12</v>
      </c>
      <c r="D151" s="25">
        <v>123259500</v>
      </c>
      <c r="E151" s="25" t="s">
        <v>639</v>
      </c>
      <c r="F151" s="25" t="s">
        <v>607</v>
      </c>
      <c r="G151" s="25">
        <v>31</v>
      </c>
      <c r="H151" s="25">
        <v>0.14000000000000001</v>
      </c>
      <c r="I151" s="25">
        <v>0</v>
      </c>
      <c r="J151" s="25" t="s">
        <v>426</v>
      </c>
      <c r="K151" s="25" t="s">
        <v>604</v>
      </c>
    </row>
    <row r="152" spans="1:11" x14ac:dyDescent="0.2">
      <c r="A152" s="25">
        <v>7</v>
      </c>
      <c r="B152" s="25" t="s">
        <v>648</v>
      </c>
      <c r="C152" s="25">
        <v>12</v>
      </c>
      <c r="D152" s="25">
        <v>100204500</v>
      </c>
      <c r="E152" s="25" t="s">
        <v>649</v>
      </c>
      <c r="F152" s="25" t="s">
        <v>605</v>
      </c>
      <c r="G152" s="25">
        <v>41</v>
      </c>
      <c r="H152" s="25">
        <v>0.15</v>
      </c>
      <c r="I152" s="25">
        <v>0</v>
      </c>
      <c r="J152" s="25" t="s">
        <v>426</v>
      </c>
      <c r="K152" s="25" t="s">
        <v>606</v>
      </c>
    </row>
    <row r="153" spans="1:11" x14ac:dyDescent="0.2">
      <c r="A153" s="25">
        <v>7</v>
      </c>
      <c r="B153" s="25" t="s">
        <v>648</v>
      </c>
      <c r="C153" s="25">
        <v>12</v>
      </c>
      <c r="D153" s="25">
        <v>123259500</v>
      </c>
      <c r="E153" s="25" t="s">
        <v>649</v>
      </c>
      <c r="F153" s="25" t="s">
        <v>607</v>
      </c>
      <c r="G153" s="25">
        <v>31</v>
      </c>
      <c r="H153" s="25">
        <v>0.14000000000000001</v>
      </c>
      <c r="I153" s="25">
        <v>0</v>
      </c>
      <c r="J153" s="25" t="s">
        <v>426</v>
      </c>
      <c r="K153" s="25" t="s">
        <v>604</v>
      </c>
    </row>
    <row r="154" spans="1:11" x14ac:dyDescent="0.2">
      <c r="A154" s="25">
        <v>7</v>
      </c>
      <c r="B154" s="25" t="s">
        <v>650</v>
      </c>
      <c r="C154" s="25">
        <v>12</v>
      </c>
      <c r="D154" s="25">
        <v>123270000</v>
      </c>
      <c r="E154" s="25" t="s">
        <v>651</v>
      </c>
      <c r="F154" s="25" t="s">
        <v>644</v>
      </c>
      <c r="G154" s="25">
        <v>34</v>
      </c>
      <c r="H154" s="25">
        <v>0.13</v>
      </c>
      <c r="I154" s="25">
        <v>0</v>
      </c>
      <c r="J154" s="25" t="s">
        <v>282</v>
      </c>
      <c r="K154" s="25" t="s">
        <v>645</v>
      </c>
    </row>
    <row r="155" spans="1:11" x14ac:dyDescent="0.2">
      <c r="A155" s="25">
        <v>7</v>
      </c>
      <c r="B155" s="25" t="s">
        <v>430</v>
      </c>
      <c r="C155" s="25">
        <v>5</v>
      </c>
      <c r="D155" s="25">
        <v>14916000</v>
      </c>
      <c r="E155" s="25" t="s">
        <v>431</v>
      </c>
      <c r="F155" s="25" t="s">
        <v>652</v>
      </c>
      <c r="G155" s="25">
        <v>39</v>
      </c>
      <c r="H155" s="25">
        <v>0.12</v>
      </c>
      <c r="I155" s="25">
        <v>0</v>
      </c>
      <c r="J155" s="25" t="s">
        <v>426</v>
      </c>
      <c r="K155" s="25" t="s">
        <v>653</v>
      </c>
    </row>
    <row r="156" spans="1:11" x14ac:dyDescent="0.2">
      <c r="A156" s="25">
        <v>7</v>
      </c>
      <c r="B156" s="25" t="s">
        <v>430</v>
      </c>
      <c r="C156" s="25">
        <v>5</v>
      </c>
      <c r="D156" s="25">
        <v>20518500</v>
      </c>
      <c r="E156" s="25" t="s">
        <v>431</v>
      </c>
      <c r="F156" s="25" t="s">
        <v>654</v>
      </c>
      <c r="G156" s="25">
        <v>32</v>
      </c>
      <c r="H156" s="25">
        <v>0.14000000000000001</v>
      </c>
      <c r="I156" s="25">
        <v>0</v>
      </c>
      <c r="J156" s="25" t="s">
        <v>426</v>
      </c>
      <c r="K156" s="25" t="s">
        <v>655</v>
      </c>
    </row>
    <row r="157" spans="1:11" x14ac:dyDescent="0.2">
      <c r="A157" s="25">
        <v>7</v>
      </c>
      <c r="B157" s="25" t="s">
        <v>656</v>
      </c>
      <c r="C157" s="25">
        <v>12</v>
      </c>
      <c r="D157" s="25">
        <v>42028500</v>
      </c>
      <c r="E157" s="25" t="s">
        <v>657</v>
      </c>
      <c r="F157" s="25" t="s">
        <v>658</v>
      </c>
      <c r="G157" s="25">
        <v>26</v>
      </c>
      <c r="H157" s="25">
        <v>0.17</v>
      </c>
      <c r="I157" s="25">
        <v>0</v>
      </c>
      <c r="J157" s="25" t="s">
        <v>282</v>
      </c>
      <c r="K157" s="25" t="s">
        <v>659</v>
      </c>
    </row>
    <row r="158" spans="1:11" x14ac:dyDescent="0.2">
      <c r="A158" s="25">
        <v>7</v>
      </c>
      <c r="B158" s="25" t="s">
        <v>660</v>
      </c>
      <c r="C158" s="25">
        <v>12</v>
      </c>
      <c r="D158" s="25">
        <v>51634500</v>
      </c>
      <c r="E158" s="25" t="s">
        <v>661</v>
      </c>
      <c r="F158" s="25" t="s">
        <v>662</v>
      </c>
      <c r="G158" s="25">
        <v>48</v>
      </c>
      <c r="H158" s="25">
        <v>0.19</v>
      </c>
      <c r="I158" s="25">
        <v>0</v>
      </c>
      <c r="J158" s="25" t="s">
        <v>282</v>
      </c>
      <c r="K158" s="25" t="s">
        <v>663</v>
      </c>
    </row>
    <row r="159" spans="1:11" x14ac:dyDescent="0.2">
      <c r="A159" s="25">
        <v>7</v>
      </c>
      <c r="B159" s="25" t="s">
        <v>664</v>
      </c>
      <c r="C159" s="25">
        <v>12</v>
      </c>
      <c r="D159" s="25">
        <v>123270000</v>
      </c>
      <c r="E159" s="25" t="s">
        <v>665</v>
      </c>
      <c r="F159" s="25" t="s">
        <v>644</v>
      </c>
      <c r="G159" s="25">
        <v>34</v>
      </c>
      <c r="H159" s="25">
        <v>0.13</v>
      </c>
      <c r="I159" s="25">
        <v>0</v>
      </c>
      <c r="J159" s="25" t="s">
        <v>282</v>
      </c>
      <c r="K159" s="25" t="s">
        <v>645</v>
      </c>
    </row>
    <row r="160" spans="1:11" x14ac:dyDescent="0.2">
      <c r="A160" s="25">
        <v>7</v>
      </c>
      <c r="B160" s="25" t="s">
        <v>664</v>
      </c>
      <c r="C160" s="25">
        <v>12</v>
      </c>
      <c r="D160" s="25">
        <v>123271500</v>
      </c>
      <c r="E160" s="25" t="s">
        <v>665</v>
      </c>
      <c r="F160" s="25" t="s">
        <v>646</v>
      </c>
      <c r="G160" s="25">
        <v>33</v>
      </c>
      <c r="H160" s="25">
        <v>0.24</v>
      </c>
      <c r="I160" s="25">
        <v>0</v>
      </c>
      <c r="J160" s="25" t="s">
        <v>282</v>
      </c>
      <c r="K160" s="25" t="s">
        <v>647</v>
      </c>
    </row>
    <row r="161" spans="1:11" x14ac:dyDescent="0.2">
      <c r="A161" s="25">
        <v>7</v>
      </c>
      <c r="B161" s="25" t="s">
        <v>666</v>
      </c>
      <c r="C161" s="25">
        <v>12</v>
      </c>
      <c r="D161" s="25">
        <v>123270000</v>
      </c>
      <c r="E161" s="25" t="s">
        <v>667</v>
      </c>
      <c r="F161" s="25" t="s">
        <v>644</v>
      </c>
      <c r="G161" s="25">
        <v>34</v>
      </c>
      <c r="H161" s="25">
        <v>0.13</v>
      </c>
      <c r="I161" s="25">
        <v>0</v>
      </c>
      <c r="J161" s="25" t="s">
        <v>282</v>
      </c>
      <c r="K161" s="25" t="s">
        <v>645</v>
      </c>
    </row>
    <row r="162" spans="1:11" x14ac:dyDescent="0.2">
      <c r="A162" s="25">
        <v>7</v>
      </c>
      <c r="B162" s="25" t="s">
        <v>668</v>
      </c>
      <c r="C162" s="25">
        <v>5</v>
      </c>
      <c r="D162" s="25">
        <v>37749000</v>
      </c>
      <c r="E162" s="25" t="s">
        <v>669</v>
      </c>
      <c r="F162" s="25" t="s">
        <v>670</v>
      </c>
      <c r="G162" s="25">
        <v>128</v>
      </c>
      <c r="H162" s="25">
        <v>0.27</v>
      </c>
      <c r="I162" s="25">
        <v>0</v>
      </c>
      <c r="J162" s="25" t="s">
        <v>395</v>
      </c>
      <c r="K162" s="25" t="s">
        <v>671</v>
      </c>
    </row>
    <row r="163" spans="1:11" x14ac:dyDescent="0.2">
      <c r="A163" s="25">
        <v>7</v>
      </c>
      <c r="B163" s="25" t="s">
        <v>668</v>
      </c>
      <c r="C163" s="25">
        <v>12</v>
      </c>
      <c r="D163" s="25">
        <v>124371000</v>
      </c>
      <c r="E163" s="25" t="s">
        <v>669</v>
      </c>
      <c r="F163" s="25" t="s">
        <v>672</v>
      </c>
      <c r="G163" s="25">
        <v>131</v>
      </c>
      <c r="H163" s="25">
        <v>0.23</v>
      </c>
      <c r="I163" s="25">
        <v>0</v>
      </c>
      <c r="J163" s="25" t="s">
        <v>282</v>
      </c>
      <c r="K163" s="25" t="s">
        <v>673</v>
      </c>
    </row>
    <row r="164" spans="1:11" x14ac:dyDescent="0.2">
      <c r="A164" s="25">
        <v>7</v>
      </c>
      <c r="B164" s="25" t="s">
        <v>668</v>
      </c>
      <c r="C164" s="25">
        <v>5</v>
      </c>
      <c r="D164" s="25">
        <v>27523500</v>
      </c>
      <c r="E164" s="25" t="s">
        <v>669</v>
      </c>
      <c r="F164" s="25" t="s">
        <v>674</v>
      </c>
      <c r="G164" s="25">
        <v>56</v>
      </c>
      <c r="H164" s="25">
        <v>0.13</v>
      </c>
      <c r="I164" s="25">
        <v>0</v>
      </c>
      <c r="J164" s="25" t="s">
        <v>395</v>
      </c>
      <c r="K164" s="25" t="s">
        <v>675</v>
      </c>
    </row>
    <row r="165" spans="1:11" x14ac:dyDescent="0.2">
      <c r="A165" s="25">
        <v>7</v>
      </c>
      <c r="B165" s="25" t="s">
        <v>668</v>
      </c>
      <c r="C165" s="25">
        <v>12</v>
      </c>
      <c r="D165" s="25">
        <v>124341000</v>
      </c>
      <c r="E165" s="25" t="s">
        <v>669</v>
      </c>
      <c r="F165" s="25" t="s">
        <v>676</v>
      </c>
      <c r="G165" s="25">
        <v>42</v>
      </c>
      <c r="H165" s="25">
        <v>0.21</v>
      </c>
      <c r="I165" s="25">
        <v>0</v>
      </c>
      <c r="J165" s="25" t="s">
        <v>395</v>
      </c>
      <c r="K165" s="25" t="s">
        <v>677</v>
      </c>
    </row>
    <row r="166" spans="1:11" x14ac:dyDescent="0.2">
      <c r="A166" s="25">
        <v>7</v>
      </c>
      <c r="B166" s="25" t="s">
        <v>678</v>
      </c>
      <c r="C166" s="25">
        <v>5</v>
      </c>
      <c r="D166" s="25">
        <v>37749000</v>
      </c>
      <c r="E166" s="25" t="s">
        <v>679</v>
      </c>
      <c r="F166" s="25" t="s">
        <v>670</v>
      </c>
      <c r="G166" s="25">
        <v>128</v>
      </c>
      <c r="H166" s="25">
        <v>0.27</v>
      </c>
      <c r="I166" s="25">
        <v>0</v>
      </c>
      <c r="J166" s="25" t="s">
        <v>395</v>
      </c>
      <c r="K166" s="25" t="s">
        <v>671</v>
      </c>
    </row>
    <row r="167" spans="1:11" x14ac:dyDescent="0.2">
      <c r="A167" s="25">
        <v>7</v>
      </c>
      <c r="B167" s="25" t="s">
        <v>680</v>
      </c>
      <c r="C167" s="25">
        <v>5</v>
      </c>
      <c r="D167" s="25">
        <v>15712500</v>
      </c>
      <c r="E167" s="25" t="s">
        <v>681</v>
      </c>
      <c r="F167" s="25" t="s">
        <v>682</v>
      </c>
      <c r="G167" s="25">
        <v>64</v>
      </c>
      <c r="H167" s="25">
        <v>0.16</v>
      </c>
      <c r="I167" s="25">
        <v>0</v>
      </c>
      <c r="J167" s="25" t="s">
        <v>395</v>
      </c>
      <c r="K167" s="25" t="s">
        <v>683</v>
      </c>
    </row>
    <row r="168" spans="1:11" x14ac:dyDescent="0.2">
      <c r="A168" s="25">
        <v>7</v>
      </c>
      <c r="B168" s="25" t="s">
        <v>680</v>
      </c>
      <c r="C168" s="25">
        <v>12</v>
      </c>
      <c r="D168" s="25">
        <v>69439500</v>
      </c>
      <c r="E168" s="25" t="s">
        <v>681</v>
      </c>
      <c r="F168" s="25" t="s">
        <v>684</v>
      </c>
      <c r="G168" s="25">
        <v>99</v>
      </c>
      <c r="H168" s="25">
        <v>0.2</v>
      </c>
      <c r="I168" s="25">
        <v>0</v>
      </c>
      <c r="J168" s="25" t="s">
        <v>395</v>
      </c>
      <c r="K168" s="25" t="s">
        <v>685</v>
      </c>
    </row>
    <row r="169" spans="1:11" x14ac:dyDescent="0.2">
      <c r="A169" s="25">
        <v>7</v>
      </c>
      <c r="B169" s="25" t="s">
        <v>680</v>
      </c>
      <c r="C169" s="25">
        <v>12</v>
      </c>
      <c r="D169" s="25">
        <v>70314000</v>
      </c>
      <c r="E169" s="25" t="s">
        <v>681</v>
      </c>
      <c r="F169" s="25" t="s">
        <v>686</v>
      </c>
      <c r="G169" s="25">
        <v>40</v>
      </c>
      <c r="H169" s="25">
        <v>0.11</v>
      </c>
      <c r="I169" s="25">
        <v>0</v>
      </c>
      <c r="J169" s="25" t="s">
        <v>395</v>
      </c>
      <c r="K169" s="25" t="s">
        <v>687</v>
      </c>
    </row>
    <row r="170" spans="1:11" x14ac:dyDescent="0.2">
      <c r="A170" s="25">
        <v>7</v>
      </c>
      <c r="B170" s="25" t="s">
        <v>680</v>
      </c>
      <c r="C170" s="25">
        <v>5</v>
      </c>
      <c r="D170" s="25">
        <v>15702000</v>
      </c>
      <c r="E170" s="25" t="s">
        <v>681</v>
      </c>
      <c r="F170" s="25" t="s">
        <v>688</v>
      </c>
      <c r="G170" s="25">
        <v>39</v>
      </c>
      <c r="H170" s="25">
        <v>0.16</v>
      </c>
      <c r="I170" s="25">
        <v>0</v>
      </c>
      <c r="J170" s="25" t="s">
        <v>395</v>
      </c>
      <c r="K170" s="25" t="s">
        <v>689</v>
      </c>
    </row>
    <row r="171" spans="1:11" x14ac:dyDescent="0.2">
      <c r="A171" s="25">
        <v>7</v>
      </c>
      <c r="B171" s="25" t="s">
        <v>680</v>
      </c>
      <c r="C171" s="25">
        <v>12</v>
      </c>
      <c r="D171" s="25">
        <v>72174000</v>
      </c>
      <c r="E171" s="25" t="s">
        <v>681</v>
      </c>
      <c r="F171" s="25" t="s">
        <v>690</v>
      </c>
      <c r="G171" s="25">
        <v>36</v>
      </c>
      <c r="H171" s="25">
        <v>0.14000000000000001</v>
      </c>
      <c r="I171" s="25">
        <v>0</v>
      </c>
      <c r="J171" s="25" t="s">
        <v>395</v>
      </c>
      <c r="K171" s="25" t="s">
        <v>691</v>
      </c>
    </row>
    <row r="172" spans="1:11" x14ac:dyDescent="0.2">
      <c r="A172" s="25">
        <v>7</v>
      </c>
      <c r="B172" s="25" t="s">
        <v>692</v>
      </c>
      <c r="C172" s="25">
        <v>12</v>
      </c>
      <c r="D172" s="25">
        <v>70314000</v>
      </c>
      <c r="E172" s="25" t="s">
        <v>693</v>
      </c>
      <c r="F172" s="25" t="s">
        <v>686</v>
      </c>
      <c r="G172" s="25">
        <v>40</v>
      </c>
      <c r="H172" s="25">
        <v>0.11</v>
      </c>
      <c r="I172" s="25">
        <v>0</v>
      </c>
      <c r="J172" s="25" t="s">
        <v>395</v>
      </c>
      <c r="K172" s="25" t="s">
        <v>687</v>
      </c>
    </row>
    <row r="173" spans="1:11" x14ac:dyDescent="0.2">
      <c r="A173" s="25">
        <v>7</v>
      </c>
      <c r="B173" s="25" t="s">
        <v>692</v>
      </c>
      <c r="C173" s="25">
        <v>5</v>
      </c>
      <c r="D173" s="25">
        <v>15702000</v>
      </c>
      <c r="E173" s="25" t="s">
        <v>693</v>
      </c>
      <c r="F173" s="25" t="s">
        <v>688</v>
      </c>
      <c r="G173" s="25">
        <v>39</v>
      </c>
      <c r="H173" s="25">
        <v>0.16</v>
      </c>
      <c r="I173" s="25">
        <v>0</v>
      </c>
      <c r="J173" s="25" t="s">
        <v>395</v>
      </c>
      <c r="K173" s="25" t="s">
        <v>689</v>
      </c>
    </row>
    <row r="174" spans="1:11" x14ac:dyDescent="0.2">
      <c r="A174" s="25">
        <v>7</v>
      </c>
      <c r="B174" s="25" t="s">
        <v>694</v>
      </c>
      <c r="C174" s="25">
        <v>5</v>
      </c>
      <c r="D174" s="25">
        <v>15712500</v>
      </c>
      <c r="E174" s="25" t="s">
        <v>695</v>
      </c>
      <c r="F174" s="25" t="s">
        <v>682</v>
      </c>
      <c r="G174" s="25">
        <v>64</v>
      </c>
      <c r="H174" s="25">
        <v>0.16</v>
      </c>
      <c r="I174" s="25">
        <v>0</v>
      </c>
      <c r="J174" s="25" t="s">
        <v>395</v>
      </c>
      <c r="K174" s="25" t="s">
        <v>683</v>
      </c>
    </row>
    <row r="175" spans="1:11" x14ac:dyDescent="0.2">
      <c r="A175" s="25">
        <v>7</v>
      </c>
      <c r="B175" s="25" t="s">
        <v>694</v>
      </c>
      <c r="C175" s="25">
        <v>12</v>
      </c>
      <c r="D175" s="25">
        <v>72174000</v>
      </c>
      <c r="E175" s="25" t="s">
        <v>695</v>
      </c>
      <c r="F175" s="25" t="s">
        <v>690</v>
      </c>
      <c r="G175" s="25">
        <v>36</v>
      </c>
      <c r="H175" s="25">
        <v>0.14000000000000001</v>
      </c>
      <c r="I175" s="25">
        <v>0</v>
      </c>
      <c r="J175" s="25" t="s">
        <v>395</v>
      </c>
      <c r="K175" s="25" t="s">
        <v>691</v>
      </c>
    </row>
    <row r="176" spans="1:11" x14ac:dyDescent="0.2">
      <c r="A176" s="25">
        <v>7</v>
      </c>
      <c r="B176" s="25" t="s">
        <v>696</v>
      </c>
      <c r="C176" s="25">
        <v>13</v>
      </c>
      <c r="D176" s="25">
        <v>49651500</v>
      </c>
      <c r="E176" s="25" t="s">
        <v>697</v>
      </c>
      <c r="F176" s="25" t="s">
        <v>698</v>
      </c>
      <c r="G176" s="25">
        <v>26</v>
      </c>
      <c r="H176" s="25">
        <v>0.16</v>
      </c>
      <c r="I176" s="25">
        <v>0</v>
      </c>
      <c r="J176" s="25" t="s">
        <v>282</v>
      </c>
      <c r="K176" s="25" t="s">
        <v>699</v>
      </c>
    </row>
    <row r="177" spans="1:11" x14ac:dyDescent="0.2">
      <c r="A177" s="25">
        <v>7</v>
      </c>
      <c r="B177" s="25" t="s">
        <v>700</v>
      </c>
      <c r="C177" s="25">
        <v>7</v>
      </c>
      <c r="D177" s="25">
        <v>114145500</v>
      </c>
      <c r="E177" s="25" t="s">
        <v>701</v>
      </c>
      <c r="F177" s="25" t="s">
        <v>702</v>
      </c>
      <c r="G177" s="25">
        <v>57</v>
      </c>
      <c r="H177" s="25">
        <v>0.28999999999999998</v>
      </c>
      <c r="I177" s="25">
        <v>0</v>
      </c>
      <c r="J177" s="25" t="s">
        <v>282</v>
      </c>
      <c r="K177" s="25" t="s">
        <v>703</v>
      </c>
    </row>
    <row r="178" spans="1:11" x14ac:dyDescent="0.2">
      <c r="A178" s="25">
        <v>7</v>
      </c>
      <c r="B178" s="25" t="s">
        <v>700</v>
      </c>
      <c r="C178" s="25">
        <v>7</v>
      </c>
      <c r="D178" s="25">
        <v>113410500</v>
      </c>
      <c r="E178" s="25" t="s">
        <v>701</v>
      </c>
      <c r="F178" s="25" t="s">
        <v>704</v>
      </c>
      <c r="G178" s="25">
        <v>26</v>
      </c>
      <c r="H178" s="25">
        <v>0.17</v>
      </c>
      <c r="I178" s="25">
        <v>0</v>
      </c>
      <c r="J178" s="25" t="s">
        <v>282</v>
      </c>
      <c r="K178" s="25" t="s">
        <v>705</v>
      </c>
    </row>
    <row r="179" spans="1:11" x14ac:dyDescent="0.2">
      <c r="A179" s="25">
        <v>7</v>
      </c>
      <c r="B179" s="25" t="s">
        <v>706</v>
      </c>
      <c r="C179" s="25">
        <v>7</v>
      </c>
      <c r="D179" s="25">
        <v>114145500</v>
      </c>
      <c r="E179" s="25" t="s">
        <v>707</v>
      </c>
      <c r="F179" s="25" t="s">
        <v>702</v>
      </c>
      <c r="G179" s="25">
        <v>57</v>
      </c>
      <c r="H179" s="25">
        <v>0.28999999999999998</v>
      </c>
      <c r="I179" s="25">
        <v>0</v>
      </c>
      <c r="J179" s="25" t="s">
        <v>282</v>
      </c>
      <c r="K179" s="25" t="s">
        <v>703</v>
      </c>
    </row>
    <row r="180" spans="1:11" x14ac:dyDescent="0.2">
      <c r="A180" s="25">
        <v>7</v>
      </c>
      <c r="B180" s="25" t="s">
        <v>708</v>
      </c>
      <c r="C180" s="25">
        <v>12</v>
      </c>
      <c r="D180" s="25">
        <v>100999500</v>
      </c>
      <c r="E180" s="25" t="s">
        <v>709</v>
      </c>
      <c r="F180" s="25" t="s">
        <v>710</v>
      </c>
      <c r="G180" s="25">
        <v>33</v>
      </c>
      <c r="H180" s="25">
        <v>0.1</v>
      </c>
      <c r="I180" s="25">
        <v>0</v>
      </c>
      <c r="J180" s="25" t="s">
        <v>282</v>
      </c>
      <c r="K180" s="25" t="s">
        <v>711</v>
      </c>
    </row>
    <row r="181" spans="1:11" x14ac:dyDescent="0.2">
      <c r="A181" s="25">
        <v>7</v>
      </c>
      <c r="B181" s="25" t="s">
        <v>712</v>
      </c>
      <c r="C181" s="25">
        <v>12</v>
      </c>
      <c r="D181" s="25">
        <v>100999500</v>
      </c>
      <c r="E181" s="25" t="s">
        <v>713</v>
      </c>
      <c r="F181" s="25" t="s">
        <v>710</v>
      </c>
      <c r="G181" s="25">
        <v>33</v>
      </c>
      <c r="H181" s="25">
        <v>0.1</v>
      </c>
      <c r="I181" s="25">
        <v>0</v>
      </c>
      <c r="J181" s="25" t="s">
        <v>282</v>
      </c>
      <c r="K181" s="25" t="s">
        <v>711</v>
      </c>
    </row>
    <row r="182" spans="1:11" x14ac:dyDescent="0.2">
      <c r="A182" s="25">
        <v>7</v>
      </c>
      <c r="B182" s="25" t="s">
        <v>714</v>
      </c>
      <c r="C182" s="25">
        <v>5</v>
      </c>
      <c r="D182" s="25">
        <v>42709500</v>
      </c>
      <c r="E182" s="25" t="s">
        <v>715</v>
      </c>
      <c r="F182" s="25" t="s">
        <v>716</v>
      </c>
      <c r="G182" s="25">
        <v>26</v>
      </c>
      <c r="H182" s="25">
        <v>0.21</v>
      </c>
      <c r="I182" s="25">
        <v>0</v>
      </c>
      <c r="J182" s="25" t="s">
        <v>395</v>
      </c>
      <c r="K182" s="25" t="s">
        <v>717</v>
      </c>
    </row>
    <row r="183" spans="1:11" x14ac:dyDescent="0.2">
      <c r="A183" s="25">
        <v>7</v>
      </c>
      <c r="B183" s="25" t="s">
        <v>718</v>
      </c>
      <c r="C183" s="25">
        <v>12</v>
      </c>
      <c r="D183" s="25">
        <v>112695000</v>
      </c>
      <c r="E183" s="25" t="s">
        <v>719</v>
      </c>
      <c r="F183" s="25" t="s">
        <v>593</v>
      </c>
      <c r="G183" s="25">
        <v>88</v>
      </c>
      <c r="H183" s="25">
        <v>0.2</v>
      </c>
      <c r="I183" s="25">
        <v>0</v>
      </c>
      <c r="J183" s="25" t="s">
        <v>395</v>
      </c>
      <c r="K183" s="25" t="s">
        <v>594</v>
      </c>
    </row>
    <row r="184" spans="1:11" x14ac:dyDescent="0.2">
      <c r="A184" s="25">
        <v>7</v>
      </c>
      <c r="B184" s="25" t="s">
        <v>718</v>
      </c>
      <c r="C184" s="25">
        <v>5</v>
      </c>
      <c r="D184" s="25">
        <v>7743000</v>
      </c>
      <c r="E184" s="25" t="s">
        <v>719</v>
      </c>
      <c r="F184" s="25" t="s">
        <v>597</v>
      </c>
      <c r="G184" s="25">
        <v>65</v>
      </c>
      <c r="H184" s="25">
        <v>0.22</v>
      </c>
      <c r="I184" s="25">
        <v>0</v>
      </c>
      <c r="J184" s="25" t="s">
        <v>395</v>
      </c>
      <c r="K184" s="25" t="s">
        <v>598</v>
      </c>
    </row>
    <row r="185" spans="1:11" x14ac:dyDescent="0.2">
      <c r="A185" s="25">
        <v>7</v>
      </c>
      <c r="B185" s="25" t="s">
        <v>718</v>
      </c>
      <c r="C185" s="25">
        <v>12</v>
      </c>
      <c r="D185" s="25">
        <v>129544500</v>
      </c>
      <c r="E185" s="25" t="s">
        <v>719</v>
      </c>
      <c r="F185" s="25" t="s">
        <v>720</v>
      </c>
      <c r="G185" s="25">
        <v>53</v>
      </c>
      <c r="H185" s="25">
        <v>0.17</v>
      </c>
      <c r="I185" s="25">
        <v>0</v>
      </c>
      <c r="J185" s="25" t="s">
        <v>282</v>
      </c>
      <c r="K185" s="25" t="s">
        <v>721</v>
      </c>
    </row>
    <row r="186" spans="1:11" x14ac:dyDescent="0.2">
      <c r="A186" s="25">
        <v>7</v>
      </c>
      <c r="B186" s="25" t="s">
        <v>718</v>
      </c>
      <c r="C186" s="25">
        <v>12</v>
      </c>
      <c r="D186" s="25">
        <v>112692000</v>
      </c>
      <c r="E186" s="25" t="s">
        <v>719</v>
      </c>
      <c r="F186" s="25" t="s">
        <v>722</v>
      </c>
      <c r="G186" s="25">
        <v>33</v>
      </c>
      <c r="H186" s="25">
        <v>0.17</v>
      </c>
      <c r="I186" s="25">
        <v>0</v>
      </c>
      <c r="J186" s="25" t="s">
        <v>395</v>
      </c>
      <c r="K186" s="25" t="s">
        <v>723</v>
      </c>
    </row>
    <row r="187" spans="1:11" x14ac:dyDescent="0.2">
      <c r="A187" s="25">
        <v>7</v>
      </c>
      <c r="B187" s="25" t="s">
        <v>718</v>
      </c>
      <c r="C187" s="25">
        <v>12</v>
      </c>
      <c r="D187" s="25">
        <v>129547500</v>
      </c>
      <c r="E187" s="25" t="s">
        <v>719</v>
      </c>
      <c r="F187" s="25" t="s">
        <v>724</v>
      </c>
      <c r="G187" s="25">
        <v>27</v>
      </c>
      <c r="H187" s="25">
        <v>0.12</v>
      </c>
      <c r="I187" s="25">
        <v>0</v>
      </c>
      <c r="J187" s="25" t="s">
        <v>282</v>
      </c>
      <c r="K187" s="25" t="s">
        <v>725</v>
      </c>
    </row>
    <row r="188" spans="1:11" x14ac:dyDescent="0.2">
      <c r="A188" s="25">
        <v>7</v>
      </c>
      <c r="B188" s="25" t="s">
        <v>726</v>
      </c>
      <c r="C188" s="25">
        <v>12</v>
      </c>
      <c r="D188" s="25">
        <v>112695000</v>
      </c>
      <c r="E188" s="25" t="s">
        <v>727</v>
      </c>
      <c r="F188" s="25" t="s">
        <v>593</v>
      </c>
      <c r="G188" s="25">
        <v>88</v>
      </c>
      <c r="H188" s="25">
        <v>0.2</v>
      </c>
      <c r="I188" s="25">
        <v>0</v>
      </c>
      <c r="J188" s="25" t="s">
        <v>395</v>
      </c>
      <c r="K188" s="25" t="s">
        <v>594</v>
      </c>
    </row>
    <row r="189" spans="1:11" x14ac:dyDescent="0.2">
      <c r="A189" s="25">
        <v>7</v>
      </c>
      <c r="B189" s="25" t="s">
        <v>726</v>
      </c>
      <c r="C189" s="25">
        <v>5</v>
      </c>
      <c r="D189" s="25">
        <v>7743000</v>
      </c>
      <c r="E189" s="25" t="s">
        <v>727</v>
      </c>
      <c r="F189" s="25" t="s">
        <v>597</v>
      </c>
      <c r="G189" s="25">
        <v>65</v>
      </c>
      <c r="H189" s="25">
        <v>0.22</v>
      </c>
      <c r="I189" s="25">
        <v>0</v>
      </c>
      <c r="J189" s="25" t="s">
        <v>395</v>
      </c>
      <c r="K189" s="25" t="s">
        <v>598</v>
      </c>
    </row>
    <row r="190" spans="1:11" x14ac:dyDescent="0.2">
      <c r="A190" s="25">
        <v>7</v>
      </c>
      <c r="B190" s="25" t="s">
        <v>728</v>
      </c>
      <c r="C190" s="25">
        <v>12</v>
      </c>
      <c r="D190" s="25">
        <v>91444500</v>
      </c>
      <c r="E190" s="25" t="s">
        <v>729</v>
      </c>
      <c r="F190" s="25" t="s">
        <v>730</v>
      </c>
      <c r="G190" s="25">
        <v>50</v>
      </c>
      <c r="H190" s="25">
        <v>0.15</v>
      </c>
      <c r="I190" s="25">
        <v>0</v>
      </c>
      <c r="J190" s="25" t="s">
        <v>282</v>
      </c>
      <c r="K190" s="25" t="s">
        <v>731</v>
      </c>
    </row>
    <row r="191" spans="1:11" x14ac:dyDescent="0.2">
      <c r="A191" s="25">
        <v>7</v>
      </c>
      <c r="B191" s="25" t="s">
        <v>732</v>
      </c>
      <c r="C191" s="25">
        <v>5</v>
      </c>
      <c r="D191" s="25">
        <v>14454000</v>
      </c>
      <c r="E191" s="25" t="s">
        <v>733</v>
      </c>
      <c r="F191" s="25" t="s">
        <v>734</v>
      </c>
      <c r="G191" s="25">
        <v>51</v>
      </c>
      <c r="H191" s="25">
        <v>0.14000000000000001</v>
      </c>
      <c r="I191" s="25">
        <v>0</v>
      </c>
      <c r="J191" s="25" t="s">
        <v>282</v>
      </c>
      <c r="K191" s="25" t="s">
        <v>735</v>
      </c>
    </row>
    <row r="192" spans="1:11" x14ac:dyDescent="0.2">
      <c r="A192" s="25">
        <v>7</v>
      </c>
      <c r="B192" s="25" t="s">
        <v>736</v>
      </c>
      <c r="C192" s="25">
        <v>5</v>
      </c>
      <c r="D192" s="25">
        <v>14454000</v>
      </c>
      <c r="E192" s="25" t="s">
        <v>737</v>
      </c>
      <c r="F192" s="25" t="s">
        <v>734</v>
      </c>
      <c r="G192" s="25">
        <v>51</v>
      </c>
      <c r="H192" s="25">
        <v>0.14000000000000001</v>
      </c>
      <c r="I192" s="25">
        <v>0</v>
      </c>
      <c r="J192" s="25" t="s">
        <v>282</v>
      </c>
      <c r="K192" s="25" t="s">
        <v>735</v>
      </c>
    </row>
    <row r="193" spans="1:11" x14ac:dyDescent="0.2">
      <c r="A193" s="25">
        <v>7</v>
      </c>
      <c r="B193" s="25" t="s">
        <v>738</v>
      </c>
      <c r="C193" s="25">
        <v>12</v>
      </c>
      <c r="D193" s="25">
        <v>70314000</v>
      </c>
      <c r="E193" s="25" t="s">
        <v>739</v>
      </c>
      <c r="F193" s="25" t="s">
        <v>686</v>
      </c>
      <c r="G193" s="25">
        <v>40</v>
      </c>
      <c r="H193" s="25">
        <v>0.11</v>
      </c>
      <c r="I193" s="25">
        <v>0</v>
      </c>
      <c r="J193" s="25" t="s">
        <v>395</v>
      </c>
      <c r="K193" s="25" t="s">
        <v>687</v>
      </c>
    </row>
    <row r="194" spans="1:11" x14ac:dyDescent="0.2">
      <c r="A194" s="25">
        <v>7</v>
      </c>
      <c r="B194" s="25" t="s">
        <v>738</v>
      </c>
      <c r="C194" s="25">
        <v>5</v>
      </c>
      <c r="D194" s="25">
        <v>15702000</v>
      </c>
      <c r="E194" s="25" t="s">
        <v>739</v>
      </c>
      <c r="F194" s="25" t="s">
        <v>688</v>
      </c>
      <c r="G194" s="25">
        <v>39</v>
      </c>
      <c r="H194" s="25">
        <v>0.16</v>
      </c>
      <c r="I194" s="25">
        <v>0</v>
      </c>
      <c r="J194" s="25" t="s">
        <v>395</v>
      </c>
      <c r="K194" s="25" t="s">
        <v>689</v>
      </c>
    </row>
    <row r="195" spans="1:11" x14ac:dyDescent="0.2">
      <c r="A195" s="25">
        <v>7</v>
      </c>
      <c r="B195" s="25" t="s">
        <v>740</v>
      </c>
      <c r="C195" s="25">
        <v>12</v>
      </c>
      <c r="D195" s="25">
        <v>70314000</v>
      </c>
      <c r="E195" s="25" t="s">
        <v>741</v>
      </c>
      <c r="F195" s="25" t="s">
        <v>686</v>
      </c>
      <c r="G195" s="25">
        <v>40</v>
      </c>
      <c r="H195" s="25">
        <v>0.11</v>
      </c>
      <c r="I195" s="25">
        <v>0</v>
      </c>
      <c r="J195" s="25" t="s">
        <v>395</v>
      </c>
      <c r="K195" s="25" t="s">
        <v>687</v>
      </c>
    </row>
    <row r="196" spans="1:11" x14ac:dyDescent="0.2">
      <c r="A196" s="25">
        <v>7</v>
      </c>
      <c r="B196" s="25" t="s">
        <v>740</v>
      </c>
      <c r="C196" s="25">
        <v>5</v>
      </c>
      <c r="D196" s="25">
        <v>15702000</v>
      </c>
      <c r="E196" s="25" t="s">
        <v>741</v>
      </c>
      <c r="F196" s="25" t="s">
        <v>688</v>
      </c>
      <c r="G196" s="25">
        <v>39</v>
      </c>
      <c r="H196" s="25">
        <v>0.16</v>
      </c>
      <c r="I196" s="25">
        <v>0</v>
      </c>
      <c r="J196" s="25" t="s">
        <v>395</v>
      </c>
      <c r="K196" s="25" t="s">
        <v>689</v>
      </c>
    </row>
    <row r="197" spans="1:11" x14ac:dyDescent="0.2">
      <c r="A197" s="25">
        <v>7</v>
      </c>
      <c r="B197" s="25" t="s">
        <v>742</v>
      </c>
      <c r="C197" s="25">
        <v>5</v>
      </c>
      <c r="D197" s="25">
        <v>32638500</v>
      </c>
      <c r="E197" s="25" t="s">
        <v>743</v>
      </c>
      <c r="F197" s="25" t="s">
        <v>744</v>
      </c>
      <c r="G197" s="25">
        <v>120</v>
      </c>
      <c r="H197" s="25">
        <v>0.28000000000000003</v>
      </c>
      <c r="I197" s="25">
        <v>0</v>
      </c>
      <c r="J197" s="25" t="s">
        <v>282</v>
      </c>
      <c r="K197" s="25" t="s">
        <v>745</v>
      </c>
    </row>
    <row r="198" spans="1:11" x14ac:dyDescent="0.2">
      <c r="A198" s="25">
        <v>7</v>
      </c>
      <c r="B198" s="25" t="s">
        <v>746</v>
      </c>
      <c r="C198" s="25">
        <v>12</v>
      </c>
      <c r="D198" s="25">
        <v>69093000</v>
      </c>
      <c r="E198" s="25" t="s">
        <v>747</v>
      </c>
      <c r="F198" s="25" t="s">
        <v>748</v>
      </c>
      <c r="G198" s="25">
        <v>227</v>
      </c>
      <c r="H198" s="25">
        <v>0.49</v>
      </c>
      <c r="I198" s="25">
        <v>0</v>
      </c>
      <c r="J198" s="25" t="s">
        <v>395</v>
      </c>
      <c r="K198" s="25" t="s">
        <v>749</v>
      </c>
    </row>
    <row r="199" spans="1:11" x14ac:dyDescent="0.2">
      <c r="A199" s="25">
        <v>7</v>
      </c>
      <c r="B199" s="25" t="s">
        <v>746</v>
      </c>
      <c r="C199" s="25">
        <v>12</v>
      </c>
      <c r="D199" s="25">
        <v>95091000</v>
      </c>
      <c r="E199" s="25" t="s">
        <v>747</v>
      </c>
      <c r="F199" s="25" t="s">
        <v>750</v>
      </c>
      <c r="G199" s="25">
        <v>188</v>
      </c>
      <c r="H199" s="25">
        <v>0.47</v>
      </c>
      <c r="I199" s="25">
        <v>0</v>
      </c>
      <c r="J199" s="25" t="s">
        <v>282</v>
      </c>
      <c r="K199" s="25" t="s">
        <v>751</v>
      </c>
    </row>
    <row r="200" spans="1:11" x14ac:dyDescent="0.2">
      <c r="A200" s="25">
        <v>7</v>
      </c>
      <c r="B200" s="25" t="s">
        <v>746</v>
      </c>
      <c r="C200" s="25">
        <v>12</v>
      </c>
      <c r="D200" s="25">
        <v>95091000</v>
      </c>
      <c r="E200" s="25" t="s">
        <v>747</v>
      </c>
      <c r="F200" s="25" t="s">
        <v>752</v>
      </c>
      <c r="G200" s="25">
        <v>54</v>
      </c>
      <c r="H200" s="25">
        <v>0.17</v>
      </c>
      <c r="I200" s="25">
        <v>0</v>
      </c>
      <c r="J200" s="25" t="s">
        <v>426</v>
      </c>
      <c r="K200" s="25" t="s">
        <v>753</v>
      </c>
    </row>
    <row r="201" spans="1:11" x14ac:dyDescent="0.2">
      <c r="A201" s="25">
        <v>7</v>
      </c>
      <c r="B201" s="25" t="s">
        <v>746</v>
      </c>
      <c r="C201" s="25">
        <v>12</v>
      </c>
      <c r="D201" s="25">
        <v>69094500</v>
      </c>
      <c r="E201" s="25" t="s">
        <v>747</v>
      </c>
      <c r="F201" s="25" t="s">
        <v>754</v>
      </c>
      <c r="G201" s="25">
        <v>32</v>
      </c>
      <c r="H201" s="25">
        <v>0.17</v>
      </c>
      <c r="I201" s="25">
        <v>0</v>
      </c>
      <c r="J201" s="25" t="s">
        <v>426</v>
      </c>
      <c r="K201" s="25" t="s">
        <v>755</v>
      </c>
    </row>
    <row r="202" spans="1:11" x14ac:dyDescent="0.2">
      <c r="A202" s="25">
        <v>7</v>
      </c>
      <c r="B202" s="25" t="s">
        <v>746</v>
      </c>
      <c r="C202" s="25">
        <v>12</v>
      </c>
      <c r="D202" s="25">
        <v>95094000</v>
      </c>
      <c r="E202" s="25" t="s">
        <v>747</v>
      </c>
      <c r="F202" s="25" t="s">
        <v>756</v>
      </c>
      <c r="G202" s="25">
        <v>31</v>
      </c>
      <c r="H202" s="25">
        <v>0.1</v>
      </c>
      <c r="I202" s="25">
        <v>0</v>
      </c>
      <c r="J202" s="25" t="s">
        <v>282</v>
      </c>
      <c r="K202" s="25" t="s">
        <v>757</v>
      </c>
    </row>
    <row r="203" spans="1:11" x14ac:dyDescent="0.2">
      <c r="A203" s="25">
        <v>7</v>
      </c>
      <c r="B203" s="25" t="s">
        <v>758</v>
      </c>
      <c r="C203" s="25">
        <v>5</v>
      </c>
      <c r="D203" s="25">
        <v>20581500</v>
      </c>
      <c r="E203" s="25" t="s">
        <v>759</v>
      </c>
      <c r="F203" s="25" t="s">
        <v>760</v>
      </c>
      <c r="G203" s="25">
        <v>60</v>
      </c>
      <c r="H203" s="25">
        <v>0.14000000000000001</v>
      </c>
      <c r="I203" s="25">
        <v>0</v>
      </c>
      <c r="J203" s="25" t="s">
        <v>426</v>
      </c>
      <c r="K203" s="25" t="s">
        <v>761</v>
      </c>
    </row>
    <row r="204" spans="1:11" x14ac:dyDescent="0.2">
      <c r="A204" s="25">
        <v>7</v>
      </c>
      <c r="B204" s="25" t="s">
        <v>758</v>
      </c>
      <c r="C204" s="25">
        <v>5</v>
      </c>
      <c r="D204" s="25">
        <v>276000</v>
      </c>
      <c r="E204" s="25" t="s">
        <v>759</v>
      </c>
      <c r="F204" s="25" t="s">
        <v>762</v>
      </c>
      <c r="G204" s="25">
        <v>52</v>
      </c>
      <c r="H204" s="25">
        <v>0.13</v>
      </c>
      <c r="I204" s="25">
        <v>0</v>
      </c>
      <c r="J204" s="25" t="s">
        <v>426</v>
      </c>
      <c r="K204" s="25" t="s">
        <v>763</v>
      </c>
    </row>
    <row r="205" spans="1:11" x14ac:dyDescent="0.2">
      <c r="A205" s="25">
        <v>7</v>
      </c>
      <c r="B205" s="25" t="s">
        <v>764</v>
      </c>
      <c r="C205" s="25">
        <v>5</v>
      </c>
      <c r="D205" s="25">
        <v>21750000</v>
      </c>
      <c r="E205" s="25" t="s">
        <v>765</v>
      </c>
      <c r="F205" s="25" t="s">
        <v>766</v>
      </c>
      <c r="G205" s="25">
        <v>36</v>
      </c>
      <c r="H205" s="25">
        <v>0.1</v>
      </c>
      <c r="I205" s="25">
        <v>0</v>
      </c>
      <c r="J205" s="25" t="s">
        <v>282</v>
      </c>
      <c r="K205" s="25" t="s">
        <v>767</v>
      </c>
    </row>
    <row r="206" spans="1:11" x14ac:dyDescent="0.2">
      <c r="A206" s="25">
        <v>7</v>
      </c>
      <c r="B206" s="25" t="s">
        <v>764</v>
      </c>
      <c r="C206" s="25">
        <v>5</v>
      </c>
      <c r="D206" s="25">
        <v>31828500</v>
      </c>
      <c r="E206" s="25" t="s">
        <v>765</v>
      </c>
      <c r="F206" s="25" t="s">
        <v>768</v>
      </c>
      <c r="G206" s="25">
        <v>43</v>
      </c>
      <c r="H206" s="25">
        <v>0.1</v>
      </c>
      <c r="I206" s="25">
        <v>0</v>
      </c>
      <c r="J206" s="25" t="s">
        <v>282</v>
      </c>
      <c r="K206" s="25" t="s">
        <v>769</v>
      </c>
    </row>
    <row r="207" spans="1:11" x14ac:dyDescent="0.2">
      <c r="A207" s="25">
        <v>7</v>
      </c>
      <c r="B207" s="25" t="s">
        <v>770</v>
      </c>
      <c r="C207" s="25">
        <v>12</v>
      </c>
      <c r="D207" s="25">
        <v>69070500</v>
      </c>
      <c r="E207" s="25" t="s">
        <v>771</v>
      </c>
      <c r="F207" s="25" t="s">
        <v>772</v>
      </c>
      <c r="G207" s="25">
        <v>56</v>
      </c>
      <c r="H207" s="25">
        <v>0.19</v>
      </c>
      <c r="I207" s="25">
        <v>0</v>
      </c>
      <c r="J207" s="25" t="s">
        <v>426</v>
      </c>
      <c r="K207" s="25" t="s">
        <v>773</v>
      </c>
    </row>
    <row r="208" spans="1:11" x14ac:dyDescent="0.2">
      <c r="A208" s="25">
        <v>7</v>
      </c>
      <c r="B208" s="25" t="s">
        <v>770</v>
      </c>
      <c r="C208" s="25">
        <v>12</v>
      </c>
      <c r="D208" s="25">
        <v>80242500</v>
      </c>
      <c r="E208" s="25" t="s">
        <v>771</v>
      </c>
      <c r="F208" s="25" t="s">
        <v>774</v>
      </c>
      <c r="G208" s="25">
        <v>51</v>
      </c>
      <c r="H208" s="25">
        <v>0.12</v>
      </c>
      <c r="I208" s="25">
        <v>0</v>
      </c>
      <c r="J208" s="25" t="s">
        <v>426</v>
      </c>
      <c r="K208" s="25" t="s">
        <v>775</v>
      </c>
    </row>
    <row r="209" spans="1:11" x14ac:dyDescent="0.2">
      <c r="A209" s="25">
        <v>7</v>
      </c>
      <c r="B209" s="25" t="s">
        <v>776</v>
      </c>
      <c r="C209" s="25">
        <v>5</v>
      </c>
      <c r="D209" s="25">
        <v>15712500</v>
      </c>
      <c r="E209" s="25" t="s">
        <v>777</v>
      </c>
      <c r="F209" s="25" t="s">
        <v>682</v>
      </c>
      <c r="G209" s="25">
        <v>64</v>
      </c>
      <c r="H209" s="25">
        <v>0.16</v>
      </c>
      <c r="I209" s="25">
        <v>0</v>
      </c>
      <c r="J209" s="25" t="s">
        <v>395</v>
      </c>
      <c r="K209" s="25" t="s">
        <v>683</v>
      </c>
    </row>
    <row r="210" spans="1:11" x14ac:dyDescent="0.2">
      <c r="A210" s="25">
        <v>7</v>
      </c>
      <c r="B210" s="25" t="s">
        <v>776</v>
      </c>
      <c r="C210" s="25">
        <v>12</v>
      </c>
      <c r="D210" s="25">
        <v>72153000</v>
      </c>
      <c r="E210" s="25" t="s">
        <v>777</v>
      </c>
      <c r="F210" s="25" t="s">
        <v>778</v>
      </c>
      <c r="G210" s="25">
        <v>55</v>
      </c>
      <c r="H210" s="25">
        <v>0.13</v>
      </c>
      <c r="I210" s="25">
        <v>0</v>
      </c>
      <c r="J210" s="25" t="s">
        <v>426</v>
      </c>
      <c r="K210" s="25" t="s">
        <v>779</v>
      </c>
    </row>
    <row r="211" spans="1:11" x14ac:dyDescent="0.2">
      <c r="A211" s="25">
        <v>7</v>
      </c>
      <c r="B211" s="25" t="s">
        <v>776</v>
      </c>
      <c r="C211" s="25">
        <v>12</v>
      </c>
      <c r="D211" s="25">
        <v>72708000</v>
      </c>
      <c r="E211" s="25" t="s">
        <v>777</v>
      </c>
      <c r="F211" s="25" t="s">
        <v>780</v>
      </c>
      <c r="G211" s="25">
        <v>53</v>
      </c>
      <c r="H211" s="25">
        <v>0.17</v>
      </c>
      <c r="I211" s="25">
        <v>0</v>
      </c>
      <c r="J211" s="25" t="s">
        <v>426</v>
      </c>
      <c r="K211" s="25" t="s">
        <v>781</v>
      </c>
    </row>
    <row r="212" spans="1:11" x14ac:dyDescent="0.2">
      <c r="A212" s="25">
        <v>7</v>
      </c>
      <c r="B212" s="25" t="s">
        <v>776</v>
      </c>
      <c r="C212" s="25">
        <v>12</v>
      </c>
      <c r="D212" s="25">
        <v>72174000</v>
      </c>
      <c r="E212" s="25" t="s">
        <v>777</v>
      </c>
      <c r="F212" s="25" t="s">
        <v>690</v>
      </c>
      <c r="G212" s="25">
        <v>36</v>
      </c>
      <c r="H212" s="25">
        <v>0.14000000000000001</v>
      </c>
      <c r="I212" s="25">
        <v>0</v>
      </c>
      <c r="J212" s="25" t="s">
        <v>395</v>
      </c>
      <c r="K212" s="25" t="s">
        <v>691</v>
      </c>
    </row>
    <row r="213" spans="1:11" x14ac:dyDescent="0.2">
      <c r="A213" s="25">
        <v>7</v>
      </c>
      <c r="B213" s="25" t="s">
        <v>782</v>
      </c>
      <c r="C213" s="25">
        <v>5</v>
      </c>
      <c r="D213" s="25">
        <v>15712500</v>
      </c>
      <c r="E213" s="25" t="s">
        <v>783</v>
      </c>
      <c r="F213" s="25" t="s">
        <v>682</v>
      </c>
      <c r="G213" s="25">
        <v>64</v>
      </c>
      <c r="H213" s="25">
        <v>0.16</v>
      </c>
      <c r="I213" s="25">
        <v>0</v>
      </c>
      <c r="J213" s="25" t="s">
        <v>395</v>
      </c>
      <c r="K213" s="25" t="s">
        <v>683</v>
      </c>
    </row>
    <row r="214" spans="1:11" x14ac:dyDescent="0.2">
      <c r="A214" s="25">
        <v>7</v>
      </c>
      <c r="B214" s="25" t="s">
        <v>782</v>
      </c>
      <c r="C214" s="25">
        <v>12</v>
      </c>
      <c r="D214" s="25">
        <v>72174000</v>
      </c>
      <c r="E214" s="25" t="s">
        <v>783</v>
      </c>
      <c r="F214" s="25" t="s">
        <v>690</v>
      </c>
      <c r="G214" s="25">
        <v>36</v>
      </c>
      <c r="H214" s="25">
        <v>0.14000000000000001</v>
      </c>
      <c r="I214" s="25">
        <v>0</v>
      </c>
      <c r="J214" s="25" t="s">
        <v>395</v>
      </c>
      <c r="K214" s="25" t="s">
        <v>691</v>
      </c>
    </row>
    <row r="215" spans="1:11" x14ac:dyDescent="0.2">
      <c r="A215" s="25">
        <v>7</v>
      </c>
      <c r="B215" s="25" t="s">
        <v>784</v>
      </c>
      <c r="C215" s="25">
        <v>12</v>
      </c>
      <c r="D215" s="25">
        <v>72153000</v>
      </c>
      <c r="E215" s="25" t="s">
        <v>785</v>
      </c>
      <c r="F215" s="25" t="s">
        <v>778</v>
      </c>
      <c r="G215" s="25">
        <v>55</v>
      </c>
      <c r="H215" s="25">
        <v>0.13</v>
      </c>
      <c r="I215" s="25">
        <v>0</v>
      </c>
      <c r="J215" s="25" t="s">
        <v>426</v>
      </c>
      <c r="K215" s="25" t="s">
        <v>779</v>
      </c>
    </row>
    <row r="216" spans="1:11" x14ac:dyDescent="0.2">
      <c r="A216" s="25">
        <v>7</v>
      </c>
      <c r="B216" s="25" t="s">
        <v>784</v>
      </c>
      <c r="C216" s="25">
        <v>12</v>
      </c>
      <c r="D216" s="25">
        <v>72708000</v>
      </c>
      <c r="E216" s="25" t="s">
        <v>785</v>
      </c>
      <c r="F216" s="25" t="s">
        <v>780</v>
      </c>
      <c r="G216" s="25">
        <v>53</v>
      </c>
      <c r="H216" s="25">
        <v>0.17</v>
      </c>
      <c r="I216" s="25">
        <v>0</v>
      </c>
      <c r="J216" s="25" t="s">
        <v>426</v>
      </c>
      <c r="K216" s="25" t="s">
        <v>781</v>
      </c>
    </row>
    <row r="217" spans="1:11" x14ac:dyDescent="0.2">
      <c r="A217" s="25">
        <v>7</v>
      </c>
      <c r="B217" s="25" t="s">
        <v>786</v>
      </c>
      <c r="C217" s="25">
        <v>5</v>
      </c>
      <c r="D217" s="25">
        <v>42769500</v>
      </c>
      <c r="E217" s="25" t="s">
        <v>787</v>
      </c>
      <c r="F217" s="25" t="s">
        <v>634</v>
      </c>
      <c r="G217" s="25">
        <v>34</v>
      </c>
      <c r="H217" s="25">
        <v>0.12</v>
      </c>
      <c r="I217" s="25">
        <v>0</v>
      </c>
      <c r="J217" s="25" t="s">
        <v>395</v>
      </c>
      <c r="K217" s="25" t="s">
        <v>635</v>
      </c>
    </row>
    <row r="218" spans="1:11" x14ac:dyDescent="0.2">
      <c r="A218" s="25">
        <v>7</v>
      </c>
      <c r="B218" s="25" t="s">
        <v>788</v>
      </c>
      <c r="C218" s="25">
        <v>5</v>
      </c>
      <c r="D218" s="25">
        <v>42769500</v>
      </c>
      <c r="E218" s="25" t="s">
        <v>789</v>
      </c>
      <c r="F218" s="25" t="s">
        <v>634</v>
      </c>
      <c r="G218" s="25">
        <v>34</v>
      </c>
      <c r="H218" s="25">
        <v>0.12</v>
      </c>
      <c r="I218" s="25">
        <v>0</v>
      </c>
      <c r="J218" s="25" t="s">
        <v>395</v>
      </c>
      <c r="K218" s="25" t="s">
        <v>635</v>
      </c>
    </row>
    <row r="219" spans="1:11" x14ac:dyDescent="0.2">
      <c r="A219" s="25">
        <v>7</v>
      </c>
      <c r="B219" s="25" t="s">
        <v>790</v>
      </c>
      <c r="C219" s="25">
        <v>7</v>
      </c>
      <c r="D219" s="25">
        <v>114145500</v>
      </c>
      <c r="E219" s="25" t="s">
        <v>791</v>
      </c>
      <c r="F219" s="25" t="s">
        <v>702</v>
      </c>
      <c r="G219" s="25">
        <v>57</v>
      </c>
      <c r="H219" s="25">
        <v>0.28999999999999998</v>
      </c>
      <c r="I219" s="25">
        <v>0</v>
      </c>
      <c r="J219" s="25" t="s">
        <v>282</v>
      </c>
      <c r="K219" s="25" t="s">
        <v>703</v>
      </c>
    </row>
    <row r="220" spans="1:11" x14ac:dyDescent="0.2">
      <c r="A220" s="25">
        <v>7</v>
      </c>
      <c r="B220" s="25" t="s">
        <v>792</v>
      </c>
      <c r="C220" s="25">
        <v>7</v>
      </c>
      <c r="D220" s="25">
        <v>114145500</v>
      </c>
      <c r="E220" s="25" t="s">
        <v>793</v>
      </c>
      <c r="F220" s="25" t="s">
        <v>702</v>
      </c>
      <c r="G220" s="25">
        <v>57</v>
      </c>
      <c r="H220" s="25">
        <v>0.28999999999999998</v>
      </c>
      <c r="I220" s="25">
        <v>0</v>
      </c>
      <c r="J220" s="25" t="s">
        <v>282</v>
      </c>
      <c r="K220" s="25" t="s">
        <v>703</v>
      </c>
    </row>
    <row r="221" spans="1:11" x14ac:dyDescent="0.2">
      <c r="A221" s="25">
        <v>7</v>
      </c>
      <c r="B221" s="25" t="s">
        <v>794</v>
      </c>
      <c r="C221" s="25">
        <v>12</v>
      </c>
      <c r="D221" s="25">
        <v>115155000</v>
      </c>
      <c r="E221" s="25" t="s">
        <v>795</v>
      </c>
      <c r="F221" s="25" t="s">
        <v>796</v>
      </c>
      <c r="G221" s="25">
        <v>69</v>
      </c>
      <c r="H221" s="25">
        <v>0.13</v>
      </c>
      <c r="I221" s="25">
        <v>0</v>
      </c>
      <c r="J221" s="25" t="s">
        <v>282</v>
      </c>
      <c r="K221" s="25" t="s">
        <v>797</v>
      </c>
    </row>
    <row r="222" spans="1:11" x14ac:dyDescent="0.2">
      <c r="A222" s="25">
        <v>7</v>
      </c>
      <c r="B222" s="25" t="s">
        <v>794</v>
      </c>
      <c r="C222" s="25">
        <v>12</v>
      </c>
      <c r="D222" s="25">
        <v>115152000</v>
      </c>
      <c r="E222" s="25" t="s">
        <v>795</v>
      </c>
      <c r="F222" s="25" t="s">
        <v>798</v>
      </c>
      <c r="G222" s="25">
        <v>68</v>
      </c>
      <c r="H222" s="25">
        <v>0.14000000000000001</v>
      </c>
      <c r="I222" s="25">
        <v>0</v>
      </c>
      <c r="J222" s="25" t="s">
        <v>282</v>
      </c>
      <c r="K222" s="25" t="s">
        <v>799</v>
      </c>
    </row>
    <row r="223" spans="1:11" x14ac:dyDescent="0.2">
      <c r="A223" s="25">
        <v>7</v>
      </c>
      <c r="B223" s="25" t="s">
        <v>794</v>
      </c>
      <c r="C223" s="25">
        <v>12</v>
      </c>
      <c r="D223" s="25">
        <v>50487000</v>
      </c>
      <c r="E223" s="25" t="s">
        <v>795</v>
      </c>
      <c r="F223" s="25" t="s">
        <v>800</v>
      </c>
      <c r="G223" s="25">
        <v>59</v>
      </c>
      <c r="H223" s="25">
        <v>0.39</v>
      </c>
      <c r="I223" s="25">
        <v>0</v>
      </c>
      <c r="J223" s="25" t="s">
        <v>426</v>
      </c>
      <c r="K223" s="25" t="s">
        <v>799</v>
      </c>
    </row>
    <row r="224" spans="1:11" x14ac:dyDescent="0.2">
      <c r="A224" s="25">
        <v>7</v>
      </c>
      <c r="B224" s="25" t="s">
        <v>794</v>
      </c>
      <c r="C224" s="25">
        <v>12</v>
      </c>
      <c r="D224" s="25">
        <v>50481000</v>
      </c>
      <c r="E224" s="25" t="s">
        <v>795</v>
      </c>
      <c r="F224" s="25" t="s">
        <v>801</v>
      </c>
      <c r="G224" s="25">
        <v>57</v>
      </c>
      <c r="H224" s="25">
        <v>0.21</v>
      </c>
      <c r="I224" s="25">
        <v>0</v>
      </c>
      <c r="J224" s="25" t="s">
        <v>426</v>
      </c>
      <c r="K224" s="25" t="s">
        <v>802</v>
      </c>
    </row>
    <row r="225" spans="1:11" x14ac:dyDescent="0.2">
      <c r="A225" s="25">
        <v>7</v>
      </c>
      <c r="B225" s="25" t="s">
        <v>803</v>
      </c>
      <c r="C225" s="25">
        <v>5</v>
      </c>
      <c r="D225" s="25">
        <v>15069000</v>
      </c>
      <c r="E225" s="25" t="s">
        <v>804</v>
      </c>
      <c r="F225" s="25" t="s">
        <v>805</v>
      </c>
      <c r="G225" s="25">
        <v>115</v>
      </c>
      <c r="H225" s="25">
        <v>0.36</v>
      </c>
      <c r="I225" s="25">
        <v>0</v>
      </c>
      <c r="J225" s="25" t="s">
        <v>395</v>
      </c>
      <c r="K225" s="25" t="s">
        <v>806</v>
      </c>
    </row>
    <row r="226" spans="1:11" x14ac:dyDescent="0.2">
      <c r="A226" s="25">
        <v>7</v>
      </c>
      <c r="B226" s="25" t="s">
        <v>803</v>
      </c>
      <c r="C226" s="25">
        <v>12</v>
      </c>
      <c r="D226" s="25">
        <v>73056000</v>
      </c>
      <c r="E226" s="25" t="s">
        <v>804</v>
      </c>
      <c r="F226" s="25" t="s">
        <v>807</v>
      </c>
      <c r="G226" s="25">
        <v>41</v>
      </c>
      <c r="H226" s="25">
        <v>0.24</v>
      </c>
      <c r="I226" s="25">
        <v>0</v>
      </c>
      <c r="J226" s="25" t="s">
        <v>426</v>
      </c>
      <c r="K226" s="25" t="s">
        <v>808</v>
      </c>
    </row>
    <row r="227" spans="1:11" x14ac:dyDescent="0.2">
      <c r="A227" s="25">
        <v>7</v>
      </c>
      <c r="B227" s="25" t="s">
        <v>803</v>
      </c>
      <c r="C227" s="25">
        <v>12</v>
      </c>
      <c r="D227" s="25">
        <v>79444500</v>
      </c>
      <c r="E227" s="25" t="s">
        <v>804</v>
      </c>
      <c r="F227" s="25" t="s">
        <v>809</v>
      </c>
      <c r="G227" s="25">
        <v>35</v>
      </c>
      <c r="H227" s="25">
        <v>0.15</v>
      </c>
      <c r="I227" s="25">
        <v>0</v>
      </c>
      <c r="J227" s="25" t="s">
        <v>426</v>
      </c>
      <c r="K227" s="25" t="s">
        <v>810</v>
      </c>
    </row>
    <row r="228" spans="1:11" x14ac:dyDescent="0.2">
      <c r="A228" s="25">
        <v>7</v>
      </c>
      <c r="B228" s="25" t="s">
        <v>803</v>
      </c>
      <c r="C228" s="25">
        <v>5</v>
      </c>
      <c r="D228" s="25">
        <v>15070500</v>
      </c>
      <c r="E228" s="25" t="s">
        <v>804</v>
      </c>
      <c r="F228" s="25" t="s">
        <v>811</v>
      </c>
      <c r="G228" s="25">
        <v>33</v>
      </c>
      <c r="H228" s="25">
        <v>0.13</v>
      </c>
      <c r="I228" s="25">
        <v>0</v>
      </c>
      <c r="J228" s="25" t="s">
        <v>395</v>
      </c>
      <c r="K228" s="25" t="s">
        <v>812</v>
      </c>
    </row>
    <row r="229" spans="1:11" x14ac:dyDescent="0.2">
      <c r="A229" s="25">
        <v>7</v>
      </c>
      <c r="B229" s="25" t="s">
        <v>813</v>
      </c>
      <c r="C229" s="25">
        <v>12</v>
      </c>
      <c r="D229" s="25">
        <v>73056000</v>
      </c>
      <c r="E229" s="25" t="s">
        <v>814</v>
      </c>
      <c r="F229" s="25" t="s">
        <v>807</v>
      </c>
      <c r="G229" s="25">
        <v>41</v>
      </c>
      <c r="H229" s="25">
        <v>0.24</v>
      </c>
      <c r="I229" s="25">
        <v>0</v>
      </c>
      <c r="J229" s="25" t="s">
        <v>426</v>
      </c>
      <c r="K229" s="25" t="s">
        <v>808</v>
      </c>
    </row>
    <row r="230" spans="1:11" x14ac:dyDescent="0.2">
      <c r="A230" s="25">
        <v>7</v>
      </c>
      <c r="B230" s="25" t="s">
        <v>813</v>
      </c>
      <c r="C230" s="25">
        <v>12</v>
      </c>
      <c r="D230" s="25">
        <v>79444500</v>
      </c>
      <c r="E230" s="25" t="s">
        <v>814</v>
      </c>
      <c r="F230" s="25" t="s">
        <v>809</v>
      </c>
      <c r="G230" s="25">
        <v>35</v>
      </c>
      <c r="H230" s="25">
        <v>0.15</v>
      </c>
      <c r="I230" s="25">
        <v>0</v>
      </c>
      <c r="J230" s="25" t="s">
        <v>426</v>
      </c>
      <c r="K230" s="25" t="s">
        <v>810</v>
      </c>
    </row>
    <row r="231" spans="1:11" x14ac:dyDescent="0.2">
      <c r="A231" s="25">
        <v>7</v>
      </c>
      <c r="B231" s="25" t="s">
        <v>815</v>
      </c>
      <c r="C231" s="25">
        <v>12</v>
      </c>
      <c r="D231" s="25">
        <v>100999500</v>
      </c>
      <c r="E231" s="25" t="s">
        <v>816</v>
      </c>
      <c r="F231" s="25" t="s">
        <v>710</v>
      </c>
      <c r="G231" s="25">
        <v>33</v>
      </c>
      <c r="H231" s="25">
        <v>0.1</v>
      </c>
      <c r="I231" s="25">
        <v>0</v>
      </c>
      <c r="J231" s="25" t="s">
        <v>282</v>
      </c>
      <c r="K231" s="25" t="s">
        <v>711</v>
      </c>
    </row>
    <row r="232" spans="1:11" x14ac:dyDescent="0.2">
      <c r="A232" s="25">
        <v>7</v>
      </c>
      <c r="B232" s="25" t="s">
        <v>817</v>
      </c>
      <c r="C232" s="25">
        <v>12</v>
      </c>
      <c r="D232" s="25">
        <v>100999500</v>
      </c>
      <c r="E232" s="25" t="s">
        <v>818</v>
      </c>
      <c r="F232" s="25" t="s">
        <v>710</v>
      </c>
      <c r="G232" s="25">
        <v>33</v>
      </c>
      <c r="H232" s="25">
        <v>0.1</v>
      </c>
      <c r="I232" s="25">
        <v>0</v>
      </c>
      <c r="J232" s="25" t="s">
        <v>282</v>
      </c>
      <c r="K232" s="25" t="s">
        <v>711</v>
      </c>
    </row>
    <row r="233" spans="1:11" x14ac:dyDescent="0.2">
      <c r="A233" s="25">
        <v>7</v>
      </c>
      <c r="B233" s="25" t="s">
        <v>819</v>
      </c>
      <c r="C233" s="25">
        <v>12</v>
      </c>
      <c r="D233" s="25">
        <v>73035000</v>
      </c>
      <c r="E233" s="25" t="s">
        <v>820</v>
      </c>
      <c r="F233" s="25" t="s">
        <v>821</v>
      </c>
      <c r="G233" s="25">
        <v>66</v>
      </c>
      <c r="H233" s="25">
        <v>0.21</v>
      </c>
      <c r="I233" s="25">
        <v>0</v>
      </c>
      <c r="J233" s="25" t="s">
        <v>426</v>
      </c>
      <c r="K233" s="25" t="s">
        <v>822</v>
      </c>
    </row>
    <row r="234" spans="1:11" x14ac:dyDescent="0.2">
      <c r="A234" s="25">
        <v>7</v>
      </c>
      <c r="B234" s="25" t="s">
        <v>819</v>
      </c>
      <c r="C234" s="25">
        <v>12</v>
      </c>
      <c r="D234" s="25">
        <v>95079000</v>
      </c>
      <c r="E234" s="25" t="s">
        <v>820</v>
      </c>
      <c r="F234" s="25" t="s">
        <v>823</v>
      </c>
      <c r="G234" s="25">
        <v>121</v>
      </c>
      <c r="H234" s="25">
        <v>0.3</v>
      </c>
      <c r="I234" s="25">
        <v>0</v>
      </c>
      <c r="J234" s="25" t="s">
        <v>282</v>
      </c>
      <c r="K234" s="25" t="s">
        <v>824</v>
      </c>
    </row>
    <row r="235" spans="1:11" x14ac:dyDescent="0.2">
      <c r="A235" s="25">
        <v>7</v>
      </c>
      <c r="B235" s="25" t="s">
        <v>819</v>
      </c>
      <c r="C235" s="25">
        <v>12</v>
      </c>
      <c r="D235" s="25">
        <v>72153000</v>
      </c>
      <c r="E235" s="25" t="s">
        <v>820</v>
      </c>
      <c r="F235" s="25" t="s">
        <v>778</v>
      </c>
      <c r="G235" s="25">
        <v>55</v>
      </c>
      <c r="H235" s="25">
        <v>0.13</v>
      </c>
      <c r="I235" s="25">
        <v>0</v>
      </c>
      <c r="J235" s="25" t="s">
        <v>426</v>
      </c>
      <c r="K235" s="25" t="s">
        <v>779</v>
      </c>
    </row>
    <row r="236" spans="1:11" x14ac:dyDescent="0.2">
      <c r="A236" s="25">
        <v>7</v>
      </c>
      <c r="B236" s="25" t="s">
        <v>819</v>
      </c>
      <c r="C236" s="25">
        <v>12</v>
      </c>
      <c r="D236" s="25">
        <v>72708000</v>
      </c>
      <c r="E236" s="25" t="s">
        <v>820</v>
      </c>
      <c r="F236" s="25" t="s">
        <v>780</v>
      </c>
      <c r="G236" s="25">
        <v>53</v>
      </c>
      <c r="H236" s="25">
        <v>0.17</v>
      </c>
      <c r="I236" s="25">
        <v>0</v>
      </c>
      <c r="J236" s="25" t="s">
        <v>426</v>
      </c>
      <c r="K236" s="25" t="s">
        <v>781</v>
      </c>
    </row>
    <row r="237" spans="1:11" x14ac:dyDescent="0.2">
      <c r="A237" s="25">
        <v>7</v>
      </c>
      <c r="B237" s="25" t="s">
        <v>819</v>
      </c>
      <c r="C237" s="25">
        <v>12</v>
      </c>
      <c r="D237" s="25">
        <v>98619000</v>
      </c>
      <c r="E237" s="25" t="s">
        <v>820</v>
      </c>
      <c r="F237" s="25" t="s">
        <v>825</v>
      </c>
      <c r="G237" s="25">
        <v>44</v>
      </c>
      <c r="H237" s="25">
        <v>0.13</v>
      </c>
      <c r="I237" s="25">
        <v>0</v>
      </c>
      <c r="J237" s="25" t="s">
        <v>426</v>
      </c>
      <c r="K237" s="25" t="s">
        <v>826</v>
      </c>
    </row>
    <row r="238" spans="1:11" x14ac:dyDescent="0.2">
      <c r="A238" s="25">
        <v>7</v>
      </c>
      <c r="B238" s="25" t="s">
        <v>819</v>
      </c>
      <c r="C238" s="25">
        <v>12</v>
      </c>
      <c r="D238" s="25">
        <v>73056000</v>
      </c>
      <c r="E238" s="25" t="s">
        <v>820</v>
      </c>
      <c r="F238" s="25" t="s">
        <v>807</v>
      </c>
      <c r="G238" s="25">
        <v>41</v>
      </c>
      <c r="H238" s="25">
        <v>0.24</v>
      </c>
      <c r="I238" s="25">
        <v>0</v>
      </c>
      <c r="J238" s="25" t="s">
        <v>426</v>
      </c>
      <c r="K238" s="25" t="s">
        <v>808</v>
      </c>
    </row>
    <row r="239" spans="1:11" x14ac:dyDescent="0.2">
      <c r="A239" s="25">
        <v>7</v>
      </c>
      <c r="B239" s="25" t="s">
        <v>819</v>
      </c>
      <c r="C239" s="25">
        <v>12</v>
      </c>
      <c r="D239" s="25">
        <v>79444500</v>
      </c>
      <c r="E239" s="25" t="s">
        <v>820</v>
      </c>
      <c r="F239" s="25" t="s">
        <v>809</v>
      </c>
      <c r="G239" s="25">
        <v>35</v>
      </c>
      <c r="H239" s="25">
        <v>0.15</v>
      </c>
      <c r="I239" s="25">
        <v>0</v>
      </c>
      <c r="J239" s="25" t="s">
        <v>426</v>
      </c>
      <c r="K239" s="25" t="s">
        <v>810</v>
      </c>
    </row>
    <row r="240" spans="1:11" x14ac:dyDescent="0.2">
      <c r="A240" s="25">
        <v>7</v>
      </c>
      <c r="B240" s="25" t="s">
        <v>827</v>
      </c>
      <c r="C240" s="25">
        <v>12</v>
      </c>
      <c r="D240" s="25">
        <v>72153000</v>
      </c>
      <c r="E240" s="25" t="s">
        <v>828</v>
      </c>
      <c r="F240" s="25" t="s">
        <v>778</v>
      </c>
      <c r="G240" s="25">
        <v>55</v>
      </c>
      <c r="H240" s="25">
        <v>0.13</v>
      </c>
      <c r="I240" s="25">
        <v>0</v>
      </c>
      <c r="J240" s="25" t="s">
        <v>426</v>
      </c>
      <c r="K240" s="25" t="s">
        <v>779</v>
      </c>
    </row>
    <row r="241" spans="1:11" x14ac:dyDescent="0.2">
      <c r="A241" s="25">
        <v>7</v>
      </c>
      <c r="B241" s="25" t="s">
        <v>827</v>
      </c>
      <c r="C241" s="25">
        <v>12</v>
      </c>
      <c r="D241" s="25">
        <v>72708000</v>
      </c>
      <c r="E241" s="25" t="s">
        <v>828</v>
      </c>
      <c r="F241" s="25" t="s">
        <v>780</v>
      </c>
      <c r="G241" s="25">
        <v>53</v>
      </c>
      <c r="H241" s="25">
        <v>0.17</v>
      </c>
      <c r="I241" s="25">
        <v>0</v>
      </c>
      <c r="J241" s="25" t="s">
        <v>426</v>
      </c>
      <c r="K241" s="25" t="s">
        <v>781</v>
      </c>
    </row>
    <row r="242" spans="1:11" x14ac:dyDescent="0.2">
      <c r="A242" s="25">
        <v>7</v>
      </c>
      <c r="B242" s="25" t="s">
        <v>829</v>
      </c>
      <c r="C242" s="25">
        <v>12</v>
      </c>
      <c r="D242" s="25">
        <v>73056000</v>
      </c>
      <c r="E242" s="25" t="s">
        <v>830</v>
      </c>
      <c r="F242" s="25" t="s">
        <v>807</v>
      </c>
      <c r="G242" s="25">
        <v>41</v>
      </c>
      <c r="H242" s="25">
        <v>0.24</v>
      </c>
      <c r="I242" s="25">
        <v>0</v>
      </c>
      <c r="J242" s="25" t="s">
        <v>426</v>
      </c>
      <c r="K242" s="25" t="s">
        <v>808</v>
      </c>
    </row>
    <row r="243" spans="1:11" x14ac:dyDescent="0.2">
      <c r="A243" s="25">
        <v>7</v>
      </c>
      <c r="B243" s="25" t="s">
        <v>829</v>
      </c>
      <c r="C243" s="25">
        <v>12</v>
      </c>
      <c r="D243" s="25">
        <v>79444500</v>
      </c>
      <c r="E243" s="25" t="s">
        <v>830</v>
      </c>
      <c r="F243" s="25" t="s">
        <v>809</v>
      </c>
      <c r="G243" s="25">
        <v>35</v>
      </c>
      <c r="H243" s="25">
        <v>0.15</v>
      </c>
      <c r="I243" s="25">
        <v>0</v>
      </c>
      <c r="J243" s="25" t="s">
        <v>426</v>
      </c>
      <c r="K243" s="25" t="s">
        <v>810</v>
      </c>
    </row>
    <row r="244" spans="1:11" x14ac:dyDescent="0.2">
      <c r="A244" s="25">
        <v>7</v>
      </c>
      <c r="B244" s="25" t="s">
        <v>831</v>
      </c>
      <c r="C244" s="25">
        <v>5</v>
      </c>
      <c r="D244" s="25">
        <v>44001000</v>
      </c>
      <c r="E244" s="25" t="s">
        <v>832</v>
      </c>
      <c r="F244" s="25" t="s">
        <v>833</v>
      </c>
      <c r="G244" s="25">
        <v>79</v>
      </c>
      <c r="H244" s="25">
        <v>0.28000000000000003</v>
      </c>
      <c r="I244" s="25">
        <v>0</v>
      </c>
      <c r="J244" s="25" t="s">
        <v>282</v>
      </c>
      <c r="K244" s="25" t="s">
        <v>834</v>
      </c>
    </row>
    <row r="245" spans="1:11" x14ac:dyDescent="0.2">
      <c r="A245" s="25">
        <v>7</v>
      </c>
      <c r="B245" s="25" t="s">
        <v>831</v>
      </c>
      <c r="C245" s="25">
        <v>5</v>
      </c>
      <c r="D245" s="25">
        <v>14454000</v>
      </c>
      <c r="E245" s="25" t="s">
        <v>832</v>
      </c>
      <c r="F245" s="25" t="s">
        <v>734</v>
      </c>
      <c r="G245" s="25">
        <v>51</v>
      </c>
      <c r="H245" s="25">
        <v>0.14000000000000001</v>
      </c>
      <c r="I245" s="25">
        <v>0</v>
      </c>
      <c r="J245" s="25" t="s">
        <v>282</v>
      </c>
      <c r="K245" s="25" t="s">
        <v>735</v>
      </c>
    </row>
    <row r="246" spans="1:11" x14ac:dyDescent="0.2">
      <c r="A246" s="25">
        <v>7</v>
      </c>
      <c r="B246" s="25" t="s">
        <v>835</v>
      </c>
      <c r="C246" s="25">
        <v>5</v>
      </c>
      <c r="D246" s="25">
        <v>14454000</v>
      </c>
      <c r="E246" s="25" t="s">
        <v>836</v>
      </c>
      <c r="F246" s="25" t="s">
        <v>734</v>
      </c>
      <c r="G246" s="25">
        <v>51</v>
      </c>
      <c r="H246" s="25">
        <v>0.14000000000000001</v>
      </c>
      <c r="I246" s="25">
        <v>0</v>
      </c>
      <c r="J246" s="25" t="s">
        <v>282</v>
      </c>
      <c r="K246" s="25" t="s">
        <v>735</v>
      </c>
    </row>
    <row r="247" spans="1:11" x14ac:dyDescent="0.2">
      <c r="A247" s="25">
        <v>7</v>
      </c>
      <c r="B247" s="25" t="s">
        <v>837</v>
      </c>
      <c r="C247" s="25">
        <v>2</v>
      </c>
      <c r="D247" s="25">
        <v>65046000</v>
      </c>
      <c r="E247" s="25" t="s">
        <v>838</v>
      </c>
      <c r="F247" s="25" t="s">
        <v>839</v>
      </c>
      <c r="G247" s="25">
        <v>43</v>
      </c>
      <c r="H247" s="25">
        <v>0.2</v>
      </c>
      <c r="I247" s="25">
        <v>0</v>
      </c>
      <c r="J247" s="25" t="s">
        <v>282</v>
      </c>
      <c r="K247" s="25" t="s">
        <v>840</v>
      </c>
    </row>
    <row r="248" spans="1:11" x14ac:dyDescent="0.2">
      <c r="A248" s="25">
        <v>7</v>
      </c>
      <c r="B248" s="25" t="s">
        <v>841</v>
      </c>
      <c r="C248" s="25">
        <v>12</v>
      </c>
      <c r="D248" s="25">
        <v>61117500</v>
      </c>
      <c r="E248" s="25" t="s">
        <v>842</v>
      </c>
      <c r="F248" s="25" t="s">
        <v>843</v>
      </c>
      <c r="G248" s="25">
        <v>65</v>
      </c>
      <c r="H248" s="25">
        <v>0.31</v>
      </c>
      <c r="I248" s="25">
        <v>0</v>
      </c>
      <c r="J248" s="25" t="s">
        <v>282</v>
      </c>
      <c r="K248" s="25" t="s">
        <v>844</v>
      </c>
    </row>
    <row r="249" spans="1:11" x14ac:dyDescent="0.2">
      <c r="A249" s="25">
        <v>7</v>
      </c>
      <c r="B249" s="25" t="s">
        <v>841</v>
      </c>
      <c r="C249" s="25">
        <v>12</v>
      </c>
      <c r="D249" s="25">
        <v>62794500</v>
      </c>
      <c r="E249" s="25" t="s">
        <v>842</v>
      </c>
      <c r="F249" s="25" t="s">
        <v>845</v>
      </c>
      <c r="G249" s="25">
        <v>23</v>
      </c>
      <c r="H249" s="25">
        <v>0.12</v>
      </c>
      <c r="I249" s="25">
        <v>0</v>
      </c>
      <c r="J249" s="25" t="s">
        <v>426</v>
      </c>
      <c r="K249" s="25" t="s">
        <v>846</v>
      </c>
    </row>
    <row r="250" spans="1:11" x14ac:dyDescent="0.2">
      <c r="A250" s="25">
        <v>7</v>
      </c>
      <c r="B250" s="25" t="s">
        <v>847</v>
      </c>
      <c r="C250" s="25">
        <v>5</v>
      </c>
      <c r="D250" s="25">
        <v>37753500</v>
      </c>
      <c r="E250" s="25" t="s">
        <v>848</v>
      </c>
      <c r="F250" s="25" t="s">
        <v>849</v>
      </c>
      <c r="G250" s="25">
        <v>140</v>
      </c>
      <c r="H250" s="25">
        <v>0.43</v>
      </c>
      <c r="I250" s="25">
        <v>0</v>
      </c>
      <c r="J250" s="25" t="s">
        <v>282</v>
      </c>
      <c r="K250" s="25" t="s">
        <v>850</v>
      </c>
    </row>
    <row r="251" spans="1:11" x14ac:dyDescent="0.2">
      <c r="A251" s="25">
        <v>7</v>
      </c>
      <c r="B251" s="25" t="s">
        <v>847</v>
      </c>
      <c r="C251" s="25">
        <v>5</v>
      </c>
      <c r="D251" s="25">
        <v>37749000</v>
      </c>
      <c r="E251" s="25" t="s">
        <v>848</v>
      </c>
      <c r="F251" s="25" t="s">
        <v>670</v>
      </c>
      <c r="G251" s="25">
        <v>128</v>
      </c>
      <c r="H251" s="25">
        <v>0.27</v>
      </c>
      <c r="I251" s="25">
        <v>0</v>
      </c>
      <c r="J251" s="25" t="s">
        <v>395</v>
      </c>
      <c r="K251" s="25" t="s">
        <v>671</v>
      </c>
    </row>
    <row r="252" spans="1:11" x14ac:dyDescent="0.2">
      <c r="A252" s="25">
        <v>7</v>
      </c>
      <c r="B252" s="25" t="s">
        <v>851</v>
      </c>
      <c r="C252" s="25">
        <v>5</v>
      </c>
      <c r="D252" s="25">
        <v>37749000</v>
      </c>
      <c r="E252" s="25" t="s">
        <v>852</v>
      </c>
      <c r="F252" s="25" t="s">
        <v>670</v>
      </c>
      <c r="G252" s="25">
        <v>128</v>
      </c>
      <c r="H252" s="25">
        <v>0.27</v>
      </c>
      <c r="I252" s="25">
        <v>0</v>
      </c>
      <c r="J252" s="25" t="s">
        <v>395</v>
      </c>
      <c r="K252" s="25" t="s">
        <v>671</v>
      </c>
    </row>
    <row r="253" spans="1:11" x14ac:dyDescent="0.2">
      <c r="A253" s="25">
        <v>9</v>
      </c>
      <c r="B253" s="25" t="s">
        <v>853</v>
      </c>
      <c r="C253" s="25">
        <v>7</v>
      </c>
      <c r="D253" s="25">
        <v>133570500</v>
      </c>
      <c r="E253" s="25" t="s">
        <v>854</v>
      </c>
      <c r="F253" s="25" t="s">
        <v>855</v>
      </c>
      <c r="G253" s="25">
        <v>28</v>
      </c>
      <c r="H253" s="25">
        <v>0.24</v>
      </c>
      <c r="I253" s="25">
        <v>0</v>
      </c>
      <c r="J253" s="25" t="s">
        <v>426</v>
      </c>
      <c r="K253" s="25" t="s">
        <v>856</v>
      </c>
    </row>
    <row r="254" spans="1:11" x14ac:dyDescent="0.2">
      <c r="A254" s="25">
        <v>9</v>
      </c>
      <c r="B254" s="25" t="s">
        <v>857</v>
      </c>
      <c r="C254" s="25">
        <v>7</v>
      </c>
      <c r="D254" s="25">
        <v>133570500</v>
      </c>
      <c r="E254" s="25" t="s">
        <v>858</v>
      </c>
      <c r="F254" s="25" t="s">
        <v>855</v>
      </c>
      <c r="G254" s="25">
        <v>28</v>
      </c>
      <c r="H254" s="25">
        <v>0.24</v>
      </c>
      <c r="I254" s="25">
        <v>0</v>
      </c>
      <c r="J254" s="25" t="s">
        <v>426</v>
      </c>
      <c r="K254" s="25" t="s">
        <v>856</v>
      </c>
    </row>
    <row r="255" spans="1:11" x14ac:dyDescent="0.2">
      <c r="A255" s="25">
        <v>9</v>
      </c>
      <c r="B255" s="25" t="s">
        <v>859</v>
      </c>
      <c r="C255" s="25">
        <v>1</v>
      </c>
      <c r="D255" s="25">
        <v>165418500</v>
      </c>
      <c r="E255" s="25" t="s">
        <v>860</v>
      </c>
      <c r="F255" s="25" t="s">
        <v>861</v>
      </c>
      <c r="G255" s="25">
        <v>37</v>
      </c>
      <c r="H255" s="25">
        <v>0.3</v>
      </c>
      <c r="I255" s="25">
        <v>0</v>
      </c>
      <c r="J255" s="25" t="s">
        <v>282</v>
      </c>
      <c r="K255" s="25" t="s">
        <v>862</v>
      </c>
    </row>
    <row r="256" spans="1:11" x14ac:dyDescent="0.2">
      <c r="A256" s="25">
        <v>9</v>
      </c>
      <c r="B256" s="25" t="s">
        <v>863</v>
      </c>
      <c r="C256" s="25">
        <v>12</v>
      </c>
      <c r="D256" s="25">
        <v>53959500</v>
      </c>
      <c r="E256" s="25" t="s">
        <v>864</v>
      </c>
      <c r="F256" s="25" t="s">
        <v>865</v>
      </c>
      <c r="G256" s="25">
        <v>31</v>
      </c>
      <c r="H256" s="25">
        <v>0.22</v>
      </c>
      <c r="I256" s="25">
        <v>0</v>
      </c>
      <c r="J256" s="25" t="s">
        <v>282</v>
      </c>
      <c r="K256" s="25" t="s">
        <v>866</v>
      </c>
    </row>
    <row r="257" spans="1:11" x14ac:dyDescent="0.2">
      <c r="A257" s="25">
        <v>9</v>
      </c>
      <c r="B257" s="25" t="s">
        <v>867</v>
      </c>
      <c r="C257" s="25">
        <v>16</v>
      </c>
      <c r="D257" s="25">
        <v>19576500</v>
      </c>
      <c r="E257" s="25" t="s">
        <v>868</v>
      </c>
      <c r="F257" s="25" t="s">
        <v>869</v>
      </c>
      <c r="G257" s="25">
        <v>25</v>
      </c>
      <c r="H257" s="25">
        <v>0.12</v>
      </c>
      <c r="I257" s="25">
        <v>0</v>
      </c>
      <c r="J257" s="25" t="s">
        <v>395</v>
      </c>
      <c r="K257" s="25" t="s">
        <v>870</v>
      </c>
    </row>
    <row r="258" spans="1:11" x14ac:dyDescent="0.2">
      <c r="A258" s="25">
        <v>9</v>
      </c>
      <c r="B258" s="25" t="s">
        <v>871</v>
      </c>
      <c r="C258" s="25">
        <v>16</v>
      </c>
      <c r="D258" s="25">
        <v>19576500</v>
      </c>
      <c r="E258" s="25" t="s">
        <v>872</v>
      </c>
      <c r="F258" s="25" t="s">
        <v>869</v>
      </c>
      <c r="G258" s="25">
        <v>25</v>
      </c>
      <c r="H258" s="25">
        <v>0.12</v>
      </c>
      <c r="I258" s="25">
        <v>0</v>
      </c>
      <c r="J258" s="25" t="s">
        <v>395</v>
      </c>
      <c r="K258" s="25" t="s">
        <v>870</v>
      </c>
    </row>
    <row r="259" spans="1:11" x14ac:dyDescent="0.2">
      <c r="A259" s="25">
        <v>9</v>
      </c>
      <c r="B259" s="25" t="s">
        <v>873</v>
      </c>
      <c r="C259" s="25">
        <v>7</v>
      </c>
      <c r="D259" s="25">
        <v>93135000</v>
      </c>
      <c r="E259" s="25" t="s">
        <v>874</v>
      </c>
      <c r="F259" s="25" t="s">
        <v>875</v>
      </c>
      <c r="G259" s="25">
        <v>25</v>
      </c>
      <c r="H259" s="25">
        <v>0.12</v>
      </c>
      <c r="I259" s="25">
        <v>0</v>
      </c>
      <c r="J259" s="25" t="s">
        <v>426</v>
      </c>
      <c r="K259" s="25" t="s">
        <v>876</v>
      </c>
    </row>
    <row r="260" spans="1:11" x14ac:dyDescent="0.2">
      <c r="A260" s="25">
        <v>9</v>
      </c>
      <c r="B260" s="25" t="s">
        <v>877</v>
      </c>
      <c r="C260" s="25">
        <v>16</v>
      </c>
      <c r="D260" s="25">
        <v>19576500</v>
      </c>
      <c r="E260" s="25" t="s">
        <v>878</v>
      </c>
      <c r="F260" s="25" t="s">
        <v>869</v>
      </c>
      <c r="G260" s="25">
        <v>25</v>
      </c>
      <c r="H260" s="25">
        <v>0.12</v>
      </c>
      <c r="I260" s="25">
        <v>0</v>
      </c>
      <c r="J260" s="25" t="s">
        <v>395</v>
      </c>
      <c r="K260" s="25" t="s">
        <v>870</v>
      </c>
    </row>
    <row r="261" spans="1:11" x14ac:dyDescent="0.2">
      <c r="A261" s="25">
        <v>9</v>
      </c>
      <c r="B261" s="25" t="s">
        <v>879</v>
      </c>
      <c r="C261" s="25">
        <v>16</v>
      </c>
      <c r="D261" s="25">
        <v>19576500</v>
      </c>
      <c r="E261" s="25" t="s">
        <v>880</v>
      </c>
      <c r="F261" s="25" t="s">
        <v>869</v>
      </c>
      <c r="G261" s="25">
        <v>25</v>
      </c>
      <c r="H261" s="25">
        <v>0.12</v>
      </c>
      <c r="I261" s="25">
        <v>0</v>
      </c>
      <c r="J261" s="25" t="s">
        <v>395</v>
      </c>
      <c r="K261" s="25" t="s">
        <v>870</v>
      </c>
    </row>
    <row r="262" spans="1:11" x14ac:dyDescent="0.2">
      <c r="A262" s="25">
        <v>9</v>
      </c>
      <c r="B262" s="25" t="s">
        <v>881</v>
      </c>
      <c r="C262" s="25">
        <v>8</v>
      </c>
      <c r="D262" s="25">
        <v>88408500</v>
      </c>
      <c r="E262" s="25" t="s">
        <v>882</v>
      </c>
      <c r="F262" s="25" t="s">
        <v>883</v>
      </c>
      <c r="G262" s="25">
        <v>31</v>
      </c>
      <c r="H262" s="25">
        <v>0.17</v>
      </c>
      <c r="I262" s="25">
        <v>0</v>
      </c>
      <c r="J262" s="25" t="s">
        <v>282</v>
      </c>
      <c r="K262" s="25" t="s">
        <v>884</v>
      </c>
    </row>
    <row r="263" spans="1:11" x14ac:dyDescent="0.2">
      <c r="A263" s="25">
        <v>9</v>
      </c>
      <c r="B263" s="25" t="s">
        <v>885</v>
      </c>
      <c r="C263" s="25">
        <v>4</v>
      </c>
      <c r="D263" s="25">
        <v>166363500</v>
      </c>
      <c r="E263" s="25" t="s">
        <v>886</v>
      </c>
      <c r="F263" s="25" t="s">
        <v>887</v>
      </c>
      <c r="G263" s="25">
        <v>31</v>
      </c>
      <c r="H263" s="25">
        <v>0.22</v>
      </c>
      <c r="I263" s="25">
        <v>0</v>
      </c>
      <c r="J263" s="25" t="s">
        <v>282</v>
      </c>
      <c r="K263" s="25" t="s">
        <v>888</v>
      </c>
    </row>
    <row r="264" spans="1:11" x14ac:dyDescent="0.2">
      <c r="A264" s="25">
        <v>9</v>
      </c>
      <c r="B264" s="25" t="s">
        <v>889</v>
      </c>
      <c r="C264" s="25">
        <v>7</v>
      </c>
      <c r="D264" s="25">
        <v>133570500</v>
      </c>
      <c r="E264" s="25" t="s">
        <v>890</v>
      </c>
      <c r="F264" s="25" t="s">
        <v>855</v>
      </c>
      <c r="G264" s="25">
        <v>28</v>
      </c>
      <c r="H264" s="25">
        <v>0.24</v>
      </c>
      <c r="I264" s="25">
        <v>0</v>
      </c>
      <c r="J264" s="25" t="s">
        <v>426</v>
      </c>
      <c r="K264" s="25" t="s">
        <v>856</v>
      </c>
    </row>
    <row r="265" spans="1:11" x14ac:dyDescent="0.2">
      <c r="A265" s="25">
        <v>9</v>
      </c>
      <c r="B265" s="25" t="s">
        <v>889</v>
      </c>
      <c r="C265" s="25">
        <v>7</v>
      </c>
      <c r="D265" s="25">
        <v>133539000</v>
      </c>
      <c r="E265" s="25" t="s">
        <v>890</v>
      </c>
      <c r="F265" s="25" t="s">
        <v>891</v>
      </c>
      <c r="G265" s="25">
        <v>20</v>
      </c>
      <c r="H265" s="25">
        <v>0.22</v>
      </c>
      <c r="I265" s="25">
        <v>0</v>
      </c>
      <c r="J265" s="25" t="s">
        <v>426</v>
      </c>
      <c r="K265" s="25" t="s">
        <v>892</v>
      </c>
    </row>
    <row r="266" spans="1:11" x14ac:dyDescent="0.2">
      <c r="A266" s="25">
        <v>9</v>
      </c>
      <c r="B266" s="25" t="s">
        <v>893</v>
      </c>
      <c r="C266" s="25">
        <v>7</v>
      </c>
      <c r="D266" s="25">
        <v>133570500</v>
      </c>
      <c r="E266" s="25" t="s">
        <v>894</v>
      </c>
      <c r="F266" s="25" t="s">
        <v>855</v>
      </c>
      <c r="G266" s="25">
        <v>28</v>
      </c>
      <c r="H266" s="25">
        <v>0.24</v>
      </c>
      <c r="I266" s="25">
        <v>0</v>
      </c>
      <c r="J266" s="25" t="s">
        <v>426</v>
      </c>
      <c r="K266" s="25" t="s">
        <v>856</v>
      </c>
    </row>
    <row r="267" spans="1:11" x14ac:dyDescent="0.2">
      <c r="A267" s="25">
        <v>9</v>
      </c>
      <c r="B267" s="25" t="s">
        <v>895</v>
      </c>
      <c r="C267" s="25">
        <v>16</v>
      </c>
      <c r="D267" s="25">
        <v>22099500</v>
      </c>
      <c r="E267" s="25" t="s">
        <v>896</v>
      </c>
      <c r="F267" s="25" t="s">
        <v>897</v>
      </c>
      <c r="G267" s="25">
        <v>44</v>
      </c>
      <c r="H267" s="25">
        <v>0.37</v>
      </c>
      <c r="I267" s="25">
        <v>0</v>
      </c>
      <c r="J267" s="25" t="s">
        <v>282</v>
      </c>
      <c r="K267" s="25" t="s">
        <v>898</v>
      </c>
    </row>
    <row r="268" spans="1:11" x14ac:dyDescent="0.2">
      <c r="A268" s="25">
        <v>9</v>
      </c>
      <c r="B268" s="25" t="s">
        <v>899</v>
      </c>
      <c r="C268" s="25">
        <v>13</v>
      </c>
      <c r="D268" s="25">
        <v>111757500</v>
      </c>
      <c r="E268" s="25" t="s">
        <v>900</v>
      </c>
      <c r="F268" s="25" t="s">
        <v>901</v>
      </c>
      <c r="G268" s="25">
        <v>62</v>
      </c>
      <c r="H268" s="25">
        <v>0.41</v>
      </c>
      <c r="I268" s="25">
        <v>0</v>
      </c>
      <c r="J268" s="25" t="s">
        <v>395</v>
      </c>
      <c r="K268" s="25" t="s">
        <v>902</v>
      </c>
    </row>
    <row r="269" spans="1:11" x14ac:dyDescent="0.2">
      <c r="A269" s="25">
        <v>9</v>
      </c>
      <c r="B269" s="25" t="s">
        <v>903</v>
      </c>
      <c r="C269" s="25">
        <v>2</v>
      </c>
      <c r="D269" s="25">
        <v>18066000</v>
      </c>
      <c r="E269" s="25" t="s">
        <v>904</v>
      </c>
      <c r="F269" s="25" t="s">
        <v>905</v>
      </c>
      <c r="G269" s="25">
        <v>26</v>
      </c>
      <c r="H269" s="25">
        <v>0.15</v>
      </c>
      <c r="I269" s="25">
        <v>0</v>
      </c>
      <c r="J269" s="25" t="s">
        <v>282</v>
      </c>
      <c r="K269" s="25" t="s">
        <v>906</v>
      </c>
    </row>
    <row r="270" spans="1:11" x14ac:dyDescent="0.2">
      <c r="A270" s="25">
        <v>9</v>
      </c>
      <c r="B270" s="25" t="s">
        <v>907</v>
      </c>
      <c r="C270" s="25">
        <v>2</v>
      </c>
      <c r="D270" s="25">
        <v>18066000</v>
      </c>
      <c r="E270" s="25" t="s">
        <v>908</v>
      </c>
      <c r="F270" s="25" t="s">
        <v>905</v>
      </c>
      <c r="G270" s="25">
        <v>26</v>
      </c>
      <c r="H270" s="25">
        <v>0.15</v>
      </c>
      <c r="I270" s="25">
        <v>0</v>
      </c>
      <c r="J270" s="25" t="s">
        <v>282</v>
      </c>
      <c r="K270" s="25" t="s">
        <v>906</v>
      </c>
    </row>
    <row r="271" spans="1:11" x14ac:dyDescent="0.2">
      <c r="A271" s="25">
        <v>9</v>
      </c>
      <c r="B271" s="25" t="s">
        <v>909</v>
      </c>
      <c r="C271" s="25">
        <v>7</v>
      </c>
      <c r="D271" s="25">
        <v>9411000</v>
      </c>
      <c r="E271" s="25" t="s">
        <v>910</v>
      </c>
      <c r="F271" s="25" t="s">
        <v>911</v>
      </c>
      <c r="G271" s="25">
        <v>26</v>
      </c>
      <c r="H271" s="25">
        <v>0.12</v>
      </c>
      <c r="I271" s="25">
        <v>0</v>
      </c>
      <c r="J271" s="25" t="s">
        <v>395</v>
      </c>
      <c r="K271" s="25" t="s">
        <v>912</v>
      </c>
    </row>
    <row r="272" spans="1:11" x14ac:dyDescent="0.2">
      <c r="A272" s="25">
        <v>9</v>
      </c>
      <c r="B272" s="25" t="s">
        <v>913</v>
      </c>
      <c r="C272" s="25">
        <v>3</v>
      </c>
      <c r="D272" s="25">
        <v>188298000</v>
      </c>
      <c r="E272" s="25" t="s">
        <v>914</v>
      </c>
      <c r="F272" s="25" t="s">
        <v>915</v>
      </c>
      <c r="G272" s="25">
        <v>25</v>
      </c>
      <c r="H272" s="25">
        <v>0.16</v>
      </c>
      <c r="I272" s="25">
        <v>0</v>
      </c>
      <c r="J272" s="25" t="s">
        <v>282</v>
      </c>
      <c r="K272" s="25" t="s">
        <v>916</v>
      </c>
    </row>
    <row r="273" spans="1:11" x14ac:dyDescent="0.2">
      <c r="A273" s="25">
        <v>9</v>
      </c>
      <c r="B273" s="25" t="s">
        <v>917</v>
      </c>
      <c r="C273" s="25">
        <v>3</v>
      </c>
      <c r="D273" s="25">
        <v>117093000</v>
      </c>
      <c r="E273" s="25" t="s">
        <v>918</v>
      </c>
      <c r="F273" s="25" t="s">
        <v>919</v>
      </c>
      <c r="G273" s="25">
        <v>32</v>
      </c>
      <c r="H273" s="25">
        <v>0.14000000000000001</v>
      </c>
      <c r="I273" s="25">
        <v>0</v>
      </c>
      <c r="J273" s="25" t="s">
        <v>282</v>
      </c>
      <c r="K273" s="25" t="s">
        <v>920</v>
      </c>
    </row>
    <row r="274" spans="1:11" x14ac:dyDescent="0.2">
      <c r="A274" s="25">
        <v>9</v>
      </c>
      <c r="B274" s="25" t="s">
        <v>921</v>
      </c>
      <c r="C274" s="25">
        <v>9</v>
      </c>
      <c r="D274" s="25">
        <v>21892500</v>
      </c>
      <c r="E274" s="25" t="s">
        <v>922</v>
      </c>
      <c r="F274" s="25" t="s">
        <v>923</v>
      </c>
      <c r="G274" s="25">
        <v>49</v>
      </c>
      <c r="H274" s="25">
        <v>0.47</v>
      </c>
      <c r="I274" s="25">
        <v>0</v>
      </c>
      <c r="J274" s="25" t="s">
        <v>282</v>
      </c>
      <c r="K274" s="25" t="s">
        <v>924</v>
      </c>
    </row>
    <row r="275" spans="1:11" x14ac:dyDescent="0.2">
      <c r="A275" s="25">
        <v>9</v>
      </c>
      <c r="B275" s="25" t="s">
        <v>925</v>
      </c>
      <c r="C275" s="25">
        <v>13</v>
      </c>
      <c r="D275" s="25">
        <v>67620000</v>
      </c>
      <c r="E275" s="25" t="s">
        <v>926</v>
      </c>
      <c r="F275" s="25" t="s">
        <v>927</v>
      </c>
      <c r="G275" s="25">
        <v>32</v>
      </c>
      <c r="H275" s="25">
        <v>0.2</v>
      </c>
      <c r="I275" s="25">
        <v>0</v>
      </c>
      <c r="J275" s="25" t="s">
        <v>282</v>
      </c>
      <c r="K275" s="25" t="s">
        <v>928</v>
      </c>
    </row>
    <row r="276" spans="1:11" x14ac:dyDescent="0.2">
      <c r="A276" s="25">
        <v>9</v>
      </c>
      <c r="B276" s="25" t="s">
        <v>925</v>
      </c>
      <c r="C276" s="25">
        <v>13</v>
      </c>
      <c r="D276" s="25">
        <v>67621500</v>
      </c>
      <c r="E276" s="25" t="s">
        <v>926</v>
      </c>
      <c r="F276" s="25" t="s">
        <v>929</v>
      </c>
      <c r="G276" s="25">
        <v>20</v>
      </c>
      <c r="H276" s="25">
        <v>0.1</v>
      </c>
      <c r="I276" s="25">
        <v>0</v>
      </c>
      <c r="J276" s="25" t="s">
        <v>282</v>
      </c>
      <c r="K276" s="25" t="s">
        <v>930</v>
      </c>
    </row>
    <row r="277" spans="1:11" x14ac:dyDescent="0.2">
      <c r="A277" s="25">
        <v>9</v>
      </c>
      <c r="B277" s="25" t="s">
        <v>931</v>
      </c>
      <c r="C277" s="25">
        <v>11</v>
      </c>
      <c r="D277" s="25">
        <v>20637000</v>
      </c>
      <c r="E277" s="25" t="s">
        <v>932</v>
      </c>
      <c r="F277" s="25" t="s">
        <v>933</v>
      </c>
      <c r="G277" s="25">
        <v>25</v>
      </c>
      <c r="H277" s="25">
        <v>0.12</v>
      </c>
      <c r="I277" s="25">
        <v>0</v>
      </c>
      <c r="J277" s="25" t="s">
        <v>282</v>
      </c>
      <c r="K277" s="25" t="s">
        <v>934</v>
      </c>
    </row>
    <row r="278" spans="1:11" x14ac:dyDescent="0.2">
      <c r="A278" s="25">
        <v>9</v>
      </c>
      <c r="B278" s="25" t="s">
        <v>935</v>
      </c>
      <c r="C278" s="25">
        <v>11</v>
      </c>
      <c r="D278" s="25">
        <v>20637000</v>
      </c>
      <c r="E278" s="25" t="s">
        <v>936</v>
      </c>
      <c r="F278" s="25" t="s">
        <v>933</v>
      </c>
      <c r="G278" s="25">
        <v>25</v>
      </c>
      <c r="H278" s="25">
        <v>0.12</v>
      </c>
      <c r="I278" s="25">
        <v>0</v>
      </c>
      <c r="J278" s="25" t="s">
        <v>282</v>
      </c>
      <c r="K278" s="25" t="s">
        <v>934</v>
      </c>
    </row>
    <row r="279" spans="1:11" x14ac:dyDescent="0.2">
      <c r="A279" s="25">
        <v>9</v>
      </c>
      <c r="B279" s="25" t="s">
        <v>937</v>
      </c>
      <c r="C279" s="25">
        <v>7</v>
      </c>
      <c r="D279" s="25">
        <v>157474500</v>
      </c>
      <c r="E279" s="25" t="s">
        <v>938</v>
      </c>
      <c r="F279" s="25" t="s">
        <v>939</v>
      </c>
      <c r="G279" s="25">
        <v>36</v>
      </c>
      <c r="H279" s="25">
        <v>0.2</v>
      </c>
      <c r="I279" s="25">
        <v>0</v>
      </c>
      <c r="J279" s="25" t="s">
        <v>282</v>
      </c>
      <c r="K279" s="25" t="s">
        <v>940</v>
      </c>
    </row>
    <row r="280" spans="1:11" x14ac:dyDescent="0.2">
      <c r="A280" s="25">
        <v>9</v>
      </c>
      <c r="B280" s="25" t="s">
        <v>937</v>
      </c>
      <c r="C280" s="25">
        <v>7</v>
      </c>
      <c r="D280" s="25">
        <v>157477500</v>
      </c>
      <c r="E280" s="25" t="s">
        <v>938</v>
      </c>
      <c r="F280" s="25" t="s">
        <v>941</v>
      </c>
      <c r="G280" s="25">
        <v>33</v>
      </c>
      <c r="H280" s="25">
        <v>0.24</v>
      </c>
      <c r="I280" s="25">
        <v>0</v>
      </c>
      <c r="J280" s="25" t="s">
        <v>282</v>
      </c>
      <c r="K280" s="25" t="s">
        <v>942</v>
      </c>
    </row>
    <row r="281" spans="1:11" x14ac:dyDescent="0.2">
      <c r="A281" s="25">
        <v>9</v>
      </c>
      <c r="B281" s="25" t="s">
        <v>943</v>
      </c>
      <c r="C281" s="25">
        <v>11</v>
      </c>
      <c r="D281" s="25">
        <v>20637000</v>
      </c>
      <c r="E281" s="25" t="s">
        <v>944</v>
      </c>
      <c r="F281" s="25" t="s">
        <v>933</v>
      </c>
      <c r="G281" s="25">
        <v>25</v>
      </c>
      <c r="H281" s="25">
        <v>0.12</v>
      </c>
      <c r="I281" s="25">
        <v>0</v>
      </c>
      <c r="J281" s="25" t="s">
        <v>282</v>
      </c>
      <c r="K281" s="25" t="s">
        <v>934</v>
      </c>
    </row>
    <row r="282" spans="1:11" x14ac:dyDescent="0.2">
      <c r="A282" s="25">
        <v>9</v>
      </c>
      <c r="B282" s="25" t="s">
        <v>945</v>
      </c>
      <c r="C282" s="25">
        <v>11</v>
      </c>
      <c r="D282" s="25">
        <v>20637000</v>
      </c>
      <c r="E282" s="25" t="s">
        <v>946</v>
      </c>
      <c r="F282" s="25" t="s">
        <v>933</v>
      </c>
      <c r="G282" s="25">
        <v>25</v>
      </c>
      <c r="H282" s="25">
        <v>0.12</v>
      </c>
      <c r="I282" s="25">
        <v>0</v>
      </c>
      <c r="J282" s="25" t="s">
        <v>282</v>
      </c>
      <c r="K282" s="25" t="s">
        <v>934</v>
      </c>
    </row>
    <row r="283" spans="1:11" x14ac:dyDescent="0.2">
      <c r="A283" s="25">
        <v>9</v>
      </c>
      <c r="B283" s="25" t="s">
        <v>947</v>
      </c>
      <c r="C283" s="25">
        <v>2</v>
      </c>
      <c r="D283" s="25">
        <v>18066000</v>
      </c>
      <c r="E283" s="25" t="s">
        <v>948</v>
      </c>
      <c r="F283" s="25" t="s">
        <v>905</v>
      </c>
      <c r="G283" s="25">
        <v>26</v>
      </c>
      <c r="H283" s="25">
        <v>0.15</v>
      </c>
      <c r="I283" s="25">
        <v>0</v>
      </c>
      <c r="J283" s="25" t="s">
        <v>282</v>
      </c>
      <c r="K283" s="25" t="s">
        <v>906</v>
      </c>
    </row>
    <row r="284" spans="1:11" x14ac:dyDescent="0.2">
      <c r="A284" s="25">
        <v>9</v>
      </c>
      <c r="B284" s="25" t="s">
        <v>949</v>
      </c>
      <c r="C284" s="25">
        <v>4</v>
      </c>
      <c r="D284" s="25">
        <v>167809500</v>
      </c>
      <c r="E284" s="25" t="s">
        <v>950</v>
      </c>
      <c r="F284" s="25" t="s">
        <v>951</v>
      </c>
      <c r="G284" s="25">
        <v>46</v>
      </c>
      <c r="H284" s="25">
        <v>0.28000000000000003</v>
      </c>
      <c r="I284" s="25">
        <v>0</v>
      </c>
      <c r="J284" s="25" t="s">
        <v>282</v>
      </c>
      <c r="K284" s="25" t="s">
        <v>952</v>
      </c>
    </row>
    <row r="285" spans="1:11" x14ac:dyDescent="0.2">
      <c r="A285" s="25">
        <v>9</v>
      </c>
      <c r="B285" s="25" t="s">
        <v>949</v>
      </c>
      <c r="C285" s="25">
        <v>4</v>
      </c>
      <c r="D285" s="25">
        <v>167734500</v>
      </c>
      <c r="E285" s="25" t="s">
        <v>950</v>
      </c>
      <c r="F285" s="25" t="s">
        <v>953</v>
      </c>
      <c r="G285" s="25">
        <v>29</v>
      </c>
      <c r="H285" s="25">
        <v>0.15</v>
      </c>
      <c r="I285" s="25">
        <v>0</v>
      </c>
      <c r="J285" s="25" t="s">
        <v>395</v>
      </c>
      <c r="K285" s="25" t="s">
        <v>876</v>
      </c>
    </row>
    <row r="286" spans="1:11" x14ac:dyDescent="0.2">
      <c r="A286" s="25">
        <v>9</v>
      </c>
      <c r="B286" s="25" t="s">
        <v>954</v>
      </c>
      <c r="C286" s="25">
        <v>7</v>
      </c>
      <c r="D286" s="25">
        <v>75912000</v>
      </c>
      <c r="E286" s="25" t="s">
        <v>955</v>
      </c>
      <c r="F286" s="25" t="s">
        <v>956</v>
      </c>
      <c r="G286" s="25">
        <v>25</v>
      </c>
      <c r="H286" s="25">
        <v>0.15</v>
      </c>
      <c r="I286" s="25">
        <v>0</v>
      </c>
      <c r="J286" s="25" t="s">
        <v>282</v>
      </c>
      <c r="K286" s="25" t="s">
        <v>957</v>
      </c>
    </row>
    <row r="287" spans="1:11" x14ac:dyDescent="0.2">
      <c r="A287" s="25">
        <v>9</v>
      </c>
      <c r="B287" s="25" t="s">
        <v>958</v>
      </c>
      <c r="C287" s="25">
        <v>4</v>
      </c>
      <c r="D287" s="25">
        <v>166938000</v>
      </c>
      <c r="E287" s="25" t="s">
        <v>959</v>
      </c>
      <c r="F287" s="25" t="s">
        <v>960</v>
      </c>
      <c r="G287" s="25">
        <v>41</v>
      </c>
      <c r="H287" s="25">
        <v>0.2</v>
      </c>
      <c r="I287" s="25">
        <v>0</v>
      </c>
      <c r="J287" s="25" t="s">
        <v>395</v>
      </c>
      <c r="K287" s="25" t="s">
        <v>961</v>
      </c>
    </row>
    <row r="288" spans="1:11" x14ac:dyDescent="0.2">
      <c r="A288" s="25">
        <v>9</v>
      </c>
      <c r="B288" s="25" t="s">
        <v>962</v>
      </c>
      <c r="C288" s="25">
        <v>16</v>
      </c>
      <c r="D288" s="25">
        <v>17350500</v>
      </c>
      <c r="E288" s="25" t="s">
        <v>963</v>
      </c>
      <c r="F288" s="25" t="s">
        <v>964</v>
      </c>
      <c r="G288" s="25">
        <v>39</v>
      </c>
      <c r="H288" s="25">
        <v>0.15</v>
      </c>
      <c r="I288" s="25">
        <v>0</v>
      </c>
      <c r="J288" s="25" t="s">
        <v>395</v>
      </c>
      <c r="K288" s="25" t="s">
        <v>965</v>
      </c>
    </row>
    <row r="289" spans="1:11" x14ac:dyDescent="0.2">
      <c r="A289" s="25">
        <v>9</v>
      </c>
      <c r="B289" s="25" t="s">
        <v>966</v>
      </c>
      <c r="C289" s="25">
        <v>3</v>
      </c>
      <c r="D289" s="25">
        <v>44700000</v>
      </c>
      <c r="E289" s="25" t="s">
        <v>967</v>
      </c>
      <c r="F289" s="25" t="s">
        <v>968</v>
      </c>
      <c r="G289" s="25">
        <v>31</v>
      </c>
      <c r="H289" s="25">
        <v>0.26</v>
      </c>
      <c r="I289" s="25">
        <v>0</v>
      </c>
      <c r="J289" s="25" t="s">
        <v>282</v>
      </c>
      <c r="K289" s="25" t="s">
        <v>969</v>
      </c>
    </row>
    <row r="290" spans="1:11" x14ac:dyDescent="0.2">
      <c r="A290" s="25">
        <v>10</v>
      </c>
      <c r="B290" s="25" t="s">
        <v>970</v>
      </c>
      <c r="C290" s="25">
        <v>10</v>
      </c>
      <c r="D290" s="25">
        <v>53041800</v>
      </c>
      <c r="E290" s="25" t="s">
        <v>971</v>
      </c>
      <c r="F290" s="25" t="s">
        <v>972</v>
      </c>
      <c r="G290" s="25">
        <v>25</v>
      </c>
      <c r="H290" s="25">
        <v>0.12</v>
      </c>
      <c r="I290" s="25">
        <v>0</v>
      </c>
      <c r="J290" s="25" t="s">
        <v>282</v>
      </c>
      <c r="K290" s="25" t="s">
        <v>973</v>
      </c>
    </row>
    <row r="291" spans="1:11" x14ac:dyDescent="0.2">
      <c r="A291" s="25">
        <v>10</v>
      </c>
      <c r="B291" s="25" t="s">
        <v>974</v>
      </c>
      <c r="C291" s="25">
        <v>10</v>
      </c>
      <c r="D291" s="25">
        <v>53041800</v>
      </c>
      <c r="E291" s="25" t="s">
        <v>975</v>
      </c>
      <c r="F291" s="25" t="s">
        <v>972</v>
      </c>
      <c r="G291" s="25">
        <v>25</v>
      </c>
      <c r="H291" s="25">
        <v>0.12</v>
      </c>
      <c r="I291" s="25">
        <v>0</v>
      </c>
      <c r="J291" s="25" t="s">
        <v>282</v>
      </c>
      <c r="K291" s="25" t="s">
        <v>973</v>
      </c>
    </row>
    <row r="292" spans="1:11" x14ac:dyDescent="0.2">
      <c r="A292" s="25">
        <v>10</v>
      </c>
      <c r="B292" s="25" t="s">
        <v>976</v>
      </c>
      <c r="C292" s="25">
        <v>11</v>
      </c>
      <c r="D292" s="25">
        <v>26649000</v>
      </c>
      <c r="E292" s="25" t="s">
        <v>977</v>
      </c>
      <c r="F292" s="25" t="s">
        <v>978</v>
      </c>
      <c r="G292" s="25">
        <v>25</v>
      </c>
      <c r="H292" s="25">
        <v>0.16</v>
      </c>
      <c r="I292" s="25">
        <v>0</v>
      </c>
      <c r="J292" s="25" t="s">
        <v>395</v>
      </c>
      <c r="K292" s="25" t="s">
        <v>979</v>
      </c>
    </row>
    <row r="293" spans="1:11" x14ac:dyDescent="0.2">
      <c r="A293" s="25">
        <v>10</v>
      </c>
      <c r="B293" s="25" t="s">
        <v>980</v>
      </c>
      <c r="C293" s="25">
        <v>11</v>
      </c>
      <c r="D293" s="25">
        <v>26649000</v>
      </c>
      <c r="E293" s="25" t="s">
        <v>981</v>
      </c>
      <c r="F293" s="25" t="s">
        <v>978</v>
      </c>
      <c r="G293" s="25">
        <v>25</v>
      </c>
      <c r="H293" s="25">
        <v>0.16</v>
      </c>
      <c r="I293" s="25">
        <v>0</v>
      </c>
      <c r="J293" s="25" t="s">
        <v>395</v>
      </c>
      <c r="K293" s="25" t="s">
        <v>979</v>
      </c>
    </row>
    <row r="294" spans="1:11" x14ac:dyDescent="0.2">
      <c r="A294" s="25">
        <v>10</v>
      </c>
      <c r="B294" s="25" t="s">
        <v>982</v>
      </c>
      <c r="C294" s="25">
        <v>6</v>
      </c>
      <c r="D294" s="25">
        <v>25022200</v>
      </c>
      <c r="E294" s="25" t="s">
        <v>983</v>
      </c>
      <c r="F294" s="25" t="s">
        <v>984</v>
      </c>
      <c r="G294" s="25">
        <v>30</v>
      </c>
      <c r="H294" s="25">
        <v>0.1</v>
      </c>
      <c r="I294" s="25">
        <v>0</v>
      </c>
      <c r="J294" s="25" t="s">
        <v>395</v>
      </c>
      <c r="K294" s="25" t="s">
        <v>985</v>
      </c>
    </row>
    <row r="295" spans="1:11" x14ac:dyDescent="0.2">
      <c r="A295" s="25">
        <v>10</v>
      </c>
      <c r="B295" s="25" t="s">
        <v>986</v>
      </c>
      <c r="C295" s="25">
        <v>6</v>
      </c>
      <c r="D295" s="25">
        <v>25022200</v>
      </c>
      <c r="E295" s="25" t="s">
        <v>987</v>
      </c>
      <c r="F295" s="25" t="s">
        <v>984</v>
      </c>
      <c r="G295" s="25">
        <v>30</v>
      </c>
      <c r="H295" s="25">
        <v>0.1</v>
      </c>
      <c r="I295" s="25">
        <v>0</v>
      </c>
      <c r="J295" s="25" t="s">
        <v>395</v>
      </c>
      <c r="K295" s="25" t="s">
        <v>985</v>
      </c>
    </row>
    <row r="296" spans="1:11" x14ac:dyDescent="0.2">
      <c r="A296" s="25">
        <v>10</v>
      </c>
      <c r="B296" s="25" t="s">
        <v>988</v>
      </c>
      <c r="C296" s="25">
        <v>11</v>
      </c>
      <c r="D296" s="25">
        <v>65639000</v>
      </c>
      <c r="E296" s="25" t="s">
        <v>989</v>
      </c>
      <c r="F296" s="25" t="s">
        <v>990</v>
      </c>
      <c r="G296" s="25">
        <v>26</v>
      </c>
      <c r="H296" s="25">
        <v>0.2</v>
      </c>
      <c r="I296" s="25">
        <v>0</v>
      </c>
      <c r="J296" s="25" t="s">
        <v>282</v>
      </c>
      <c r="K296" s="25" t="s">
        <v>991</v>
      </c>
    </row>
    <row r="297" spans="1:11" x14ac:dyDescent="0.2">
      <c r="A297" s="25">
        <v>10</v>
      </c>
      <c r="B297" s="25" t="s">
        <v>992</v>
      </c>
      <c r="C297" s="25">
        <v>11</v>
      </c>
      <c r="D297" s="25">
        <v>73733800</v>
      </c>
      <c r="E297" s="25" t="s">
        <v>993</v>
      </c>
      <c r="F297" s="25" t="s">
        <v>994</v>
      </c>
      <c r="G297" s="25">
        <v>38</v>
      </c>
      <c r="H297" s="25">
        <v>0.11</v>
      </c>
      <c r="I297" s="25">
        <v>0</v>
      </c>
      <c r="J297" s="25" t="s">
        <v>395</v>
      </c>
      <c r="K297" s="25" t="s">
        <v>995</v>
      </c>
    </row>
    <row r="298" spans="1:11" x14ac:dyDescent="0.2">
      <c r="A298" s="25">
        <v>10</v>
      </c>
      <c r="B298" s="25" t="s">
        <v>996</v>
      </c>
      <c r="C298" s="25">
        <v>11</v>
      </c>
      <c r="D298" s="25">
        <v>16423400</v>
      </c>
      <c r="E298" s="25" t="s">
        <v>997</v>
      </c>
      <c r="F298" s="25" t="s">
        <v>998</v>
      </c>
      <c r="G298" s="25">
        <v>58</v>
      </c>
      <c r="H298" s="25">
        <v>0.28999999999999998</v>
      </c>
      <c r="I298" s="25">
        <v>0</v>
      </c>
      <c r="J298" s="25" t="s">
        <v>395</v>
      </c>
      <c r="K298" s="25" t="s">
        <v>999</v>
      </c>
    </row>
    <row r="299" spans="1:11" x14ac:dyDescent="0.2">
      <c r="A299" s="25">
        <v>10</v>
      </c>
      <c r="B299" s="25" t="s">
        <v>1000</v>
      </c>
      <c r="C299" s="25">
        <v>11</v>
      </c>
      <c r="D299" s="25">
        <v>16423400</v>
      </c>
      <c r="E299" s="25" t="s">
        <v>1001</v>
      </c>
      <c r="F299" s="25" t="s">
        <v>998</v>
      </c>
      <c r="G299" s="25">
        <v>58</v>
      </c>
      <c r="H299" s="25">
        <v>0.28999999999999998</v>
      </c>
      <c r="I299" s="25">
        <v>0</v>
      </c>
      <c r="J299" s="25" t="s">
        <v>395</v>
      </c>
      <c r="K299" s="25" t="s">
        <v>999</v>
      </c>
    </row>
    <row r="300" spans="1:11" x14ac:dyDescent="0.2">
      <c r="A300" s="25">
        <v>10</v>
      </c>
      <c r="B300" s="25" t="s">
        <v>1002</v>
      </c>
      <c r="C300" s="25">
        <v>11</v>
      </c>
      <c r="D300" s="25">
        <v>21441000</v>
      </c>
      <c r="E300" s="25" t="s">
        <v>1003</v>
      </c>
      <c r="F300" s="25" t="s">
        <v>1004</v>
      </c>
      <c r="G300" s="25">
        <v>26</v>
      </c>
      <c r="H300" s="25">
        <v>0.16</v>
      </c>
      <c r="I300" s="25">
        <v>0</v>
      </c>
      <c r="J300" s="25" t="s">
        <v>282</v>
      </c>
      <c r="K300" s="25" t="s">
        <v>1005</v>
      </c>
    </row>
    <row r="301" spans="1:11" x14ac:dyDescent="0.2">
      <c r="A301" s="25">
        <v>10</v>
      </c>
      <c r="B301" s="25" t="s">
        <v>1006</v>
      </c>
      <c r="C301" s="25">
        <v>11</v>
      </c>
      <c r="D301" s="25">
        <v>21441000</v>
      </c>
      <c r="E301" s="25" t="s">
        <v>1007</v>
      </c>
      <c r="F301" s="25" t="s">
        <v>1004</v>
      </c>
      <c r="G301" s="25">
        <v>26</v>
      </c>
      <c r="H301" s="25">
        <v>0.16</v>
      </c>
      <c r="I301" s="25">
        <v>0</v>
      </c>
      <c r="J301" s="25" t="s">
        <v>282</v>
      </c>
      <c r="K301" s="25" t="s">
        <v>1005</v>
      </c>
    </row>
    <row r="302" spans="1:11" x14ac:dyDescent="0.2">
      <c r="A302" s="25">
        <v>10</v>
      </c>
      <c r="B302" s="25" t="s">
        <v>1008</v>
      </c>
      <c r="C302" s="25">
        <v>11</v>
      </c>
      <c r="D302" s="25">
        <v>69217400</v>
      </c>
      <c r="E302" s="25" t="s">
        <v>1009</v>
      </c>
      <c r="F302" s="25" t="s">
        <v>1010</v>
      </c>
      <c r="G302" s="25">
        <v>28</v>
      </c>
      <c r="H302" s="25">
        <v>0.17</v>
      </c>
      <c r="I302" s="25">
        <v>0</v>
      </c>
      <c r="J302" s="25" t="s">
        <v>395</v>
      </c>
      <c r="K302" s="25" t="s">
        <v>1011</v>
      </c>
    </row>
    <row r="303" spans="1:11" x14ac:dyDescent="0.2">
      <c r="A303" s="25">
        <v>10</v>
      </c>
      <c r="B303" s="25" t="s">
        <v>1012</v>
      </c>
      <c r="C303" s="25">
        <v>17</v>
      </c>
      <c r="D303" s="25">
        <v>27987400</v>
      </c>
      <c r="E303" s="25" t="s">
        <v>1013</v>
      </c>
      <c r="F303" s="25" t="s">
        <v>1014</v>
      </c>
      <c r="G303" s="25">
        <v>26</v>
      </c>
      <c r="H303" s="25">
        <v>0.19</v>
      </c>
      <c r="I303" s="25">
        <v>0</v>
      </c>
      <c r="J303" s="25" t="s">
        <v>282</v>
      </c>
      <c r="K303" s="25" t="s">
        <v>1015</v>
      </c>
    </row>
    <row r="304" spans="1:11" x14ac:dyDescent="0.2">
      <c r="A304" s="25">
        <v>10</v>
      </c>
      <c r="B304" s="25" t="s">
        <v>1016</v>
      </c>
      <c r="C304" s="25">
        <v>17</v>
      </c>
      <c r="D304" s="25">
        <v>27987400</v>
      </c>
      <c r="E304" s="25" t="s">
        <v>1017</v>
      </c>
      <c r="F304" s="25" t="s">
        <v>1014</v>
      </c>
      <c r="G304" s="25">
        <v>26</v>
      </c>
      <c r="H304" s="25">
        <v>0.19</v>
      </c>
      <c r="I304" s="25">
        <v>0</v>
      </c>
      <c r="J304" s="25" t="s">
        <v>282</v>
      </c>
      <c r="K304" s="25" t="s">
        <v>1015</v>
      </c>
    </row>
    <row r="305" spans="1:11" x14ac:dyDescent="0.2">
      <c r="A305" s="25">
        <v>10</v>
      </c>
      <c r="B305" s="25" t="s">
        <v>1018</v>
      </c>
      <c r="C305" s="25">
        <v>11</v>
      </c>
      <c r="D305" s="25">
        <v>65639000</v>
      </c>
      <c r="E305" s="25" t="s">
        <v>1019</v>
      </c>
      <c r="F305" s="25" t="s">
        <v>990</v>
      </c>
      <c r="G305" s="25">
        <v>26</v>
      </c>
      <c r="H305" s="25">
        <v>0.2</v>
      </c>
      <c r="I305" s="25">
        <v>0</v>
      </c>
      <c r="J305" s="25" t="s">
        <v>282</v>
      </c>
      <c r="K305" s="25" t="s">
        <v>991</v>
      </c>
    </row>
    <row r="306" spans="1:11" x14ac:dyDescent="0.2">
      <c r="A306" s="25">
        <v>10</v>
      </c>
      <c r="B306" s="25" t="s">
        <v>1020</v>
      </c>
      <c r="C306" s="25">
        <v>6</v>
      </c>
      <c r="D306" s="25">
        <v>31267600</v>
      </c>
      <c r="E306" s="25" t="s">
        <v>1021</v>
      </c>
      <c r="F306" s="25" t="s">
        <v>1022</v>
      </c>
      <c r="G306" s="25">
        <v>27</v>
      </c>
      <c r="H306" s="25">
        <v>0.17</v>
      </c>
      <c r="I306" s="25">
        <v>0</v>
      </c>
      <c r="J306" s="25" t="s">
        <v>282</v>
      </c>
      <c r="K306" s="25" t="s">
        <v>1023</v>
      </c>
    </row>
    <row r="307" spans="1:11" x14ac:dyDescent="0.2">
      <c r="A307" s="25">
        <v>10</v>
      </c>
      <c r="B307" s="25" t="s">
        <v>475</v>
      </c>
      <c r="C307" s="25">
        <v>6</v>
      </c>
      <c r="D307" s="25">
        <v>65853200</v>
      </c>
      <c r="E307" s="25" t="s">
        <v>476</v>
      </c>
      <c r="F307" s="25" t="s">
        <v>1024</v>
      </c>
      <c r="G307" s="25">
        <v>63</v>
      </c>
      <c r="H307" s="25">
        <v>0.32</v>
      </c>
      <c r="I307" s="25">
        <v>0</v>
      </c>
      <c r="J307" s="25" t="s">
        <v>282</v>
      </c>
      <c r="K307" s="25" t="s">
        <v>1025</v>
      </c>
    </row>
    <row r="308" spans="1:11" x14ac:dyDescent="0.2">
      <c r="A308" s="25">
        <v>10</v>
      </c>
      <c r="B308" s="25" t="s">
        <v>475</v>
      </c>
      <c r="C308" s="25">
        <v>6</v>
      </c>
      <c r="D308" s="25">
        <v>64575000</v>
      </c>
      <c r="E308" s="25" t="s">
        <v>476</v>
      </c>
      <c r="F308" s="25" t="s">
        <v>1026</v>
      </c>
      <c r="G308" s="25">
        <v>39</v>
      </c>
      <c r="H308" s="25">
        <v>0.22</v>
      </c>
      <c r="I308" s="25">
        <v>0</v>
      </c>
      <c r="J308" s="25" t="s">
        <v>282</v>
      </c>
      <c r="K308" s="25" t="s">
        <v>1027</v>
      </c>
    </row>
    <row r="309" spans="1:11" x14ac:dyDescent="0.2">
      <c r="A309" s="25">
        <v>10</v>
      </c>
      <c r="B309" s="25" t="s">
        <v>1028</v>
      </c>
      <c r="C309" s="25">
        <v>11</v>
      </c>
      <c r="D309" s="25">
        <v>35299600</v>
      </c>
      <c r="E309" s="25" t="s">
        <v>1029</v>
      </c>
      <c r="F309" s="25" t="s">
        <v>1030</v>
      </c>
      <c r="G309" s="25">
        <v>27</v>
      </c>
      <c r="H309" s="25">
        <v>0.1</v>
      </c>
      <c r="I309" s="25">
        <v>0</v>
      </c>
      <c r="J309" s="25" t="s">
        <v>282</v>
      </c>
      <c r="K309" s="25" t="s">
        <v>1031</v>
      </c>
    </row>
    <row r="310" spans="1:11" x14ac:dyDescent="0.2">
      <c r="A310" s="25">
        <v>10</v>
      </c>
      <c r="B310" s="25" t="s">
        <v>1032</v>
      </c>
      <c r="C310" s="25">
        <v>11</v>
      </c>
      <c r="D310" s="25">
        <v>35299600</v>
      </c>
      <c r="E310" s="25" t="s">
        <v>1033</v>
      </c>
      <c r="F310" s="25" t="s">
        <v>1030</v>
      </c>
      <c r="G310" s="25">
        <v>27</v>
      </c>
      <c r="H310" s="25">
        <v>0.1</v>
      </c>
      <c r="I310" s="25">
        <v>0</v>
      </c>
      <c r="J310" s="25" t="s">
        <v>282</v>
      </c>
      <c r="K310" s="25" t="s">
        <v>1031</v>
      </c>
    </row>
    <row r="311" spans="1:11" x14ac:dyDescent="0.2">
      <c r="A311" s="25">
        <v>10</v>
      </c>
      <c r="B311" s="25" t="s">
        <v>1034</v>
      </c>
      <c r="C311" s="25">
        <v>6</v>
      </c>
      <c r="D311" s="25">
        <v>25022200</v>
      </c>
      <c r="E311" s="25" t="s">
        <v>1035</v>
      </c>
      <c r="F311" s="25" t="s">
        <v>984</v>
      </c>
      <c r="G311" s="25">
        <v>30</v>
      </c>
      <c r="H311" s="25">
        <v>0.1</v>
      </c>
      <c r="I311" s="25">
        <v>0</v>
      </c>
      <c r="J311" s="25" t="s">
        <v>395</v>
      </c>
      <c r="K311" s="25" t="s">
        <v>985</v>
      </c>
    </row>
    <row r="312" spans="1:11" x14ac:dyDescent="0.2">
      <c r="A312" s="25">
        <v>10</v>
      </c>
      <c r="B312" s="25" t="s">
        <v>1036</v>
      </c>
      <c r="C312" s="25">
        <v>6</v>
      </c>
      <c r="D312" s="25">
        <v>25022200</v>
      </c>
      <c r="E312" s="25" t="s">
        <v>1037</v>
      </c>
      <c r="F312" s="25" t="s">
        <v>984</v>
      </c>
      <c r="G312" s="25">
        <v>30</v>
      </c>
      <c r="H312" s="25">
        <v>0.1</v>
      </c>
      <c r="I312" s="25">
        <v>0</v>
      </c>
      <c r="J312" s="25" t="s">
        <v>395</v>
      </c>
      <c r="K312" s="25" t="s">
        <v>985</v>
      </c>
    </row>
    <row r="313" spans="1:11" x14ac:dyDescent="0.2">
      <c r="A313" s="25">
        <v>10</v>
      </c>
      <c r="B313" s="25" t="s">
        <v>1038</v>
      </c>
      <c r="C313" s="25">
        <v>9</v>
      </c>
      <c r="D313" s="25">
        <v>4104800</v>
      </c>
      <c r="E313" s="25" t="s">
        <v>1039</v>
      </c>
      <c r="F313" s="25" t="s">
        <v>1040</v>
      </c>
      <c r="G313" s="25">
        <v>26</v>
      </c>
      <c r="H313" s="25">
        <v>0.2</v>
      </c>
      <c r="I313" s="25">
        <v>0</v>
      </c>
      <c r="J313" s="25" t="s">
        <v>282</v>
      </c>
      <c r="K313" s="25" t="s">
        <v>1041</v>
      </c>
    </row>
    <row r="314" spans="1:11" x14ac:dyDescent="0.2">
      <c r="A314" s="25">
        <v>10</v>
      </c>
      <c r="B314" s="25" t="s">
        <v>1042</v>
      </c>
      <c r="C314" s="25">
        <v>11</v>
      </c>
      <c r="D314" s="25">
        <v>26649000</v>
      </c>
      <c r="E314" s="25" t="s">
        <v>1043</v>
      </c>
      <c r="F314" s="25" t="s">
        <v>978</v>
      </c>
      <c r="G314" s="25">
        <v>25</v>
      </c>
      <c r="H314" s="25">
        <v>0.16</v>
      </c>
      <c r="I314" s="25">
        <v>0</v>
      </c>
      <c r="J314" s="25" t="s">
        <v>395</v>
      </c>
      <c r="K314" s="25" t="s">
        <v>979</v>
      </c>
    </row>
    <row r="315" spans="1:11" x14ac:dyDescent="0.2">
      <c r="A315" s="25">
        <v>10</v>
      </c>
      <c r="B315" s="25" t="s">
        <v>1044</v>
      </c>
      <c r="C315" s="25">
        <v>11</v>
      </c>
      <c r="D315" s="25">
        <v>26649000</v>
      </c>
      <c r="E315" s="25" t="s">
        <v>1045</v>
      </c>
      <c r="F315" s="25" t="s">
        <v>978</v>
      </c>
      <c r="G315" s="25">
        <v>25</v>
      </c>
      <c r="H315" s="25">
        <v>0.16</v>
      </c>
      <c r="I315" s="25">
        <v>0</v>
      </c>
      <c r="J315" s="25" t="s">
        <v>395</v>
      </c>
      <c r="K315" s="25" t="s">
        <v>979</v>
      </c>
    </row>
    <row r="316" spans="1:11" x14ac:dyDescent="0.2">
      <c r="A316" s="25">
        <v>10</v>
      </c>
      <c r="B316" s="25" t="s">
        <v>1046</v>
      </c>
      <c r="C316" s="25">
        <v>10</v>
      </c>
      <c r="D316" s="25">
        <v>65185400</v>
      </c>
      <c r="E316" s="25" t="s">
        <v>1047</v>
      </c>
      <c r="F316" s="25" t="s">
        <v>1048</v>
      </c>
      <c r="G316" s="25">
        <v>27</v>
      </c>
      <c r="H316" s="25">
        <v>0.18</v>
      </c>
      <c r="I316" s="25">
        <v>0</v>
      </c>
      <c r="J316" s="25" t="s">
        <v>282</v>
      </c>
      <c r="K316" s="25" t="s">
        <v>1049</v>
      </c>
    </row>
    <row r="317" spans="1:11" x14ac:dyDescent="0.2">
      <c r="A317" s="25">
        <v>10</v>
      </c>
      <c r="B317" s="25" t="s">
        <v>1050</v>
      </c>
      <c r="C317" s="25">
        <v>10</v>
      </c>
      <c r="D317" s="25">
        <v>65185400</v>
      </c>
      <c r="E317" s="25" t="s">
        <v>1051</v>
      </c>
      <c r="F317" s="25" t="s">
        <v>1048</v>
      </c>
      <c r="G317" s="25">
        <v>27</v>
      </c>
      <c r="H317" s="25">
        <v>0.18</v>
      </c>
      <c r="I317" s="25">
        <v>0</v>
      </c>
      <c r="J317" s="25" t="s">
        <v>282</v>
      </c>
      <c r="K317" s="25" t="s">
        <v>1049</v>
      </c>
    </row>
    <row r="318" spans="1:11" x14ac:dyDescent="0.2">
      <c r="A318" s="25">
        <v>10</v>
      </c>
      <c r="B318" s="25" t="s">
        <v>1052</v>
      </c>
      <c r="C318" s="25">
        <v>11</v>
      </c>
      <c r="D318" s="25">
        <v>79277800</v>
      </c>
      <c r="E318" s="25" t="s">
        <v>1053</v>
      </c>
      <c r="F318" s="25" t="s">
        <v>1054</v>
      </c>
      <c r="G318" s="25">
        <v>321</v>
      </c>
      <c r="H318" s="25">
        <v>0.36</v>
      </c>
      <c r="I318" s="25">
        <v>0</v>
      </c>
      <c r="J318" s="25" t="s">
        <v>395</v>
      </c>
      <c r="K318" s="25" t="s">
        <v>1055</v>
      </c>
    </row>
    <row r="319" spans="1:11" x14ac:dyDescent="0.2">
      <c r="A319" s="25">
        <v>10</v>
      </c>
      <c r="B319" s="25" t="s">
        <v>1052</v>
      </c>
      <c r="C319" s="25">
        <v>11</v>
      </c>
      <c r="D319" s="25">
        <v>79279200</v>
      </c>
      <c r="E319" s="25" t="s">
        <v>1053</v>
      </c>
      <c r="F319" s="25" t="s">
        <v>1056</v>
      </c>
      <c r="G319" s="25">
        <v>105</v>
      </c>
      <c r="H319" s="25">
        <v>0.14000000000000001</v>
      </c>
      <c r="I319" s="25">
        <v>0</v>
      </c>
      <c r="J319" s="25" t="s">
        <v>395</v>
      </c>
      <c r="K319" s="25" t="s">
        <v>1057</v>
      </c>
    </row>
    <row r="320" spans="1:11" x14ac:dyDescent="0.2">
      <c r="A320" s="25">
        <v>10</v>
      </c>
      <c r="B320" s="25" t="s">
        <v>1058</v>
      </c>
      <c r="C320" s="25">
        <v>11</v>
      </c>
      <c r="D320" s="25">
        <v>78790600</v>
      </c>
      <c r="E320" s="25" t="s">
        <v>1059</v>
      </c>
      <c r="F320" s="25" t="s">
        <v>1060</v>
      </c>
      <c r="G320" s="25">
        <v>88</v>
      </c>
      <c r="H320" s="25">
        <v>0.1</v>
      </c>
      <c r="I320" s="25">
        <v>0</v>
      </c>
      <c r="J320" s="25" t="s">
        <v>395</v>
      </c>
      <c r="K320" s="25" t="s">
        <v>1061</v>
      </c>
    </row>
    <row r="321" spans="1:11" x14ac:dyDescent="0.2">
      <c r="A321" s="25">
        <v>10</v>
      </c>
      <c r="B321" s="25" t="s">
        <v>1062</v>
      </c>
      <c r="C321" s="25">
        <v>11</v>
      </c>
      <c r="D321" s="25">
        <v>78790600</v>
      </c>
      <c r="E321" s="25" t="s">
        <v>1063</v>
      </c>
      <c r="F321" s="25" t="s">
        <v>1060</v>
      </c>
      <c r="G321" s="25">
        <v>88</v>
      </c>
      <c r="H321" s="25">
        <v>0.1</v>
      </c>
      <c r="I321" s="25">
        <v>0</v>
      </c>
      <c r="J321" s="25" t="s">
        <v>395</v>
      </c>
      <c r="K321" s="25" t="s">
        <v>1061</v>
      </c>
    </row>
    <row r="322" spans="1:11" x14ac:dyDescent="0.2">
      <c r="A322" s="25">
        <v>10</v>
      </c>
      <c r="B322" s="25" t="s">
        <v>1064</v>
      </c>
      <c r="C322" s="25">
        <v>5</v>
      </c>
      <c r="D322" s="25">
        <v>135277800</v>
      </c>
      <c r="E322" s="25" t="s">
        <v>1065</v>
      </c>
      <c r="F322" s="25" t="s">
        <v>1066</v>
      </c>
      <c r="G322" s="25">
        <v>28</v>
      </c>
      <c r="H322" s="25">
        <v>0.24</v>
      </c>
      <c r="I322" s="25">
        <v>0</v>
      </c>
      <c r="J322" s="25" t="s">
        <v>282</v>
      </c>
      <c r="K322" s="25" t="s">
        <v>1067</v>
      </c>
    </row>
    <row r="323" spans="1:11" x14ac:dyDescent="0.2">
      <c r="A323" s="25">
        <v>10</v>
      </c>
      <c r="B323" s="25" t="s">
        <v>1068</v>
      </c>
      <c r="C323" s="25">
        <v>11</v>
      </c>
      <c r="D323" s="25">
        <v>11646600</v>
      </c>
      <c r="E323" s="25" t="s">
        <v>1069</v>
      </c>
      <c r="F323" s="25" t="s">
        <v>1070</v>
      </c>
      <c r="G323" s="25">
        <v>27</v>
      </c>
      <c r="H323" s="25">
        <v>0.16</v>
      </c>
      <c r="I323" s="25">
        <v>0</v>
      </c>
      <c r="J323" s="25" t="s">
        <v>282</v>
      </c>
      <c r="K323" s="25" t="s">
        <v>1071</v>
      </c>
    </row>
    <row r="324" spans="1:11" x14ac:dyDescent="0.2">
      <c r="A324" s="25">
        <v>10</v>
      </c>
      <c r="B324" s="25" t="s">
        <v>1072</v>
      </c>
      <c r="C324" s="25">
        <v>10</v>
      </c>
      <c r="D324" s="25">
        <v>69546400</v>
      </c>
      <c r="E324" s="25" t="s">
        <v>1073</v>
      </c>
      <c r="F324" s="25" t="s">
        <v>1074</v>
      </c>
      <c r="G324" s="25">
        <v>26</v>
      </c>
      <c r="H324" s="25">
        <v>0.16</v>
      </c>
      <c r="I324" s="25">
        <v>0</v>
      </c>
      <c r="J324" s="25" t="s">
        <v>395</v>
      </c>
      <c r="K324" s="25" t="s">
        <v>1075</v>
      </c>
    </row>
    <row r="325" spans="1:11" x14ac:dyDescent="0.2">
      <c r="A325" s="25">
        <v>10</v>
      </c>
      <c r="B325" s="25" t="s">
        <v>1076</v>
      </c>
      <c r="C325" s="25">
        <v>11</v>
      </c>
      <c r="D325" s="25">
        <v>21441000</v>
      </c>
      <c r="E325" s="25" t="s">
        <v>1077</v>
      </c>
      <c r="F325" s="25" t="s">
        <v>1004</v>
      </c>
      <c r="G325" s="25">
        <v>26</v>
      </c>
      <c r="H325" s="25">
        <v>0.16</v>
      </c>
      <c r="I325" s="25">
        <v>0</v>
      </c>
      <c r="J325" s="25" t="s">
        <v>282</v>
      </c>
      <c r="K325" s="25" t="s">
        <v>1005</v>
      </c>
    </row>
    <row r="326" spans="1:11" x14ac:dyDescent="0.2">
      <c r="A326" s="25">
        <v>10</v>
      </c>
      <c r="B326" s="25" t="s">
        <v>1078</v>
      </c>
      <c r="C326" s="25">
        <v>11</v>
      </c>
      <c r="D326" s="25">
        <v>21441000</v>
      </c>
      <c r="E326" s="25" t="s">
        <v>1079</v>
      </c>
      <c r="F326" s="25" t="s">
        <v>1004</v>
      </c>
      <c r="G326" s="25">
        <v>26</v>
      </c>
      <c r="H326" s="25">
        <v>0.16</v>
      </c>
      <c r="I326" s="25">
        <v>0</v>
      </c>
      <c r="J326" s="25" t="s">
        <v>282</v>
      </c>
      <c r="K326" s="25" t="s">
        <v>1005</v>
      </c>
    </row>
    <row r="327" spans="1:11" x14ac:dyDescent="0.2">
      <c r="A327" s="25">
        <v>10</v>
      </c>
      <c r="B327" s="25" t="s">
        <v>1080</v>
      </c>
      <c r="C327" s="25">
        <v>11</v>
      </c>
      <c r="D327" s="25">
        <v>27336400</v>
      </c>
      <c r="E327" s="25" t="s">
        <v>1081</v>
      </c>
      <c r="F327" s="25" t="s">
        <v>1082</v>
      </c>
      <c r="G327" s="25">
        <v>29</v>
      </c>
      <c r="H327" s="25">
        <v>0.11</v>
      </c>
      <c r="I327" s="25">
        <v>0</v>
      </c>
      <c r="J327" s="25" t="s">
        <v>282</v>
      </c>
      <c r="K327" s="25" t="s">
        <v>1083</v>
      </c>
    </row>
    <row r="328" spans="1:11" x14ac:dyDescent="0.2">
      <c r="A328" s="25">
        <v>10</v>
      </c>
      <c r="B328" s="25" t="s">
        <v>1084</v>
      </c>
      <c r="C328" s="25">
        <v>11</v>
      </c>
      <c r="D328" s="25">
        <v>30149000</v>
      </c>
      <c r="E328" s="25" t="s">
        <v>1085</v>
      </c>
      <c r="F328" s="25" t="s">
        <v>1086</v>
      </c>
      <c r="G328" s="25">
        <v>28</v>
      </c>
      <c r="H328" s="25">
        <v>0.21</v>
      </c>
      <c r="I328" s="25">
        <v>0</v>
      </c>
      <c r="J328" s="25" t="s">
        <v>282</v>
      </c>
      <c r="K328" s="25" t="s">
        <v>1087</v>
      </c>
    </row>
    <row r="329" spans="1:11" x14ac:dyDescent="0.2">
      <c r="A329" s="25">
        <v>10</v>
      </c>
      <c r="B329" s="25" t="s">
        <v>1088</v>
      </c>
      <c r="C329" s="25">
        <v>6</v>
      </c>
      <c r="D329" s="25">
        <v>63320600</v>
      </c>
      <c r="E329" s="25" t="s">
        <v>1089</v>
      </c>
      <c r="F329" s="25" t="s">
        <v>1090</v>
      </c>
      <c r="G329" s="25">
        <v>44</v>
      </c>
      <c r="H329" s="25">
        <v>0.11</v>
      </c>
      <c r="I329" s="25">
        <v>0</v>
      </c>
      <c r="J329" s="25" t="s">
        <v>395</v>
      </c>
      <c r="K329" s="25" t="s">
        <v>1091</v>
      </c>
    </row>
    <row r="330" spans="1:11" x14ac:dyDescent="0.2">
      <c r="A330" s="25">
        <v>10</v>
      </c>
      <c r="B330" s="25" t="s">
        <v>1092</v>
      </c>
      <c r="C330" s="25">
        <v>6</v>
      </c>
      <c r="D330" s="25">
        <v>41388200</v>
      </c>
      <c r="E330" s="25" t="s">
        <v>1093</v>
      </c>
      <c r="F330" s="25" t="s">
        <v>1094</v>
      </c>
      <c r="G330" s="25">
        <v>49</v>
      </c>
      <c r="H330" s="25">
        <v>0.23</v>
      </c>
      <c r="I330" s="25">
        <v>0</v>
      </c>
      <c r="J330" s="25" t="s">
        <v>282</v>
      </c>
      <c r="K330" s="25" t="s">
        <v>1095</v>
      </c>
    </row>
    <row r="331" spans="1:11" x14ac:dyDescent="0.2">
      <c r="A331" s="25">
        <v>10</v>
      </c>
      <c r="B331" s="25" t="s">
        <v>1096</v>
      </c>
      <c r="C331" s="25">
        <v>10</v>
      </c>
      <c r="D331" s="25">
        <v>53041800</v>
      </c>
      <c r="E331" s="25" t="s">
        <v>1097</v>
      </c>
      <c r="F331" s="25" t="s">
        <v>972</v>
      </c>
      <c r="G331" s="25">
        <v>25</v>
      </c>
      <c r="H331" s="25">
        <v>0.12</v>
      </c>
      <c r="I331" s="25">
        <v>0</v>
      </c>
      <c r="J331" s="25" t="s">
        <v>282</v>
      </c>
      <c r="K331" s="25" t="s">
        <v>973</v>
      </c>
    </row>
    <row r="332" spans="1:11" x14ac:dyDescent="0.2">
      <c r="A332" s="25">
        <v>10</v>
      </c>
      <c r="B332" s="25" t="s">
        <v>1098</v>
      </c>
      <c r="C332" s="25">
        <v>10</v>
      </c>
      <c r="D332" s="25">
        <v>53041800</v>
      </c>
      <c r="E332" s="25" t="s">
        <v>1099</v>
      </c>
      <c r="F332" s="25" t="s">
        <v>972</v>
      </c>
      <c r="G332" s="25">
        <v>25</v>
      </c>
      <c r="H332" s="25">
        <v>0.12</v>
      </c>
      <c r="I332" s="25">
        <v>0</v>
      </c>
      <c r="J332" s="25" t="s">
        <v>282</v>
      </c>
      <c r="K332" s="25" t="s">
        <v>973</v>
      </c>
    </row>
    <row r="333" spans="1:11" x14ac:dyDescent="0.2">
      <c r="A333" s="25">
        <v>10</v>
      </c>
      <c r="B333" s="25" t="s">
        <v>1100</v>
      </c>
      <c r="C333" s="25">
        <v>11</v>
      </c>
      <c r="D333" s="25">
        <v>76073200</v>
      </c>
      <c r="E333" s="25" t="s">
        <v>1101</v>
      </c>
      <c r="F333" s="25" t="s">
        <v>1102</v>
      </c>
      <c r="G333" s="25">
        <v>60</v>
      </c>
      <c r="H333" s="25">
        <v>0.13</v>
      </c>
      <c r="I333" s="25">
        <v>0</v>
      </c>
      <c r="J333" s="25" t="s">
        <v>395</v>
      </c>
      <c r="K333" s="25" t="s">
        <v>1103</v>
      </c>
    </row>
    <row r="334" spans="1:11" x14ac:dyDescent="0.2">
      <c r="A334" s="25">
        <v>10</v>
      </c>
      <c r="B334" s="25" t="s">
        <v>1104</v>
      </c>
      <c r="C334" s="25">
        <v>11</v>
      </c>
      <c r="D334" s="25">
        <v>65639000</v>
      </c>
      <c r="E334" s="25" t="s">
        <v>1105</v>
      </c>
      <c r="F334" s="25" t="s">
        <v>990</v>
      </c>
      <c r="G334" s="25">
        <v>26</v>
      </c>
      <c r="H334" s="25">
        <v>0.2</v>
      </c>
      <c r="I334" s="25">
        <v>0</v>
      </c>
      <c r="J334" s="25" t="s">
        <v>282</v>
      </c>
      <c r="K334" s="25" t="s">
        <v>991</v>
      </c>
    </row>
    <row r="335" spans="1:11" x14ac:dyDescent="0.2">
      <c r="A335" s="25">
        <v>10</v>
      </c>
      <c r="B335" s="25" t="s">
        <v>1106</v>
      </c>
      <c r="C335" s="25">
        <v>10</v>
      </c>
      <c r="D335" s="25">
        <v>65185400</v>
      </c>
      <c r="E335" s="25" t="s">
        <v>1107</v>
      </c>
      <c r="F335" s="25" t="s">
        <v>1048</v>
      </c>
      <c r="G335" s="25">
        <v>27</v>
      </c>
      <c r="H335" s="25">
        <v>0.18</v>
      </c>
      <c r="I335" s="25">
        <v>0</v>
      </c>
      <c r="J335" s="25" t="s">
        <v>282</v>
      </c>
      <c r="K335" s="25" t="s">
        <v>1049</v>
      </c>
    </row>
    <row r="336" spans="1:11" x14ac:dyDescent="0.2">
      <c r="A336" s="25">
        <v>10</v>
      </c>
      <c r="B336" s="25" t="s">
        <v>1108</v>
      </c>
      <c r="C336" s="25">
        <v>10</v>
      </c>
      <c r="D336" s="25">
        <v>65185400</v>
      </c>
      <c r="E336" s="25" t="s">
        <v>1109</v>
      </c>
      <c r="F336" s="25" t="s">
        <v>1048</v>
      </c>
      <c r="G336" s="25">
        <v>27</v>
      </c>
      <c r="H336" s="25">
        <v>0.18</v>
      </c>
      <c r="I336" s="25">
        <v>0</v>
      </c>
      <c r="J336" s="25" t="s">
        <v>282</v>
      </c>
      <c r="K336" s="25" t="s">
        <v>1049</v>
      </c>
    </row>
    <row r="337" spans="1:11" x14ac:dyDescent="0.2">
      <c r="A337" s="25">
        <v>10</v>
      </c>
      <c r="B337" s="25" t="s">
        <v>1110</v>
      </c>
      <c r="C337" s="25">
        <v>11</v>
      </c>
      <c r="D337" s="25">
        <v>78663200</v>
      </c>
      <c r="E337" s="25" t="s">
        <v>1111</v>
      </c>
      <c r="F337" s="25" t="s">
        <v>1112</v>
      </c>
      <c r="G337" s="25">
        <v>93</v>
      </c>
      <c r="H337" s="25">
        <v>0.1</v>
      </c>
      <c r="I337" s="25">
        <v>0</v>
      </c>
      <c r="J337" s="25" t="s">
        <v>282</v>
      </c>
      <c r="K337" s="25" t="s">
        <v>1113</v>
      </c>
    </row>
    <row r="338" spans="1:11" x14ac:dyDescent="0.2">
      <c r="A338" s="25">
        <v>10</v>
      </c>
      <c r="B338" s="25" t="s">
        <v>1110</v>
      </c>
      <c r="C338" s="25">
        <v>11</v>
      </c>
      <c r="D338" s="25">
        <v>70470400</v>
      </c>
      <c r="E338" s="25" t="s">
        <v>1111</v>
      </c>
      <c r="F338" s="25" t="s">
        <v>1114</v>
      </c>
      <c r="G338" s="25">
        <v>24</v>
      </c>
      <c r="H338" s="25">
        <v>0.2</v>
      </c>
      <c r="I338" s="25">
        <v>0</v>
      </c>
      <c r="J338" s="25" t="s">
        <v>282</v>
      </c>
      <c r="K338" s="25" t="s">
        <v>1115</v>
      </c>
    </row>
    <row r="339" spans="1:11" x14ac:dyDescent="0.2">
      <c r="A339" s="25">
        <v>10</v>
      </c>
      <c r="B339" s="25" t="s">
        <v>1116</v>
      </c>
      <c r="C339" s="25">
        <v>11</v>
      </c>
      <c r="D339" s="25">
        <v>78663200</v>
      </c>
      <c r="E339" s="25" t="s">
        <v>1117</v>
      </c>
      <c r="F339" s="25" t="s">
        <v>1112</v>
      </c>
      <c r="G339" s="25">
        <v>93</v>
      </c>
      <c r="H339" s="25">
        <v>0.1</v>
      </c>
      <c r="I339" s="25">
        <v>0</v>
      </c>
      <c r="J339" s="25" t="s">
        <v>282</v>
      </c>
      <c r="K339" s="25" t="s">
        <v>1113</v>
      </c>
    </row>
    <row r="340" spans="1:11" x14ac:dyDescent="0.2">
      <c r="A340" s="25">
        <v>10</v>
      </c>
      <c r="B340" s="25" t="s">
        <v>1118</v>
      </c>
      <c r="C340" s="25">
        <v>6</v>
      </c>
      <c r="D340" s="25">
        <v>74622800</v>
      </c>
      <c r="E340" s="25" t="s">
        <v>1119</v>
      </c>
      <c r="F340" s="25" t="s">
        <v>1120</v>
      </c>
      <c r="G340" s="25">
        <v>87</v>
      </c>
      <c r="H340" s="25">
        <v>0.13</v>
      </c>
      <c r="I340" s="25">
        <v>0</v>
      </c>
      <c r="J340" s="25" t="s">
        <v>426</v>
      </c>
      <c r="K340" s="25" t="s">
        <v>1121</v>
      </c>
    </row>
    <row r="341" spans="1:11" x14ac:dyDescent="0.2">
      <c r="A341" s="25">
        <v>10</v>
      </c>
      <c r="B341" s="25" t="s">
        <v>1122</v>
      </c>
      <c r="C341" s="25">
        <v>11</v>
      </c>
      <c r="D341" s="25">
        <v>35299600</v>
      </c>
      <c r="E341" s="25" t="s">
        <v>1123</v>
      </c>
      <c r="F341" s="25" t="s">
        <v>1030</v>
      </c>
      <c r="G341" s="25">
        <v>27</v>
      </c>
      <c r="H341" s="25">
        <v>0.1</v>
      </c>
      <c r="I341" s="25">
        <v>0</v>
      </c>
      <c r="J341" s="25" t="s">
        <v>282</v>
      </c>
      <c r="K341" s="25" t="s">
        <v>1031</v>
      </c>
    </row>
    <row r="342" spans="1:11" x14ac:dyDescent="0.2">
      <c r="A342" s="25">
        <v>10</v>
      </c>
      <c r="B342" s="25" t="s">
        <v>1124</v>
      </c>
      <c r="C342" s="25">
        <v>11</v>
      </c>
      <c r="D342" s="25">
        <v>35299600</v>
      </c>
      <c r="E342" s="25" t="s">
        <v>1125</v>
      </c>
      <c r="F342" s="25" t="s">
        <v>1030</v>
      </c>
      <c r="G342" s="25">
        <v>27</v>
      </c>
      <c r="H342" s="25">
        <v>0.1</v>
      </c>
      <c r="I342" s="25">
        <v>0</v>
      </c>
      <c r="J342" s="25" t="s">
        <v>282</v>
      </c>
      <c r="K342" s="25" t="s">
        <v>1031</v>
      </c>
    </row>
    <row r="343" spans="1:11" x14ac:dyDescent="0.2">
      <c r="A343" s="25">
        <v>10</v>
      </c>
      <c r="B343" s="25" t="s">
        <v>1126</v>
      </c>
      <c r="C343" s="25">
        <v>11</v>
      </c>
      <c r="D343" s="25">
        <v>16423400</v>
      </c>
      <c r="E343" s="25" t="s">
        <v>1127</v>
      </c>
      <c r="F343" s="25" t="s">
        <v>998</v>
      </c>
      <c r="G343" s="25">
        <v>58</v>
      </c>
      <c r="H343" s="25">
        <v>0.28999999999999998</v>
      </c>
      <c r="I343" s="25">
        <v>0</v>
      </c>
      <c r="J343" s="25" t="s">
        <v>395</v>
      </c>
      <c r="K343" s="25" t="s">
        <v>999</v>
      </c>
    </row>
    <row r="344" spans="1:11" x14ac:dyDescent="0.2">
      <c r="A344" s="25">
        <v>10</v>
      </c>
      <c r="B344" s="25" t="s">
        <v>1128</v>
      </c>
      <c r="C344" s="25">
        <v>11</v>
      </c>
      <c r="D344" s="25">
        <v>16423400</v>
      </c>
      <c r="E344" s="25" t="s">
        <v>1129</v>
      </c>
      <c r="F344" s="25" t="s">
        <v>998</v>
      </c>
      <c r="G344" s="25">
        <v>58</v>
      </c>
      <c r="H344" s="25">
        <v>0.28999999999999998</v>
      </c>
      <c r="I344" s="25">
        <v>0</v>
      </c>
      <c r="J344" s="25" t="s">
        <v>395</v>
      </c>
      <c r="K344" s="25" t="s">
        <v>999</v>
      </c>
    </row>
    <row r="345" spans="1:11" x14ac:dyDescent="0.2">
      <c r="A345" s="25">
        <v>10</v>
      </c>
      <c r="B345" s="25" t="s">
        <v>1130</v>
      </c>
      <c r="C345" s="25">
        <v>17</v>
      </c>
      <c r="D345" s="25">
        <v>27987400</v>
      </c>
      <c r="E345" s="25" t="s">
        <v>1131</v>
      </c>
      <c r="F345" s="25" t="s">
        <v>1014</v>
      </c>
      <c r="G345" s="25">
        <v>26</v>
      </c>
      <c r="H345" s="25">
        <v>0.19</v>
      </c>
      <c r="I345" s="25">
        <v>0</v>
      </c>
      <c r="J345" s="25" t="s">
        <v>282</v>
      </c>
      <c r="K345" s="25" t="s">
        <v>1015</v>
      </c>
    </row>
    <row r="346" spans="1:11" x14ac:dyDescent="0.2">
      <c r="A346" s="25">
        <v>10</v>
      </c>
      <c r="B346" s="25" t="s">
        <v>1132</v>
      </c>
      <c r="C346" s="25">
        <v>17</v>
      </c>
      <c r="D346" s="25">
        <v>27987400</v>
      </c>
      <c r="E346" s="25" t="s">
        <v>1133</v>
      </c>
      <c r="F346" s="25" t="s">
        <v>1014</v>
      </c>
      <c r="G346" s="25">
        <v>26</v>
      </c>
      <c r="H346" s="25">
        <v>0.19</v>
      </c>
      <c r="I346" s="25">
        <v>0</v>
      </c>
      <c r="J346" s="25" t="s">
        <v>282</v>
      </c>
      <c r="K346" s="25" t="s">
        <v>1015</v>
      </c>
    </row>
    <row r="347" spans="1:11" x14ac:dyDescent="0.2">
      <c r="A347" s="25">
        <v>10</v>
      </c>
      <c r="B347" s="25" t="s">
        <v>1134</v>
      </c>
      <c r="C347" s="25">
        <v>11</v>
      </c>
      <c r="D347" s="25">
        <v>78790600</v>
      </c>
      <c r="E347" s="25" t="s">
        <v>1135</v>
      </c>
      <c r="F347" s="25" t="s">
        <v>1060</v>
      </c>
      <c r="G347" s="25">
        <v>88</v>
      </c>
      <c r="H347" s="25">
        <v>0.1</v>
      </c>
      <c r="I347" s="25">
        <v>0</v>
      </c>
      <c r="J347" s="25" t="s">
        <v>395</v>
      </c>
      <c r="K347" s="25" t="s">
        <v>1061</v>
      </c>
    </row>
    <row r="348" spans="1:11" x14ac:dyDescent="0.2">
      <c r="A348" s="25">
        <v>10</v>
      </c>
      <c r="B348" s="25" t="s">
        <v>1134</v>
      </c>
      <c r="C348" s="25">
        <v>11</v>
      </c>
      <c r="D348" s="25">
        <v>78663200</v>
      </c>
      <c r="E348" s="25" t="s">
        <v>1135</v>
      </c>
      <c r="F348" s="25" t="s">
        <v>1112</v>
      </c>
      <c r="G348" s="25">
        <v>93</v>
      </c>
      <c r="H348" s="25">
        <v>0.1</v>
      </c>
      <c r="I348" s="25">
        <v>0</v>
      </c>
      <c r="J348" s="25" t="s">
        <v>282</v>
      </c>
      <c r="K348" s="25" t="s">
        <v>1113</v>
      </c>
    </row>
    <row r="349" spans="1:11" x14ac:dyDescent="0.2">
      <c r="A349" s="25">
        <v>10</v>
      </c>
      <c r="B349" s="25" t="s">
        <v>1136</v>
      </c>
      <c r="C349" s="25">
        <v>11</v>
      </c>
      <c r="D349" s="25">
        <v>78790600</v>
      </c>
      <c r="E349" s="25" t="s">
        <v>1137</v>
      </c>
      <c r="F349" s="25" t="s">
        <v>1060</v>
      </c>
      <c r="G349" s="25">
        <v>88</v>
      </c>
      <c r="H349" s="25">
        <v>0.1</v>
      </c>
      <c r="I349" s="25">
        <v>0</v>
      </c>
      <c r="J349" s="25" t="s">
        <v>395</v>
      </c>
      <c r="K349" s="25" t="s">
        <v>1061</v>
      </c>
    </row>
    <row r="350" spans="1:11" x14ac:dyDescent="0.2">
      <c r="A350" s="25">
        <v>10</v>
      </c>
      <c r="B350" s="25" t="s">
        <v>1138</v>
      </c>
      <c r="C350" s="25">
        <v>11</v>
      </c>
      <c r="D350" s="25">
        <v>78663200</v>
      </c>
      <c r="E350" s="25" t="s">
        <v>1139</v>
      </c>
      <c r="F350" s="25" t="s">
        <v>1112</v>
      </c>
      <c r="G350" s="25">
        <v>93</v>
      </c>
      <c r="H350" s="25">
        <v>0.1</v>
      </c>
      <c r="I350" s="25">
        <v>0</v>
      </c>
      <c r="J350" s="25" t="s">
        <v>282</v>
      </c>
      <c r="K350" s="25" t="s">
        <v>1113</v>
      </c>
    </row>
    <row r="351" spans="1:11" x14ac:dyDescent="0.2">
      <c r="A351" s="25">
        <v>10</v>
      </c>
      <c r="B351" s="25" t="s">
        <v>1140</v>
      </c>
      <c r="C351" s="25">
        <v>11</v>
      </c>
      <c r="D351" s="25">
        <v>3365600</v>
      </c>
      <c r="E351" s="25" t="s">
        <v>1141</v>
      </c>
      <c r="F351" s="25" t="s">
        <v>1142</v>
      </c>
      <c r="G351" s="25">
        <v>30</v>
      </c>
      <c r="H351" s="25">
        <v>0.16</v>
      </c>
      <c r="I351" s="25">
        <v>0</v>
      </c>
      <c r="J351" s="25" t="s">
        <v>282</v>
      </c>
      <c r="K351" s="25" t="s">
        <v>1143</v>
      </c>
    </row>
    <row r="352" spans="1:11" x14ac:dyDescent="0.2">
      <c r="A352" s="25">
        <v>11</v>
      </c>
      <c r="B352" s="25" t="s">
        <v>1144</v>
      </c>
      <c r="C352" s="25">
        <v>11</v>
      </c>
      <c r="D352" s="25">
        <v>100834500</v>
      </c>
      <c r="E352" s="25" t="s">
        <v>1145</v>
      </c>
      <c r="F352" s="25" t="s">
        <v>1146</v>
      </c>
      <c r="G352" s="25">
        <v>33</v>
      </c>
      <c r="H352" s="25">
        <v>0.12</v>
      </c>
      <c r="I352" s="25">
        <v>0</v>
      </c>
      <c r="J352" s="25" t="s">
        <v>282</v>
      </c>
      <c r="K352" s="25" t="s">
        <v>1147</v>
      </c>
    </row>
    <row r="353" spans="1:11" x14ac:dyDescent="0.2">
      <c r="A353" s="25">
        <v>11</v>
      </c>
      <c r="B353" s="25" t="s">
        <v>1148</v>
      </c>
      <c r="C353" s="25">
        <v>11</v>
      </c>
      <c r="D353" s="25">
        <v>100834500</v>
      </c>
      <c r="E353" s="25" t="s">
        <v>1149</v>
      </c>
      <c r="F353" s="25" t="s">
        <v>1146</v>
      </c>
      <c r="G353" s="25">
        <v>33</v>
      </c>
      <c r="H353" s="25">
        <v>0.12</v>
      </c>
      <c r="I353" s="25">
        <v>0</v>
      </c>
      <c r="J353" s="25" t="s">
        <v>282</v>
      </c>
      <c r="K353" s="25" t="s">
        <v>1147</v>
      </c>
    </row>
    <row r="354" spans="1:11" x14ac:dyDescent="0.2">
      <c r="A354" s="25">
        <v>11</v>
      </c>
      <c r="B354" s="25" t="s">
        <v>279</v>
      </c>
      <c r="C354" s="25">
        <v>11</v>
      </c>
      <c r="D354" s="25">
        <v>100834500</v>
      </c>
      <c r="E354" s="25" t="s">
        <v>280</v>
      </c>
      <c r="F354" s="25" t="s">
        <v>1146</v>
      </c>
      <c r="G354" s="25">
        <v>33</v>
      </c>
      <c r="H354" s="25">
        <v>0.12</v>
      </c>
      <c r="I354" s="25">
        <v>0</v>
      </c>
      <c r="J354" s="25" t="s">
        <v>282</v>
      </c>
      <c r="K354" s="25" t="s">
        <v>1147</v>
      </c>
    </row>
    <row r="355" spans="1:11" x14ac:dyDescent="0.2">
      <c r="A355" s="25">
        <v>11</v>
      </c>
      <c r="B355" s="25" t="s">
        <v>1150</v>
      </c>
      <c r="C355" s="25">
        <v>11</v>
      </c>
      <c r="D355" s="25">
        <v>100834500</v>
      </c>
      <c r="E355" s="25" t="s">
        <v>1151</v>
      </c>
      <c r="F355" s="25" t="s">
        <v>1146</v>
      </c>
      <c r="G355" s="25">
        <v>33</v>
      </c>
      <c r="H355" s="25">
        <v>0.12</v>
      </c>
      <c r="I355" s="25">
        <v>0</v>
      </c>
      <c r="J355" s="25" t="s">
        <v>282</v>
      </c>
      <c r="K355" s="25" t="s">
        <v>1147</v>
      </c>
    </row>
    <row r="356" spans="1:11" x14ac:dyDescent="0.2">
      <c r="A356" s="25">
        <v>11</v>
      </c>
      <c r="B356" s="25" t="s">
        <v>1152</v>
      </c>
      <c r="C356" s="25">
        <v>11</v>
      </c>
      <c r="D356" s="25">
        <v>99561000</v>
      </c>
      <c r="E356" s="25" t="s">
        <v>1153</v>
      </c>
      <c r="F356" s="25" t="s">
        <v>1154</v>
      </c>
      <c r="G356" s="25">
        <v>39</v>
      </c>
      <c r="H356" s="25">
        <v>0.1</v>
      </c>
      <c r="I356" s="25">
        <v>0</v>
      </c>
      <c r="J356" s="25" t="s">
        <v>282</v>
      </c>
      <c r="K356" s="25" t="s">
        <v>1155</v>
      </c>
    </row>
    <row r="357" spans="1:11" x14ac:dyDescent="0.2">
      <c r="A357" s="25">
        <v>11</v>
      </c>
      <c r="B357" s="25" t="s">
        <v>1156</v>
      </c>
      <c r="C357" s="25">
        <v>9</v>
      </c>
      <c r="D357" s="25">
        <v>140254500</v>
      </c>
      <c r="E357" s="25" t="s">
        <v>1157</v>
      </c>
      <c r="F357" s="25" t="s">
        <v>1158</v>
      </c>
      <c r="G357" s="25">
        <v>29</v>
      </c>
      <c r="H357" s="25">
        <v>0.22</v>
      </c>
      <c r="I357" s="25">
        <v>0</v>
      </c>
      <c r="J357" s="25" t="s">
        <v>282</v>
      </c>
      <c r="K357" s="25" t="s">
        <v>1159</v>
      </c>
    </row>
    <row r="358" spans="1:11" x14ac:dyDescent="0.2">
      <c r="A358" s="25">
        <v>11</v>
      </c>
      <c r="B358" s="25" t="s">
        <v>1160</v>
      </c>
      <c r="C358" s="25">
        <v>9</v>
      </c>
      <c r="D358" s="25">
        <v>6843000</v>
      </c>
      <c r="E358" s="25" t="s">
        <v>1161</v>
      </c>
      <c r="F358" s="25" t="s">
        <v>1162</v>
      </c>
      <c r="G358" s="25">
        <v>32</v>
      </c>
      <c r="H358" s="25">
        <v>0.12</v>
      </c>
      <c r="I358" s="25">
        <v>0</v>
      </c>
      <c r="J358" s="25" t="s">
        <v>282</v>
      </c>
      <c r="K358" s="25" t="s">
        <v>1163</v>
      </c>
    </row>
    <row r="359" spans="1:11" x14ac:dyDescent="0.2">
      <c r="A359" s="25">
        <v>12</v>
      </c>
      <c r="B359" s="25" t="s">
        <v>1164</v>
      </c>
      <c r="C359" s="25">
        <v>5</v>
      </c>
      <c r="D359" s="25">
        <v>14821500</v>
      </c>
      <c r="E359" s="25" t="s">
        <v>1165</v>
      </c>
      <c r="F359" s="25" t="s">
        <v>1166</v>
      </c>
      <c r="G359" s="25">
        <v>31</v>
      </c>
      <c r="H359" s="25">
        <v>0.13</v>
      </c>
      <c r="I359" s="25">
        <v>0</v>
      </c>
      <c r="J359" s="25" t="s">
        <v>426</v>
      </c>
      <c r="K359" s="25" t="s">
        <v>1167</v>
      </c>
    </row>
    <row r="360" spans="1:11" x14ac:dyDescent="0.2">
      <c r="A360" s="25">
        <v>12</v>
      </c>
      <c r="B360" s="25" t="s">
        <v>1164</v>
      </c>
      <c r="C360" s="25">
        <v>5</v>
      </c>
      <c r="D360" s="25">
        <v>32037000</v>
      </c>
      <c r="E360" s="25" t="s">
        <v>1165</v>
      </c>
      <c r="F360" s="25" t="s">
        <v>1168</v>
      </c>
      <c r="G360" s="25">
        <v>30</v>
      </c>
      <c r="H360" s="25">
        <v>0.12</v>
      </c>
      <c r="I360" s="25">
        <v>0</v>
      </c>
      <c r="J360" s="25" t="s">
        <v>282</v>
      </c>
      <c r="K360" s="25" t="s">
        <v>1169</v>
      </c>
    </row>
    <row r="361" spans="1:11" x14ac:dyDescent="0.2">
      <c r="A361" s="25">
        <v>12</v>
      </c>
      <c r="B361" s="25" t="s">
        <v>1164</v>
      </c>
      <c r="C361" s="25">
        <v>5</v>
      </c>
      <c r="D361" s="25">
        <v>21112500</v>
      </c>
      <c r="E361" s="25" t="s">
        <v>1165</v>
      </c>
      <c r="F361" s="25" t="s">
        <v>1170</v>
      </c>
      <c r="G361" s="25">
        <v>29</v>
      </c>
      <c r="H361" s="25">
        <v>0.12</v>
      </c>
      <c r="I361" s="25">
        <v>0</v>
      </c>
      <c r="J361" s="25" t="s">
        <v>282</v>
      </c>
      <c r="K361" s="25" t="s">
        <v>1169</v>
      </c>
    </row>
    <row r="362" spans="1:11" x14ac:dyDescent="0.2">
      <c r="A362" s="25">
        <v>12</v>
      </c>
      <c r="B362" s="25" t="s">
        <v>1171</v>
      </c>
      <c r="C362" s="25">
        <v>10</v>
      </c>
      <c r="D362" s="25">
        <v>5925000</v>
      </c>
      <c r="E362" s="25" t="s">
        <v>1172</v>
      </c>
      <c r="F362" s="25" t="s">
        <v>1173</v>
      </c>
      <c r="G362" s="25">
        <v>30</v>
      </c>
      <c r="H362" s="25">
        <v>0.18</v>
      </c>
      <c r="I362" s="25">
        <v>0</v>
      </c>
      <c r="J362" s="25" t="s">
        <v>282</v>
      </c>
      <c r="K362" s="25" t="s">
        <v>1174</v>
      </c>
    </row>
    <row r="363" spans="1:11" x14ac:dyDescent="0.2">
      <c r="A363" s="25">
        <v>12</v>
      </c>
      <c r="B363" s="25" t="s">
        <v>1175</v>
      </c>
      <c r="C363" s="25">
        <v>10</v>
      </c>
      <c r="D363" s="25">
        <v>5925000</v>
      </c>
      <c r="E363" s="25" t="s">
        <v>1176</v>
      </c>
      <c r="F363" s="25" t="s">
        <v>1173</v>
      </c>
      <c r="G363" s="25">
        <v>30</v>
      </c>
      <c r="H363" s="25">
        <v>0.18</v>
      </c>
      <c r="I363" s="25">
        <v>0</v>
      </c>
      <c r="J363" s="25" t="s">
        <v>282</v>
      </c>
      <c r="K363" s="25" t="s">
        <v>1174</v>
      </c>
    </row>
    <row r="364" spans="1:11" x14ac:dyDescent="0.2">
      <c r="A364" s="25">
        <v>12</v>
      </c>
      <c r="B364" s="25" t="s">
        <v>1177</v>
      </c>
      <c r="C364" s="25">
        <v>5</v>
      </c>
      <c r="D364" s="25">
        <v>17110500</v>
      </c>
      <c r="E364" s="25" t="s">
        <v>1178</v>
      </c>
      <c r="F364" s="25" t="s">
        <v>1179</v>
      </c>
      <c r="G364" s="25">
        <v>116</v>
      </c>
      <c r="H364" s="25">
        <v>0.42</v>
      </c>
      <c r="I364" s="25">
        <v>0</v>
      </c>
      <c r="J364" s="25" t="s">
        <v>282</v>
      </c>
      <c r="K364" s="25" t="s">
        <v>1180</v>
      </c>
    </row>
    <row r="365" spans="1:11" x14ac:dyDescent="0.2">
      <c r="A365" s="25">
        <v>12</v>
      </c>
      <c r="B365" s="25" t="s">
        <v>1177</v>
      </c>
      <c r="C365" s="25">
        <v>5</v>
      </c>
      <c r="D365" s="25">
        <v>17112000</v>
      </c>
      <c r="E365" s="25" t="s">
        <v>1178</v>
      </c>
      <c r="F365" s="25" t="s">
        <v>1181</v>
      </c>
      <c r="G365" s="25">
        <v>53</v>
      </c>
      <c r="H365" s="25">
        <v>0.31</v>
      </c>
      <c r="I365" s="25">
        <v>0</v>
      </c>
      <c r="J365" s="25" t="s">
        <v>282</v>
      </c>
      <c r="K365" s="25" t="s">
        <v>1182</v>
      </c>
    </row>
    <row r="366" spans="1:11" x14ac:dyDescent="0.2">
      <c r="A366" s="25">
        <v>12</v>
      </c>
      <c r="B366" s="25" t="s">
        <v>1183</v>
      </c>
      <c r="C366" s="25">
        <v>5</v>
      </c>
      <c r="D366" s="25">
        <v>17110500</v>
      </c>
      <c r="E366" s="25" t="s">
        <v>1184</v>
      </c>
      <c r="F366" s="25" t="s">
        <v>1179</v>
      </c>
      <c r="G366" s="25">
        <v>116</v>
      </c>
      <c r="H366" s="25">
        <v>0.42</v>
      </c>
      <c r="I366" s="25">
        <v>0</v>
      </c>
      <c r="J366" s="25" t="s">
        <v>282</v>
      </c>
      <c r="K366" s="25" t="s">
        <v>1180</v>
      </c>
    </row>
    <row r="367" spans="1:11" x14ac:dyDescent="0.2">
      <c r="A367" s="25">
        <v>12</v>
      </c>
      <c r="B367" s="25" t="s">
        <v>1185</v>
      </c>
      <c r="C367" s="25">
        <v>5</v>
      </c>
      <c r="D367" s="25">
        <v>21270000</v>
      </c>
      <c r="E367" s="25" t="s">
        <v>1186</v>
      </c>
      <c r="F367" s="25" t="s">
        <v>1187</v>
      </c>
      <c r="G367" s="25">
        <v>103</v>
      </c>
      <c r="H367" s="25">
        <v>0.27</v>
      </c>
      <c r="I367" s="25">
        <v>0</v>
      </c>
      <c r="J367" s="25" t="s">
        <v>282</v>
      </c>
      <c r="K367" s="25" t="s">
        <v>1188</v>
      </c>
    </row>
    <row r="368" spans="1:11" x14ac:dyDescent="0.2">
      <c r="A368" s="25">
        <v>12</v>
      </c>
      <c r="B368" s="25" t="s">
        <v>1185</v>
      </c>
      <c r="C368" s="25">
        <v>5</v>
      </c>
      <c r="D368" s="25">
        <v>21271500</v>
      </c>
      <c r="E368" s="25" t="s">
        <v>1186</v>
      </c>
      <c r="F368" s="25" t="s">
        <v>1189</v>
      </c>
      <c r="G368" s="25">
        <v>84</v>
      </c>
      <c r="H368" s="25">
        <v>0.19</v>
      </c>
      <c r="I368" s="25">
        <v>0</v>
      </c>
      <c r="J368" s="25" t="s">
        <v>282</v>
      </c>
      <c r="K368" s="25" t="s">
        <v>1190</v>
      </c>
    </row>
    <row r="369" spans="1:11" x14ac:dyDescent="0.2">
      <c r="A369" s="25">
        <v>12</v>
      </c>
      <c r="B369" s="25" t="s">
        <v>1185</v>
      </c>
      <c r="C369" s="25">
        <v>5</v>
      </c>
      <c r="D369" s="25">
        <v>21343500</v>
      </c>
      <c r="E369" s="25" t="s">
        <v>1186</v>
      </c>
      <c r="F369" s="25" t="s">
        <v>1191</v>
      </c>
      <c r="G369" s="25">
        <v>37</v>
      </c>
      <c r="H369" s="25">
        <v>0.17</v>
      </c>
      <c r="I369" s="25">
        <v>0</v>
      </c>
      <c r="J369" s="25" t="s">
        <v>426</v>
      </c>
      <c r="K369" s="25" t="s">
        <v>1192</v>
      </c>
    </row>
    <row r="370" spans="1:11" x14ac:dyDescent="0.2">
      <c r="A370" s="25">
        <v>12</v>
      </c>
      <c r="B370" s="25" t="s">
        <v>1193</v>
      </c>
      <c r="C370" s="25">
        <v>5</v>
      </c>
      <c r="D370" s="25">
        <v>22338000</v>
      </c>
      <c r="E370" s="25" t="s">
        <v>1194</v>
      </c>
      <c r="F370" s="25" t="s">
        <v>1195</v>
      </c>
      <c r="G370" s="25">
        <v>94</v>
      </c>
      <c r="H370" s="25">
        <v>0.15</v>
      </c>
      <c r="I370" s="25">
        <v>0</v>
      </c>
      <c r="J370" s="25" t="s">
        <v>282</v>
      </c>
      <c r="K370" s="25" t="s">
        <v>1196</v>
      </c>
    </row>
    <row r="371" spans="1:11" x14ac:dyDescent="0.2">
      <c r="A371" s="25">
        <v>12</v>
      </c>
      <c r="B371" s="25" t="s">
        <v>1193</v>
      </c>
      <c r="C371" s="25">
        <v>5</v>
      </c>
      <c r="D371" s="25">
        <v>22341000</v>
      </c>
      <c r="E371" s="25" t="s">
        <v>1194</v>
      </c>
      <c r="F371" s="25" t="s">
        <v>1197</v>
      </c>
      <c r="G371" s="25">
        <v>86</v>
      </c>
      <c r="H371" s="25">
        <v>0.21</v>
      </c>
      <c r="I371" s="25">
        <v>0</v>
      </c>
      <c r="J371" s="25" t="s">
        <v>282</v>
      </c>
      <c r="K371" s="25" t="s">
        <v>1198</v>
      </c>
    </row>
    <row r="372" spans="1:11" x14ac:dyDescent="0.2">
      <c r="A372" s="25">
        <v>12</v>
      </c>
      <c r="B372" s="25" t="s">
        <v>1199</v>
      </c>
      <c r="C372" s="25">
        <v>5</v>
      </c>
      <c r="D372" s="25">
        <v>22338000</v>
      </c>
      <c r="E372" s="25" t="s">
        <v>1200</v>
      </c>
      <c r="F372" s="25" t="s">
        <v>1195</v>
      </c>
      <c r="G372" s="25">
        <v>94</v>
      </c>
      <c r="H372" s="25">
        <v>0.15</v>
      </c>
      <c r="I372" s="25">
        <v>0</v>
      </c>
      <c r="J372" s="25" t="s">
        <v>282</v>
      </c>
      <c r="K372" s="25" t="s">
        <v>1196</v>
      </c>
    </row>
    <row r="373" spans="1:11" x14ac:dyDescent="0.2">
      <c r="A373" s="25">
        <v>12</v>
      </c>
      <c r="B373" s="25" t="s">
        <v>1201</v>
      </c>
      <c r="C373" s="25">
        <v>5</v>
      </c>
      <c r="D373" s="25">
        <v>29557500</v>
      </c>
      <c r="E373" s="25" t="s">
        <v>1202</v>
      </c>
      <c r="F373" s="25" t="s">
        <v>1203</v>
      </c>
      <c r="G373" s="25">
        <v>127</v>
      </c>
      <c r="H373" s="25">
        <v>0.35</v>
      </c>
      <c r="I373" s="25">
        <v>0</v>
      </c>
      <c r="J373" s="25" t="s">
        <v>282</v>
      </c>
      <c r="K373" s="25" t="s">
        <v>1204</v>
      </c>
    </row>
    <row r="374" spans="1:11" x14ac:dyDescent="0.2">
      <c r="A374" s="25">
        <v>12</v>
      </c>
      <c r="B374" s="25" t="s">
        <v>1201</v>
      </c>
      <c r="C374" s="25">
        <v>5</v>
      </c>
      <c r="D374" s="25">
        <v>22338000</v>
      </c>
      <c r="E374" s="25" t="s">
        <v>1202</v>
      </c>
      <c r="F374" s="25" t="s">
        <v>1195</v>
      </c>
      <c r="G374" s="25">
        <v>94</v>
      </c>
      <c r="H374" s="25">
        <v>0.15</v>
      </c>
      <c r="I374" s="25">
        <v>0</v>
      </c>
      <c r="J374" s="25" t="s">
        <v>282</v>
      </c>
      <c r="K374" s="25" t="s">
        <v>1196</v>
      </c>
    </row>
    <row r="375" spans="1:11" x14ac:dyDescent="0.2">
      <c r="A375" s="25">
        <v>12</v>
      </c>
      <c r="B375" s="25" t="s">
        <v>1201</v>
      </c>
      <c r="C375" s="25">
        <v>5</v>
      </c>
      <c r="D375" s="25">
        <v>22341000</v>
      </c>
      <c r="E375" s="25" t="s">
        <v>1202</v>
      </c>
      <c r="F375" s="25" t="s">
        <v>1197</v>
      </c>
      <c r="G375" s="25">
        <v>86</v>
      </c>
      <c r="H375" s="25">
        <v>0.21</v>
      </c>
      <c r="I375" s="25">
        <v>0</v>
      </c>
      <c r="J375" s="25" t="s">
        <v>282</v>
      </c>
      <c r="K375" s="25" t="s">
        <v>1198</v>
      </c>
    </row>
    <row r="376" spans="1:11" x14ac:dyDescent="0.2">
      <c r="A376" s="25">
        <v>12</v>
      </c>
      <c r="B376" s="25" t="s">
        <v>1201</v>
      </c>
      <c r="C376" s="25">
        <v>5</v>
      </c>
      <c r="D376" s="25">
        <v>29559000</v>
      </c>
      <c r="E376" s="25" t="s">
        <v>1202</v>
      </c>
      <c r="F376" s="25" t="s">
        <v>1205</v>
      </c>
      <c r="G376" s="25">
        <v>79</v>
      </c>
      <c r="H376" s="25">
        <v>0.2</v>
      </c>
      <c r="I376" s="25">
        <v>0</v>
      </c>
      <c r="J376" s="25" t="s">
        <v>282</v>
      </c>
      <c r="K376" s="25" t="s">
        <v>1206</v>
      </c>
    </row>
    <row r="377" spans="1:11" x14ac:dyDescent="0.2">
      <c r="A377" s="25">
        <v>12</v>
      </c>
      <c r="B377" s="25" t="s">
        <v>1201</v>
      </c>
      <c r="C377" s="25">
        <v>5</v>
      </c>
      <c r="D377" s="25">
        <v>21868500</v>
      </c>
      <c r="E377" s="25" t="s">
        <v>1202</v>
      </c>
      <c r="F377" s="25" t="s">
        <v>1207</v>
      </c>
      <c r="G377" s="25">
        <v>98</v>
      </c>
      <c r="H377" s="25">
        <v>0.23</v>
      </c>
      <c r="I377" s="25">
        <v>0</v>
      </c>
      <c r="J377" s="25" t="s">
        <v>282</v>
      </c>
      <c r="K377" s="25" t="s">
        <v>1208</v>
      </c>
    </row>
    <row r="378" spans="1:11" x14ac:dyDescent="0.2">
      <c r="A378" s="25">
        <v>12</v>
      </c>
      <c r="B378" s="25" t="s">
        <v>1201</v>
      </c>
      <c r="C378" s="25">
        <v>5</v>
      </c>
      <c r="D378" s="25">
        <v>33345000</v>
      </c>
      <c r="E378" s="25" t="s">
        <v>1202</v>
      </c>
      <c r="F378" s="25" t="s">
        <v>1209</v>
      </c>
      <c r="G378" s="25">
        <v>23</v>
      </c>
      <c r="H378" s="25">
        <v>0.1</v>
      </c>
      <c r="I378" s="25">
        <v>0</v>
      </c>
      <c r="J378" s="25" t="s">
        <v>426</v>
      </c>
      <c r="K378" s="25" t="s">
        <v>1210</v>
      </c>
    </row>
    <row r="379" spans="1:11" x14ac:dyDescent="0.2">
      <c r="A379" s="25">
        <v>12</v>
      </c>
      <c r="B379" s="25" t="s">
        <v>1201</v>
      </c>
      <c r="C379" s="25">
        <v>5</v>
      </c>
      <c r="D379" s="25">
        <v>33388500</v>
      </c>
      <c r="E379" s="25" t="s">
        <v>1202</v>
      </c>
      <c r="F379" s="25" t="s">
        <v>1211</v>
      </c>
      <c r="G379" s="25">
        <v>35</v>
      </c>
      <c r="H379" s="25">
        <v>0.24</v>
      </c>
      <c r="I379" s="25">
        <v>0</v>
      </c>
      <c r="J379" s="25" t="s">
        <v>282</v>
      </c>
      <c r="K379" s="25" t="s">
        <v>1210</v>
      </c>
    </row>
    <row r="380" spans="1:11" x14ac:dyDescent="0.2">
      <c r="A380" s="25">
        <v>12</v>
      </c>
      <c r="B380" s="25" t="s">
        <v>1212</v>
      </c>
      <c r="C380" s="25">
        <v>5</v>
      </c>
      <c r="D380" s="25">
        <v>22338000</v>
      </c>
      <c r="E380" s="25" t="s">
        <v>1213</v>
      </c>
      <c r="F380" s="25" t="s">
        <v>1195</v>
      </c>
      <c r="G380" s="25">
        <v>94</v>
      </c>
      <c r="H380" s="25">
        <v>0.15</v>
      </c>
      <c r="I380" s="25">
        <v>0</v>
      </c>
      <c r="J380" s="25" t="s">
        <v>282</v>
      </c>
      <c r="K380" s="25" t="s">
        <v>1196</v>
      </c>
    </row>
    <row r="381" spans="1:11" x14ac:dyDescent="0.2">
      <c r="A381" s="25">
        <v>12</v>
      </c>
      <c r="B381" s="25" t="s">
        <v>1214</v>
      </c>
      <c r="C381" s="25">
        <v>5</v>
      </c>
      <c r="D381" s="25">
        <v>1323000</v>
      </c>
      <c r="E381" s="25" t="s">
        <v>1215</v>
      </c>
      <c r="F381" s="25" t="s">
        <v>1216</v>
      </c>
      <c r="G381" s="25">
        <v>268</v>
      </c>
      <c r="H381" s="25">
        <v>0.4</v>
      </c>
      <c r="I381" s="25">
        <v>0</v>
      </c>
      <c r="J381" s="25" t="s">
        <v>282</v>
      </c>
      <c r="K381" s="25" t="s">
        <v>1217</v>
      </c>
    </row>
    <row r="382" spans="1:11" x14ac:dyDescent="0.2">
      <c r="A382" s="25">
        <v>12</v>
      </c>
      <c r="B382" s="25" t="s">
        <v>1214</v>
      </c>
      <c r="C382" s="25">
        <v>5</v>
      </c>
      <c r="D382" s="25">
        <v>10309500</v>
      </c>
      <c r="E382" s="25" t="s">
        <v>1215</v>
      </c>
      <c r="F382" s="25" t="s">
        <v>1218</v>
      </c>
      <c r="G382" s="25">
        <v>104</v>
      </c>
      <c r="H382" s="25">
        <v>0.22</v>
      </c>
      <c r="I382" s="25">
        <v>0</v>
      </c>
      <c r="J382" s="25" t="s">
        <v>426</v>
      </c>
      <c r="K382" s="25" t="s">
        <v>1219</v>
      </c>
    </row>
    <row r="383" spans="1:11" x14ac:dyDescent="0.2">
      <c r="A383" s="25">
        <v>12</v>
      </c>
      <c r="B383" s="25" t="s">
        <v>1214</v>
      </c>
      <c r="C383" s="25">
        <v>5</v>
      </c>
      <c r="D383" s="25">
        <v>1318500</v>
      </c>
      <c r="E383" s="25" t="s">
        <v>1215</v>
      </c>
      <c r="F383" s="25" t="s">
        <v>1220</v>
      </c>
      <c r="G383" s="25">
        <v>100</v>
      </c>
      <c r="H383" s="25">
        <v>0.28999999999999998</v>
      </c>
      <c r="I383" s="25">
        <v>0</v>
      </c>
      <c r="J383" s="25" t="s">
        <v>426</v>
      </c>
      <c r="K383" s="25" t="s">
        <v>1221</v>
      </c>
    </row>
    <row r="384" spans="1:11" x14ac:dyDescent="0.2">
      <c r="A384" s="25">
        <v>12</v>
      </c>
      <c r="B384" s="25" t="s">
        <v>1214</v>
      </c>
      <c r="C384" s="25">
        <v>5</v>
      </c>
      <c r="D384" s="25">
        <v>32046000</v>
      </c>
      <c r="E384" s="25" t="s">
        <v>1215</v>
      </c>
      <c r="F384" s="25" t="s">
        <v>1222</v>
      </c>
      <c r="G384" s="25">
        <v>85</v>
      </c>
      <c r="H384" s="25">
        <v>0.36</v>
      </c>
      <c r="I384" s="25">
        <v>0</v>
      </c>
      <c r="J384" s="25" t="s">
        <v>426</v>
      </c>
      <c r="K384" s="25" t="s">
        <v>1223</v>
      </c>
    </row>
    <row r="385" spans="1:11" x14ac:dyDescent="0.2">
      <c r="A385" s="25">
        <v>12</v>
      </c>
      <c r="B385" s="25" t="s">
        <v>1214</v>
      </c>
      <c r="C385" s="25">
        <v>5</v>
      </c>
      <c r="D385" s="25">
        <v>1318500</v>
      </c>
      <c r="E385" s="25" t="s">
        <v>1215</v>
      </c>
      <c r="F385" s="25" t="s">
        <v>1224</v>
      </c>
      <c r="G385" s="25">
        <v>59</v>
      </c>
      <c r="H385" s="25">
        <v>0.13</v>
      </c>
      <c r="I385" s="25">
        <v>0</v>
      </c>
      <c r="J385" s="25" t="s">
        <v>426</v>
      </c>
      <c r="K385" s="25" t="s">
        <v>1225</v>
      </c>
    </row>
    <row r="386" spans="1:11" x14ac:dyDescent="0.2">
      <c r="A386" s="25">
        <v>12</v>
      </c>
      <c r="B386" s="25" t="s">
        <v>1214</v>
      </c>
      <c r="C386" s="25">
        <v>5</v>
      </c>
      <c r="D386" s="25">
        <v>1324500</v>
      </c>
      <c r="E386" s="25" t="s">
        <v>1215</v>
      </c>
      <c r="F386" s="25" t="s">
        <v>1226</v>
      </c>
      <c r="G386" s="25">
        <v>45</v>
      </c>
      <c r="H386" s="25">
        <v>0.11</v>
      </c>
      <c r="I386" s="25">
        <v>0</v>
      </c>
      <c r="J386" s="25" t="s">
        <v>426</v>
      </c>
      <c r="K386" s="25" t="s">
        <v>1227</v>
      </c>
    </row>
    <row r="387" spans="1:11" x14ac:dyDescent="0.2">
      <c r="A387" s="25">
        <v>12</v>
      </c>
      <c r="B387" s="25" t="s">
        <v>1214</v>
      </c>
      <c r="C387" s="25">
        <v>5</v>
      </c>
      <c r="D387" s="25">
        <v>1326000</v>
      </c>
      <c r="E387" s="25" t="s">
        <v>1215</v>
      </c>
      <c r="F387" s="25" t="s">
        <v>1228</v>
      </c>
      <c r="G387" s="25">
        <v>43</v>
      </c>
      <c r="H387" s="25">
        <v>0.31</v>
      </c>
      <c r="I387" s="25">
        <v>0</v>
      </c>
      <c r="J387" s="25" t="s">
        <v>426</v>
      </c>
      <c r="K387" s="25" t="s">
        <v>1229</v>
      </c>
    </row>
    <row r="388" spans="1:11" x14ac:dyDescent="0.2">
      <c r="A388" s="25">
        <v>12</v>
      </c>
      <c r="B388" s="25" t="s">
        <v>1214</v>
      </c>
      <c r="C388" s="25">
        <v>5</v>
      </c>
      <c r="D388" s="25">
        <v>16972500</v>
      </c>
      <c r="E388" s="25" t="s">
        <v>1215</v>
      </c>
      <c r="F388" s="25" t="s">
        <v>1230</v>
      </c>
      <c r="G388" s="25">
        <v>40</v>
      </c>
      <c r="H388" s="25">
        <v>0.23</v>
      </c>
      <c r="I388" s="25">
        <v>0</v>
      </c>
      <c r="J388" s="25" t="s">
        <v>426</v>
      </c>
      <c r="K388" s="25" t="s">
        <v>1223</v>
      </c>
    </row>
    <row r="389" spans="1:11" x14ac:dyDescent="0.2">
      <c r="A389" s="25">
        <v>12</v>
      </c>
      <c r="B389" s="25" t="s">
        <v>1214</v>
      </c>
      <c r="C389" s="25">
        <v>5</v>
      </c>
      <c r="D389" s="25">
        <v>1324500</v>
      </c>
      <c r="E389" s="25" t="s">
        <v>1215</v>
      </c>
      <c r="F389" s="25" t="s">
        <v>1231</v>
      </c>
      <c r="G389" s="25">
        <v>37</v>
      </c>
      <c r="H389" s="25">
        <v>0.23</v>
      </c>
      <c r="I389" s="25">
        <v>0</v>
      </c>
      <c r="J389" s="25" t="s">
        <v>426</v>
      </c>
      <c r="K389" s="25" t="s">
        <v>1232</v>
      </c>
    </row>
    <row r="390" spans="1:11" x14ac:dyDescent="0.2">
      <c r="A390" s="25">
        <v>12</v>
      </c>
      <c r="B390" s="25" t="s">
        <v>1233</v>
      </c>
      <c r="C390" s="25">
        <v>5</v>
      </c>
      <c r="D390" s="25">
        <v>32046000</v>
      </c>
      <c r="E390" s="25" t="s">
        <v>1234</v>
      </c>
      <c r="F390" s="25" t="s">
        <v>1222</v>
      </c>
      <c r="G390" s="25">
        <v>85</v>
      </c>
      <c r="H390" s="25">
        <v>0.36</v>
      </c>
      <c r="I390" s="25">
        <v>0</v>
      </c>
      <c r="J390" s="25" t="s">
        <v>426</v>
      </c>
      <c r="K390" s="25" t="s">
        <v>1223</v>
      </c>
    </row>
    <row r="391" spans="1:11" x14ac:dyDescent="0.2">
      <c r="A391" s="25">
        <v>12</v>
      </c>
      <c r="B391" s="25" t="s">
        <v>1233</v>
      </c>
      <c r="C391" s="25">
        <v>5</v>
      </c>
      <c r="D391" s="25">
        <v>1326000</v>
      </c>
      <c r="E391" s="25" t="s">
        <v>1234</v>
      </c>
      <c r="F391" s="25" t="s">
        <v>1228</v>
      </c>
      <c r="G391" s="25">
        <v>43</v>
      </c>
      <c r="H391" s="25">
        <v>0.31</v>
      </c>
      <c r="I391" s="25">
        <v>0</v>
      </c>
      <c r="J391" s="25" t="s">
        <v>426</v>
      </c>
      <c r="K391" s="25" t="s">
        <v>1229</v>
      </c>
    </row>
    <row r="392" spans="1:11" x14ac:dyDescent="0.2">
      <c r="A392" s="25">
        <v>12</v>
      </c>
      <c r="B392" s="25" t="s">
        <v>1235</v>
      </c>
      <c r="C392" s="25">
        <v>5</v>
      </c>
      <c r="D392" s="25">
        <v>1323000</v>
      </c>
      <c r="E392" s="25" t="s">
        <v>1236</v>
      </c>
      <c r="F392" s="25" t="s">
        <v>1216</v>
      </c>
      <c r="G392" s="25">
        <v>268</v>
      </c>
      <c r="H392" s="25">
        <v>0.4</v>
      </c>
      <c r="I392" s="25">
        <v>0</v>
      </c>
      <c r="J392" s="25" t="s">
        <v>282</v>
      </c>
      <c r="K392" s="25" t="s">
        <v>1217</v>
      </c>
    </row>
    <row r="393" spans="1:11" x14ac:dyDescent="0.2">
      <c r="A393" s="25">
        <v>12</v>
      </c>
      <c r="B393" s="25" t="s">
        <v>1237</v>
      </c>
      <c r="C393" s="25">
        <v>5</v>
      </c>
      <c r="D393" s="25">
        <v>13711500</v>
      </c>
      <c r="E393" s="25" t="s">
        <v>1238</v>
      </c>
      <c r="F393" s="25" t="s">
        <v>1239</v>
      </c>
      <c r="G393" s="25">
        <v>103</v>
      </c>
      <c r="H393" s="25">
        <v>0.31</v>
      </c>
      <c r="I393" s="25">
        <v>0</v>
      </c>
      <c r="J393" s="25" t="s">
        <v>282</v>
      </c>
      <c r="K393" s="25" t="s">
        <v>1240</v>
      </c>
    </row>
    <row r="394" spans="1:11" x14ac:dyDescent="0.2">
      <c r="A394" s="25">
        <v>12</v>
      </c>
      <c r="B394" s="25" t="s">
        <v>1241</v>
      </c>
      <c r="C394" s="25">
        <v>8</v>
      </c>
      <c r="D394" s="25">
        <v>105471000</v>
      </c>
      <c r="E394" s="25" t="s">
        <v>1242</v>
      </c>
      <c r="F394" s="25" t="s">
        <v>1243</v>
      </c>
      <c r="G394" s="25">
        <v>30</v>
      </c>
      <c r="H394" s="25">
        <v>0.12</v>
      </c>
      <c r="I394" s="25">
        <v>0</v>
      </c>
      <c r="J394" s="25" t="s">
        <v>282</v>
      </c>
      <c r="K394" s="25" t="s">
        <v>1244</v>
      </c>
    </row>
    <row r="395" spans="1:11" x14ac:dyDescent="0.2">
      <c r="A395" s="25">
        <v>12</v>
      </c>
      <c r="B395" s="25" t="s">
        <v>1245</v>
      </c>
      <c r="C395" s="25">
        <v>13</v>
      </c>
      <c r="D395" s="25">
        <v>44338500</v>
      </c>
      <c r="E395" s="25" t="s">
        <v>1246</v>
      </c>
      <c r="F395" s="25" t="s">
        <v>1247</v>
      </c>
      <c r="G395" s="25">
        <v>29</v>
      </c>
      <c r="H395" s="25">
        <v>0.1</v>
      </c>
      <c r="I395" s="25">
        <v>0</v>
      </c>
      <c r="J395" s="25" t="s">
        <v>395</v>
      </c>
      <c r="K395" s="25" t="s">
        <v>1248</v>
      </c>
    </row>
    <row r="396" spans="1:11" x14ac:dyDescent="0.2">
      <c r="A396" s="25">
        <v>12</v>
      </c>
      <c r="B396" s="25" t="s">
        <v>1249</v>
      </c>
      <c r="C396" s="25">
        <v>3</v>
      </c>
      <c r="D396" s="25">
        <v>89376000</v>
      </c>
      <c r="E396" s="25" t="s">
        <v>1250</v>
      </c>
      <c r="F396" s="25" t="s">
        <v>1251</v>
      </c>
      <c r="G396" s="25">
        <v>28</v>
      </c>
      <c r="H396" s="25">
        <v>0.15</v>
      </c>
      <c r="I396" s="25">
        <v>0</v>
      </c>
      <c r="J396" s="25" t="s">
        <v>282</v>
      </c>
      <c r="K396" s="25" t="s">
        <v>1252</v>
      </c>
    </row>
    <row r="397" spans="1:11" x14ac:dyDescent="0.2">
      <c r="A397" s="25">
        <v>12</v>
      </c>
      <c r="B397" s="25" t="s">
        <v>680</v>
      </c>
      <c r="C397" s="25">
        <v>5</v>
      </c>
      <c r="D397" s="25">
        <v>819000</v>
      </c>
      <c r="E397" s="25" t="s">
        <v>681</v>
      </c>
      <c r="F397" s="25" t="s">
        <v>1253</v>
      </c>
      <c r="G397" s="25">
        <v>64</v>
      </c>
      <c r="H397" s="25">
        <v>0.18</v>
      </c>
      <c r="I397" s="25">
        <v>0</v>
      </c>
      <c r="J397" s="25" t="s">
        <v>426</v>
      </c>
      <c r="K397" s="25" t="s">
        <v>1254</v>
      </c>
    </row>
    <row r="398" spans="1:11" x14ac:dyDescent="0.2">
      <c r="A398" s="25">
        <v>12</v>
      </c>
      <c r="B398" s="25" t="s">
        <v>680</v>
      </c>
      <c r="C398" s="25">
        <v>5</v>
      </c>
      <c r="D398" s="25">
        <v>15640500</v>
      </c>
      <c r="E398" s="25" t="s">
        <v>681</v>
      </c>
      <c r="F398" s="25" t="s">
        <v>1255</v>
      </c>
      <c r="G398" s="25">
        <v>41</v>
      </c>
      <c r="H398" s="25">
        <v>0.2</v>
      </c>
      <c r="I398" s="25">
        <v>0</v>
      </c>
      <c r="J398" s="25" t="s">
        <v>426</v>
      </c>
      <c r="K398" s="25" t="s">
        <v>1256</v>
      </c>
    </row>
    <row r="399" spans="1:11" x14ac:dyDescent="0.2">
      <c r="A399" s="25">
        <v>12</v>
      </c>
      <c r="B399" s="25" t="s">
        <v>680</v>
      </c>
      <c r="C399" s="25">
        <v>5</v>
      </c>
      <c r="D399" s="25">
        <v>15673500</v>
      </c>
      <c r="E399" s="25" t="s">
        <v>681</v>
      </c>
      <c r="F399" s="25" t="s">
        <v>1257</v>
      </c>
      <c r="G399" s="25">
        <v>28</v>
      </c>
      <c r="H399" s="25">
        <v>0.12</v>
      </c>
      <c r="I399" s="25">
        <v>0</v>
      </c>
      <c r="J399" s="25" t="s">
        <v>282</v>
      </c>
      <c r="K399" s="25" t="s">
        <v>1258</v>
      </c>
    </row>
    <row r="400" spans="1:11" x14ac:dyDescent="0.2">
      <c r="A400" s="25">
        <v>12</v>
      </c>
      <c r="B400" s="25" t="s">
        <v>1259</v>
      </c>
      <c r="C400" s="25">
        <v>5</v>
      </c>
      <c r="D400" s="25">
        <v>819000</v>
      </c>
      <c r="E400" s="25" t="s">
        <v>1260</v>
      </c>
      <c r="F400" s="25" t="s">
        <v>1253</v>
      </c>
      <c r="G400" s="25">
        <v>64</v>
      </c>
      <c r="H400" s="25">
        <v>0.18</v>
      </c>
      <c r="I400" s="25">
        <v>0</v>
      </c>
      <c r="J400" s="25" t="s">
        <v>426</v>
      </c>
      <c r="K400" s="25" t="s">
        <v>1254</v>
      </c>
    </row>
    <row r="401" spans="1:11" x14ac:dyDescent="0.2">
      <c r="A401" s="25">
        <v>12</v>
      </c>
      <c r="B401" s="25" t="s">
        <v>1259</v>
      </c>
      <c r="C401" s="25">
        <v>5</v>
      </c>
      <c r="D401" s="25">
        <v>15640500</v>
      </c>
      <c r="E401" s="25" t="s">
        <v>1260</v>
      </c>
      <c r="F401" s="25" t="s">
        <v>1255</v>
      </c>
      <c r="G401" s="25">
        <v>41</v>
      </c>
      <c r="H401" s="25">
        <v>0.2</v>
      </c>
      <c r="I401" s="25">
        <v>0</v>
      </c>
      <c r="J401" s="25" t="s">
        <v>426</v>
      </c>
      <c r="K401" s="25" t="s">
        <v>1256</v>
      </c>
    </row>
    <row r="402" spans="1:11" x14ac:dyDescent="0.2">
      <c r="A402" s="25">
        <v>12</v>
      </c>
      <c r="B402" s="25" t="s">
        <v>1261</v>
      </c>
      <c r="C402" s="25">
        <v>10</v>
      </c>
      <c r="D402" s="25">
        <v>5925000</v>
      </c>
      <c r="E402" s="25" t="s">
        <v>1262</v>
      </c>
      <c r="F402" s="25" t="s">
        <v>1173</v>
      </c>
      <c r="G402" s="25">
        <v>30</v>
      </c>
      <c r="H402" s="25">
        <v>0.18</v>
      </c>
      <c r="I402" s="25">
        <v>0</v>
      </c>
      <c r="J402" s="25" t="s">
        <v>282</v>
      </c>
      <c r="K402" s="25" t="s">
        <v>1174</v>
      </c>
    </row>
    <row r="403" spans="1:11" x14ac:dyDescent="0.2">
      <c r="A403" s="25">
        <v>12</v>
      </c>
      <c r="B403" s="25" t="s">
        <v>1263</v>
      </c>
      <c r="C403" s="25">
        <v>10</v>
      </c>
      <c r="D403" s="25">
        <v>5925000</v>
      </c>
      <c r="E403" s="25" t="s">
        <v>1264</v>
      </c>
      <c r="F403" s="25" t="s">
        <v>1173</v>
      </c>
      <c r="G403" s="25">
        <v>30</v>
      </c>
      <c r="H403" s="25">
        <v>0.18</v>
      </c>
      <c r="I403" s="25">
        <v>0</v>
      </c>
      <c r="J403" s="25" t="s">
        <v>282</v>
      </c>
      <c r="K403" s="25" t="s">
        <v>1174</v>
      </c>
    </row>
    <row r="404" spans="1:11" x14ac:dyDescent="0.2">
      <c r="A404" s="25">
        <v>12</v>
      </c>
      <c r="B404" s="25" t="s">
        <v>1265</v>
      </c>
      <c r="C404" s="25">
        <v>15</v>
      </c>
      <c r="D404" s="25">
        <v>48403500</v>
      </c>
      <c r="E404" s="25" t="s">
        <v>1266</v>
      </c>
      <c r="F404" s="25" t="s">
        <v>265</v>
      </c>
      <c r="G404" s="25">
        <v>55</v>
      </c>
      <c r="H404" s="25">
        <v>0.14000000000000001</v>
      </c>
      <c r="I404" s="25">
        <v>0</v>
      </c>
      <c r="J404" s="25" t="s">
        <v>395</v>
      </c>
      <c r="K404" s="25" t="s">
        <v>1267</v>
      </c>
    </row>
    <row r="405" spans="1:11" x14ac:dyDescent="0.2">
      <c r="A405" s="25">
        <v>12</v>
      </c>
      <c r="B405" s="25" t="s">
        <v>1265</v>
      </c>
      <c r="C405" s="25">
        <v>2</v>
      </c>
      <c r="D405" s="25">
        <v>153630000</v>
      </c>
      <c r="E405" s="25" t="s">
        <v>1266</v>
      </c>
      <c r="F405" s="25" t="s">
        <v>266</v>
      </c>
      <c r="G405" s="25">
        <v>51</v>
      </c>
      <c r="H405" s="25">
        <v>0.11</v>
      </c>
      <c r="I405" s="25">
        <v>0</v>
      </c>
      <c r="J405" s="25" t="s">
        <v>395</v>
      </c>
      <c r="K405" s="25" t="s">
        <v>1268</v>
      </c>
    </row>
    <row r="406" spans="1:11" x14ac:dyDescent="0.2">
      <c r="A406" s="25">
        <v>12</v>
      </c>
      <c r="B406" s="25" t="s">
        <v>1265</v>
      </c>
      <c r="C406" s="25">
        <v>13</v>
      </c>
      <c r="D406" s="25">
        <v>48973500</v>
      </c>
      <c r="E406" s="25" t="s">
        <v>1266</v>
      </c>
      <c r="F406" s="25" t="s">
        <v>1269</v>
      </c>
      <c r="G406" s="25">
        <v>50</v>
      </c>
      <c r="H406" s="25">
        <v>0.12</v>
      </c>
      <c r="I406" s="25">
        <v>0</v>
      </c>
      <c r="J406" s="25" t="s">
        <v>395</v>
      </c>
      <c r="K406" s="25" t="s">
        <v>1270</v>
      </c>
    </row>
    <row r="407" spans="1:11" x14ac:dyDescent="0.2">
      <c r="A407" s="25">
        <v>12</v>
      </c>
      <c r="B407" s="25" t="s">
        <v>732</v>
      </c>
      <c r="C407" s="25">
        <v>5</v>
      </c>
      <c r="D407" s="25">
        <v>37375500</v>
      </c>
      <c r="E407" s="25" t="s">
        <v>733</v>
      </c>
      <c r="F407" s="25" t="s">
        <v>1271</v>
      </c>
      <c r="G407" s="25">
        <v>118</v>
      </c>
      <c r="H407" s="25">
        <v>0.18</v>
      </c>
      <c r="I407" s="25">
        <v>0</v>
      </c>
      <c r="J407" s="25" t="s">
        <v>282</v>
      </c>
      <c r="K407" s="25" t="s">
        <v>1272</v>
      </c>
    </row>
    <row r="408" spans="1:11" x14ac:dyDescent="0.2">
      <c r="A408" s="25">
        <v>12</v>
      </c>
      <c r="B408" s="25" t="s">
        <v>732</v>
      </c>
      <c r="C408" s="25">
        <v>5</v>
      </c>
      <c r="D408" s="25">
        <v>37378500</v>
      </c>
      <c r="E408" s="25" t="s">
        <v>733</v>
      </c>
      <c r="F408" s="25" t="s">
        <v>1273</v>
      </c>
      <c r="G408" s="25">
        <v>87</v>
      </c>
      <c r="H408" s="25">
        <v>0.18</v>
      </c>
      <c r="I408" s="25">
        <v>0</v>
      </c>
      <c r="J408" s="25" t="s">
        <v>282</v>
      </c>
      <c r="K408" s="25" t="s">
        <v>1274</v>
      </c>
    </row>
    <row r="409" spans="1:11" x14ac:dyDescent="0.2">
      <c r="A409" s="25">
        <v>12</v>
      </c>
      <c r="B409" s="25" t="s">
        <v>732</v>
      </c>
      <c r="C409" s="25">
        <v>5</v>
      </c>
      <c r="D409" s="25">
        <v>32046000</v>
      </c>
      <c r="E409" s="25" t="s">
        <v>733</v>
      </c>
      <c r="F409" s="25" t="s">
        <v>1275</v>
      </c>
      <c r="G409" s="25">
        <v>74</v>
      </c>
      <c r="H409" s="25">
        <v>0.36</v>
      </c>
      <c r="I409" s="25">
        <v>0</v>
      </c>
      <c r="J409" s="25" t="s">
        <v>1276</v>
      </c>
      <c r="K409" s="25" t="s">
        <v>1277</v>
      </c>
    </row>
    <row r="410" spans="1:11" x14ac:dyDescent="0.2">
      <c r="A410" s="25">
        <v>12</v>
      </c>
      <c r="B410" s="25" t="s">
        <v>732</v>
      </c>
      <c r="C410" s="25">
        <v>5</v>
      </c>
      <c r="D410" s="25">
        <v>32047500</v>
      </c>
      <c r="E410" s="25" t="s">
        <v>733</v>
      </c>
      <c r="F410" s="25" t="s">
        <v>1278</v>
      </c>
      <c r="G410" s="25">
        <v>40</v>
      </c>
      <c r="H410" s="25">
        <v>0.34</v>
      </c>
      <c r="I410" s="25">
        <v>0</v>
      </c>
      <c r="J410" s="25" t="s">
        <v>426</v>
      </c>
      <c r="K410" s="25" t="s">
        <v>1279</v>
      </c>
    </row>
    <row r="411" spans="1:11" x14ac:dyDescent="0.2">
      <c r="A411" s="25">
        <v>12</v>
      </c>
      <c r="B411" s="25" t="s">
        <v>732</v>
      </c>
      <c r="C411" s="25">
        <v>5</v>
      </c>
      <c r="D411" s="25">
        <v>10309500</v>
      </c>
      <c r="E411" s="25" t="s">
        <v>733</v>
      </c>
      <c r="F411" s="25" t="s">
        <v>1280</v>
      </c>
      <c r="G411" s="25">
        <v>38</v>
      </c>
      <c r="H411" s="25">
        <v>0.28999999999999998</v>
      </c>
      <c r="I411" s="25">
        <v>0</v>
      </c>
      <c r="J411" s="25" t="s">
        <v>426</v>
      </c>
      <c r="K411" s="25" t="s">
        <v>1277</v>
      </c>
    </row>
    <row r="412" spans="1:11" x14ac:dyDescent="0.2">
      <c r="A412" s="25">
        <v>12</v>
      </c>
      <c r="B412" s="25" t="s">
        <v>732</v>
      </c>
      <c r="C412" s="25">
        <v>5</v>
      </c>
      <c r="D412" s="25">
        <v>16791000</v>
      </c>
      <c r="E412" s="25" t="s">
        <v>733</v>
      </c>
      <c r="F412" s="25" t="s">
        <v>1281</v>
      </c>
      <c r="G412" s="25">
        <v>32</v>
      </c>
      <c r="H412" s="25">
        <v>0.28000000000000003</v>
      </c>
      <c r="I412" s="25">
        <v>0</v>
      </c>
      <c r="J412" s="25" t="s">
        <v>282</v>
      </c>
      <c r="K412" s="25" t="s">
        <v>1282</v>
      </c>
    </row>
    <row r="413" spans="1:11" x14ac:dyDescent="0.2">
      <c r="A413" s="25">
        <v>12</v>
      </c>
      <c r="B413" s="25" t="s">
        <v>732</v>
      </c>
      <c r="C413" s="25">
        <v>5</v>
      </c>
      <c r="D413" s="25">
        <v>16791000</v>
      </c>
      <c r="E413" s="25" t="s">
        <v>733</v>
      </c>
      <c r="F413" s="25" t="s">
        <v>1283</v>
      </c>
      <c r="G413" s="25">
        <v>22</v>
      </c>
      <c r="H413" s="25">
        <v>0.21</v>
      </c>
      <c r="I413" s="25">
        <v>0</v>
      </c>
      <c r="J413" s="25" t="s">
        <v>282</v>
      </c>
      <c r="K413" s="25" t="s">
        <v>1284</v>
      </c>
    </row>
    <row r="414" spans="1:11" x14ac:dyDescent="0.2">
      <c r="A414" s="25">
        <v>12</v>
      </c>
      <c r="B414" s="25" t="s">
        <v>1285</v>
      </c>
      <c r="C414" s="25">
        <v>5</v>
      </c>
      <c r="D414" s="25">
        <v>32046000</v>
      </c>
      <c r="E414" s="25" t="s">
        <v>1286</v>
      </c>
      <c r="F414" s="25" t="s">
        <v>1275</v>
      </c>
      <c r="G414" s="25">
        <v>74</v>
      </c>
      <c r="H414" s="25">
        <v>0.36</v>
      </c>
      <c r="I414" s="25">
        <v>0</v>
      </c>
      <c r="J414" s="25" t="s">
        <v>1276</v>
      </c>
      <c r="K414" s="25" t="s">
        <v>1277</v>
      </c>
    </row>
    <row r="415" spans="1:11" x14ac:dyDescent="0.2">
      <c r="A415" s="25">
        <v>12</v>
      </c>
      <c r="B415" s="25" t="s">
        <v>1287</v>
      </c>
      <c r="C415" s="25">
        <v>5</v>
      </c>
      <c r="D415" s="25">
        <v>21475500</v>
      </c>
      <c r="E415" s="25" t="s">
        <v>1288</v>
      </c>
      <c r="F415" s="25" t="s">
        <v>1289</v>
      </c>
      <c r="G415" s="25">
        <v>64</v>
      </c>
      <c r="H415" s="25">
        <v>0.38</v>
      </c>
      <c r="I415" s="25">
        <v>0</v>
      </c>
      <c r="J415" s="25" t="s">
        <v>426</v>
      </c>
      <c r="K415" s="25" t="s">
        <v>1290</v>
      </c>
    </row>
    <row r="416" spans="1:11" x14ac:dyDescent="0.2">
      <c r="A416" s="25">
        <v>12</v>
      </c>
      <c r="B416" s="25" t="s">
        <v>1287</v>
      </c>
      <c r="C416" s="25">
        <v>5</v>
      </c>
      <c r="D416" s="25">
        <v>43212000</v>
      </c>
      <c r="E416" s="25" t="s">
        <v>1288</v>
      </c>
      <c r="F416" s="25" t="s">
        <v>1291</v>
      </c>
      <c r="G416" s="25">
        <v>56</v>
      </c>
      <c r="H416" s="25">
        <v>0.22</v>
      </c>
      <c r="I416" s="25">
        <v>0</v>
      </c>
      <c r="J416" s="25" t="s">
        <v>426</v>
      </c>
      <c r="K416" s="25" t="s">
        <v>1292</v>
      </c>
    </row>
    <row r="417" spans="1:11" x14ac:dyDescent="0.2">
      <c r="A417" s="25">
        <v>12</v>
      </c>
      <c r="B417" s="25" t="s">
        <v>764</v>
      </c>
      <c r="C417" s="25">
        <v>5</v>
      </c>
      <c r="D417" s="25">
        <v>17110500</v>
      </c>
      <c r="E417" s="25" t="s">
        <v>765</v>
      </c>
      <c r="F417" s="25" t="s">
        <v>1179</v>
      </c>
      <c r="G417" s="25">
        <v>116</v>
      </c>
      <c r="H417" s="25">
        <v>0.42</v>
      </c>
      <c r="I417" s="25">
        <v>0</v>
      </c>
      <c r="J417" s="25" t="s">
        <v>282</v>
      </c>
      <c r="K417" s="25" t="s">
        <v>1180</v>
      </c>
    </row>
    <row r="418" spans="1:11" x14ac:dyDescent="0.2">
      <c r="A418" s="25">
        <v>12</v>
      </c>
      <c r="B418" s="25" t="s">
        <v>764</v>
      </c>
      <c r="C418" s="25">
        <v>5</v>
      </c>
      <c r="D418" s="25">
        <v>32046000</v>
      </c>
      <c r="E418" s="25" t="s">
        <v>765</v>
      </c>
      <c r="F418" s="25" t="s">
        <v>1222</v>
      </c>
      <c r="G418" s="25">
        <v>85</v>
      </c>
      <c r="H418" s="25">
        <v>0.36</v>
      </c>
      <c r="I418" s="25">
        <v>0</v>
      </c>
      <c r="J418" s="25" t="s">
        <v>426</v>
      </c>
      <c r="K418" s="25" t="s">
        <v>1223</v>
      </c>
    </row>
    <row r="419" spans="1:11" x14ac:dyDescent="0.2">
      <c r="A419" s="25">
        <v>12</v>
      </c>
      <c r="B419" s="25" t="s">
        <v>764</v>
      </c>
      <c r="C419" s="25">
        <v>5</v>
      </c>
      <c r="D419" s="25">
        <v>32022000</v>
      </c>
      <c r="E419" s="25" t="s">
        <v>765</v>
      </c>
      <c r="F419" s="25" t="s">
        <v>1293</v>
      </c>
      <c r="G419" s="25">
        <v>149</v>
      </c>
      <c r="H419" s="25">
        <v>0.59</v>
      </c>
      <c r="I419" s="25">
        <v>0</v>
      </c>
      <c r="J419" s="25" t="s">
        <v>282</v>
      </c>
      <c r="K419" s="25" t="s">
        <v>1232</v>
      </c>
    </row>
    <row r="420" spans="1:11" x14ac:dyDescent="0.2">
      <c r="A420" s="25">
        <v>12</v>
      </c>
      <c r="B420" s="25" t="s">
        <v>764</v>
      </c>
      <c r="C420" s="25">
        <v>5</v>
      </c>
      <c r="D420" s="25">
        <v>17112000</v>
      </c>
      <c r="E420" s="25" t="s">
        <v>765</v>
      </c>
      <c r="F420" s="25" t="s">
        <v>1181</v>
      </c>
      <c r="G420" s="25">
        <v>53</v>
      </c>
      <c r="H420" s="25">
        <v>0.31</v>
      </c>
      <c r="I420" s="25">
        <v>0</v>
      </c>
      <c r="J420" s="25" t="s">
        <v>282</v>
      </c>
      <c r="K420" s="25" t="s">
        <v>1182</v>
      </c>
    </row>
    <row r="421" spans="1:11" x14ac:dyDescent="0.2">
      <c r="A421" s="25">
        <v>12</v>
      </c>
      <c r="B421" s="25" t="s">
        <v>764</v>
      </c>
      <c r="C421" s="25">
        <v>5</v>
      </c>
      <c r="D421" s="25">
        <v>32046000</v>
      </c>
      <c r="E421" s="25" t="s">
        <v>765</v>
      </c>
      <c r="F421" s="25" t="s">
        <v>1275</v>
      </c>
      <c r="G421" s="25">
        <v>74</v>
      </c>
      <c r="H421" s="25">
        <v>0.36</v>
      </c>
      <c r="I421" s="25">
        <v>0</v>
      </c>
      <c r="J421" s="25" t="s">
        <v>1276</v>
      </c>
      <c r="K421" s="25" t="s">
        <v>1277</v>
      </c>
    </row>
    <row r="422" spans="1:11" x14ac:dyDescent="0.2">
      <c r="A422" s="25">
        <v>12</v>
      </c>
      <c r="B422" s="25" t="s">
        <v>764</v>
      </c>
      <c r="C422" s="25">
        <v>5</v>
      </c>
      <c r="D422" s="25">
        <v>1326000</v>
      </c>
      <c r="E422" s="25" t="s">
        <v>765</v>
      </c>
      <c r="F422" s="25" t="s">
        <v>1228</v>
      </c>
      <c r="G422" s="25">
        <v>43</v>
      </c>
      <c r="H422" s="25">
        <v>0.31</v>
      </c>
      <c r="I422" s="25">
        <v>0</v>
      </c>
      <c r="J422" s="25" t="s">
        <v>426</v>
      </c>
      <c r="K422" s="25" t="s">
        <v>1229</v>
      </c>
    </row>
    <row r="423" spans="1:11" x14ac:dyDescent="0.2">
      <c r="A423" s="25">
        <v>12</v>
      </c>
      <c r="B423" s="25" t="s">
        <v>764</v>
      </c>
      <c r="C423" s="25">
        <v>5</v>
      </c>
      <c r="D423" s="25">
        <v>32047500</v>
      </c>
      <c r="E423" s="25" t="s">
        <v>765</v>
      </c>
      <c r="F423" s="25" t="s">
        <v>1278</v>
      </c>
      <c r="G423" s="25">
        <v>40</v>
      </c>
      <c r="H423" s="25">
        <v>0.34</v>
      </c>
      <c r="I423" s="25">
        <v>0</v>
      </c>
      <c r="J423" s="25" t="s">
        <v>426</v>
      </c>
      <c r="K423" s="25" t="s">
        <v>1279</v>
      </c>
    </row>
    <row r="424" spans="1:11" x14ac:dyDescent="0.2">
      <c r="A424" s="25">
        <v>12</v>
      </c>
      <c r="B424" s="25" t="s">
        <v>764</v>
      </c>
      <c r="C424" s="25">
        <v>5</v>
      </c>
      <c r="D424" s="25">
        <v>1324500</v>
      </c>
      <c r="E424" s="25" t="s">
        <v>765</v>
      </c>
      <c r="F424" s="25" t="s">
        <v>1231</v>
      </c>
      <c r="G424" s="25">
        <v>37</v>
      </c>
      <c r="H424" s="25">
        <v>0.23</v>
      </c>
      <c r="I424" s="25">
        <v>0</v>
      </c>
      <c r="J424" s="25" t="s">
        <v>426</v>
      </c>
      <c r="K424" s="25" t="s">
        <v>1232</v>
      </c>
    </row>
    <row r="425" spans="1:11" x14ac:dyDescent="0.2">
      <c r="A425" s="25">
        <v>12</v>
      </c>
      <c r="B425" s="25" t="s">
        <v>764</v>
      </c>
      <c r="C425" s="25">
        <v>5</v>
      </c>
      <c r="D425" s="25">
        <v>31668000</v>
      </c>
      <c r="E425" s="25" t="s">
        <v>765</v>
      </c>
      <c r="F425" s="25" t="s">
        <v>1294</v>
      </c>
      <c r="G425" s="25">
        <v>37</v>
      </c>
      <c r="H425" s="25">
        <v>0.13</v>
      </c>
      <c r="I425" s="25">
        <v>0</v>
      </c>
      <c r="J425" s="25" t="s">
        <v>426</v>
      </c>
      <c r="K425" s="25" t="s">
        <v>1295</v>
      </c>
    </row>
    <row r="426" spans="1:11" x14ac:dyDescent="0.2">
      <c r="A426" s="25">
        <v>12</v>
      </c>
      <c r="B426" s="25" t="s">
        <v>764</v>
      </c>
      <c r="C426" s="25">
        <v>5</v>
      </c>
      <c r="D426" s="25">
        <v>10311000</v>
      </c>
      <c r="E426" s="25" t="s">
        <v>765</v>
      </c>
      <c r="F426" s="25" t="s">
        <v>1296</v>
      </c>
      <c r="G426" s="25">
        <v>35</v>
      </c>
      <c r="H426" s="25">
        <v>0.22</v>
      </c>
      <c r="I426" s="25">
        <v>0</v>
      </c>
      <c r="J426" s="25" t="s">
        <v>426</v>
      </c>
      <c r="K426" s="25" t="s">
        <v>1297</v>
      </c>
    </row>
    <row r="427" spans="1:11" x14ac:dyDescent="0.2">
      <c r="A427" s="25">
        <v>12</v>
      </c>
      <c r="B427" s="25" t="s">
        <v>764</v>
      </c>
      <c r="C427" s="25">
        <v>5</v>
      </c>
      <c r="D427" s="25">
        <v>32046000</v>
      </c>
      <c r="E427" s="25" t="s">
        <v>765</v>
      </c>
      <c r="F427" s="25" t="s">
        <v>1298</v>
      </c>
      <c r="G427" s="25">
        <v>24</v>
      </c>
      <c r="H427" s="25">
        <v>0.15</v>
      </c>
      <c r="I427" s="25">
        <v>0</v>
      </c>
      <c r="J427" s="25" t="s">
        <v>426</v>
      </c>
      <c r="K427" s="25" t="s">
        <v>1221</v>
      </c>
    </row>
    <row r="428" spans="1:11" x14ac:dyDescent="0.2">
      <c r="A428" s="25">
        <v>12</v>
      </c>
      <c r="B428" s="25" t="s">
        <v>764</v>
      </c>
      <c r="C428" s="25">
        <v>5</v>
      </c>
      <c r="D428" s="25">
        <v>10311000</v>
      </c>
      <c r="E428" s="25" t="s">
        <v>765</v>
      </c>
      <c r="F428" s="25" t="s">
        <v>1299</v>
      </c>
      <c r="G428" s="25">
        <v>33</v>
      </c>
      <c r="H428" s="25">
        <v>0.25</v>
      </c>
      <c r="I428" s="25">
        <v>0</v>
      </c>
      <c r="J428" s="25" t="s">
        <v>282</v>
      </c>
      <c r="K428" s="25" t="s">
        <v>1232</v>
      </c>
    </row>
    <row r="429" spans="1:11" x14ac:dyDescent="0.2">
      <c r="A429" s="25">
        <v>12</v>
      </c>
      <c r="B429" s="25" t="s">
        <v>764</v>
      </c>
      <c r="C429" s="25">
        <v>5</v>
      </c>
      <c r="D429" s="25">
        <v>1099500</v>
      </c>
      <c r="E429" s="25" t="s">
        <v>765</v>
      </c>
      <c r="F429" s="25" t="s">
        <v>1300</v>
      </c>
      <c r="G429" s="25">
        <v>22</v>
      </c>
      <c r="H429" s="25">
        <v>0.25</v>
      </c>
      <c r="I429" s="25">
        <v>0</v>
      </c>
      <c r="J429" s="25" t="s">
        <v>426</v>
      </c>
      <c r="K429" s="25" t="s">
        <v>1301</v>
      </c>
    </row>
    <row r="430" spans="1:11" x14ac:dyDescent="0.2">
      <c r="A430" s="25">
        <v>12</v>
      </c>
      <c r="B430" s="25" t="s">
        <v>764</v>
      </c>
      <c r="C430" s="25">
        <v>5</v>
      </c>
      <c r="D430" s="25">
        <v>32037000</v>
      </c>
      <c r="E430" s="25" t="s">
        <v>765</v>
      </c>
      <c r="F430" s="25" t="s">
        <v>1168</v>
      </c>
      <c r="G430" s="25">
        <v>30</v>
      </c>
      <c r="H430" s="25">
        <v>0.12</v>
      </c>
      <c r="I430" s="25">
        <v>0</v>
      </c>
      <c r="J430" s="25" t="s">
        <v>282</v>
      </c>
      <c r="K430" s="25" t="s">
        <v>1169</v>
      </c>
    </row>
    <row r="431" spans="1:11" x14ac:dyDescent="0.2">
      <c r="A431" s="25">
        <v>12</v>
      </c>
      <c r="B431" s="25" t="s">
        <v>1302</v>
      </c>
      <c r="C431" s="25">
        <v>5</v>
      </c>
      <c r="D431" s="25">
        <v>17110500</v>
      </c>
      <c r="E431" s="25" t="s">
        <v>1303</v>
      </c>
      <c r="F431" s="25" t="s">
        <v>1179</v>
      </c>
      <c r="G431" s="25">
        <v>116</v>
      </c>
      <c r="H431" s="25">
        <v>0.42</v>
      </c>
      <c r="I431" s="25">
        <v>0</v>
      </c>
      <c r="J431" s="25" t="s">
        <v>282</v>
      </c>
      <c r="K431" s="25" t="s">
        <v>1180</v>
      </c>
    </row>
    <row r="432" spans="1:11" x14ac:dyDescent="0.2">
      <c r="A432" s="25">
        <v>12</v>
      </c>
      <c r="B432" s="25" t="s">
        <v>1304</v>
      </c>
      <c r="C432" s="25">
        <v>5</v>
      </c>
      <c r="D432" s="25">
        <v>32046000</v>
      </c>
      <c r="E432" s="25" t="s">
        <v>1305</v>
      </c>
      <c r="F432" s="25" t="s">
        <v>1222</v>
      </c>
      <c r="G432" s="25">
        <v>85</v>
      </c>
      <c r="H432" s="25">
        <v>0.36</v>
      </c>
      <c r="I432" s="25">
        <v>0</v>
      </c>
      <c r="J432" s="25" t="s">
        <v>426</v>
      </c>
      <c r="K432" s="25" t="s">
        <v>1223</v>
      </c>
    </row>
    <row r="433" spans="1:11" x14ac:dyDescent="0.2">
      <c r="A433" s="25">
        <v>12</v>
      </c>
      <c r="B433" s="25" t="s">
        <v>1304</v>
      </c>
      <c r="C433" s="25">
        <v>5</v>
      </c>
      <c r="D433" s="25">
        <v>1326000</v>
      </c>
      <c r="E433" s="25" t="s">
        <v>1305</v>
      </c>
      <c r="F433" s="25" t="s">
        <v>1228</v>
      </c>
      <c r="G433" s="25">
        <v>43</v>
      </c>
      <c r="H433" s="25">
        <v>0.31</v>
      </c>
      <c r="I433" s="25">
        <v>0</v>
      </c>
      <c r="J433" s="25" t="s">
        <v>426</v>
      </c>
      <c r="K433" s="25" t="s">
        <v>1229</v>
      </c>
    </row>
    <row r="434" spans="1:11" x14ac:dyDescent="0.2">
      <c r="A434" s="25">
        <v>12</v>
      </c>
      <c r="B434" s="25" t="s">
        <v>1306</v>
      </c>
      <c r="C434" s="25">
        <v>5</v>
      </c>
      <c r="D434" s="25">
        <v>32046000</v>
      </c>
      <c r="E434" s="25" t="s">
        <v>1307</v>
      </c>
      <c r="F434" s="25" t="s">
        <v>1275</v>
      </c>
      <c r="G434" s="25">
        <v>74</v>
      </c>
      <c r="H434" s="25">
        <v>0.36</v>
      </c>
      <c r="I434" s="25">
        <v>0</v>
      </c>
      <c r="J434" s="25" t="s">
        <v>1276</v>
      </c>
      <c r="K434" s="25" t="s">
        <v>1277</v>
      </c>
    </row>
    <row r="435" spans="1:11" x14ac:dyDescent="0.2">
      <c r="A435" s="25">
        <v>12</v>
      </c>
      <c r="B435" s="25" t="s">
        <v>264</v>
      </c>
      <c r="C435" s="25">
        <v>15</v>
      </c>
      <c r="D435" s="25">
        <v>48403500</v>
      </c>
      <c r="E435" s="25" t="s">
        <v>1308</v>
      </c>
      <c r="F435" s="25" t="s">
        <v>265</v>
      </c>
      <c r="G435" s="25">
        <v>55</v>
      </c>
      <c r="H435" s="25">
        <v>0.14000000000000001</v>
      </c>
      <c r="I435" s="25">
        <v>0</v>
      </c>
      <c r="J435" s="25" t="s">
        <v>395</v>
      </c>
      <c r="K435" s="25" t="s">
        <v>1267</v>
      </c>
    </row>
    <row r="436" spans="1:11" x14ac:dyDescent="0.2">
      <c r="A436" s="25">
        <v>12</v>
      </c>
      <c r="B436" s="25" t="s">
        <v>264</v>
      </c>
      <c r="C436" s="25">
        <v>2</v>
      </c>
      <c r="D436" s="25">
        <v>153630000</v>
      </c>
      <c r="E436" s="25" t="s">
        <v>1308</v>
      </c>
      <c r="F436" s="25" t="s">
        <v>266</v>
      </c>
      <c r="G436" s="25">
        <v>51</v>
      </c>
      <c r="H436" s="25">
        <v>0.11</v>
      </c>
      <c r="I436" s="25">
        <v>0</v>
      </c>
      <c r="J436" s="25" t="s">
        <v>395</v>
      </c>
      <c r="K436" s="25" t="s">
        <v>1268</v>
      </c>
    </row>
    <row r="437" spans="1:11" x14ac:dyDescent="0.2">
      <c r="A437" s="25">
        <v>12</v>
      </c>
      <c r="B437" s="25" t="s">
        <v>264</v>
      </c>
      <c r="C437" s="25">
        <v>13</v>
      </c>
      <c r="D437" s="25">
        <v>48973500</v>
      </c>
      <c r="E437" s="25" t="s">
        <v>1308</v>
      </c>
      <c r="F437" s="25" t="s">
        <v>1269</v>
      </c>
      <c r="G437" s="25">
        <v>50</v>
      </c>
      <c r="H437" s="25">
        <v>0.12</v>
      </c>
      <c r="I437" s="25">
        <v>0</v>
      </c>
      <c r="J437" s="25" t="s">
        <v>395</v>
      </c>
      <c r="K437" s="25" t="s">
        <v>1270</v>
      </c>
    </row>
    <row r="438" spans="1:11" x14ac:dyDescent="0.2">
      <c r="A438" s="25">
        <v>12</v>
      </c>
      <c r="B438" s="25" t="s">
        <v>1309</v>
      </c>
      <c r="C438" s="25">
        <v>15</v>
      </c>
      <c r="D438" s="25">
        <v>47647500</v>
      </c>
      <c r="E438" s="25" t="s">
        <v>1310</v>
      </c>
      <c r="F438" s="25" t="s">
        <v>1311</v>
      </c>
      <c r="G438" s="25">
        <v>63</v>
      </c>
      <c r="H438" s="25">
        <v>0.19</v>
      </c>
      <c r="I438" s="25">
        <v>0</v>
      </c>
      <c r="J438" s="25" t="s">
        <v>395</v>
      </c>
      <c r="K438" s="25" t="s">
        <v>1312</v>
      </c>
    </row>
    <row r="439" spans="1:11" x14ac:dyDescent="0.2">
      <c r="A439" s="25">
        <v>12</v>
      </c>
      <c r="B439" s="25" t="s">
        <v>1309</v>
      </c>
      <c r="C439" s="25">
        <v>2</v>
      </c>
      <c r="D439" s="25">
        <v>154215000</v>
      </c>
      <c r="E439" s="25" t="s">
        <v>1310</v>
      </c>
      <c r="F439" s="25" t="s">
        <v>1313</v>
      </c>
      <c r="G439" s="25">
        <v>52</v>
      </c>
      <c r="H439" s="25">
        <v>0.15</v>
      </c>
      <c r="I439" s="25">
        <v>0</v>
      </c>
      <c r="J439" s="25" t="s">
        <v>395</v>
      </c>
      <c r="K439" s="25" t="s">
        <v>1314</v>
      </c>
    </row>
    <row r="440" spans="1:11" x14ac:dyDescent="0.2">
      <c r="A440" s="25">
        <v>12</v>
      </c>
      <c r="B440" s="25" t="s">
        <v>1315</v>
      </c>
      <c r="C440" s="25">
        <v>5</v>
      </c>
      <c r="D440" s="25">
        <v>1098000</v>
      </c>
      <c r="E440" s="25" t="s">
        <v>1316</v>
      </c>
      <c r="F440" s="25" t="s">
        <v>1317</v>
      </c>
      <c r="G440" s="25">
        <v>27</v>
      </c>
      <c r="H440" s="25">
        <v>0.18</v>
      </c>
      <c r="I440" s="25">
        <v>0</v>
      </c>
      <c r="J440" s="25" t="s">
        <v>282</v>
      </c>
      <c r="K440" s="25" t="s">
        <v>1295</v>
      </c>
    </row>
    <row r="441" spans="1:11" x14ac:dyDescent="0.2">
      <c r="A441" s="25">
        <v>12</v>
      </c>
      <c r="B441" s="25" t="s">
        <v>1315</v>
      </c>
      <c r="C441" s="25">
        <v>5</v>
      </c>
      <c r="D441" s="25">
        <v>1099500</v>
      </c>
      <c r="E441" s="25" t="s">
        <v>1316</v>
      </c>
      <c r="F441" s="25" t="s">
        <v>1300</v>
      </c>
      <c r="G441" s="25">
        <v>22</v>
      </c>
      <c r="H441" s="25">
        <v>0.25</v>
      </c>
      <c r="I441" s="25">
        <v>0</v>
      </c>
      <c r="J441" s="25" t="s">
        <v>426</v>
      </c>
      <c r="K441" s="25" t="s">
        <v>1301</v>
      </c>
    </row>
    <row r="442" spans="1:11" x14ac:dyDescent="0.2">
      <c r="A442" s="25">
        <v>12</v>
      </c>
      <c r="B442" s="25" t="s">
        <v>2904</v>
      </c>
      <c r="C442" s="25">
        <v>5</v>
      </c>
      <c r="D442" s="25">
        <v>1288500</v>
      </c>
      <c r="E442" s="25" t="s">
        <v>2905</v>
      </c>
      <c r="F442" s="25" t="s">
        <v>11239</v>
      </c>
      <c r="G442" s="25">
        <v>28</v>
      </c>
      <c r="H442" s="25">
        <v>0.04</v>
      </c>
      <c r="I442" s="25">
        <v>0</v>
      </c>
      <c r="J442" s="25" t="s">
        <v>426</v>
      </c>
      <c r="K442" s="25" t="s">
        <v>11240</v>
      </c>
    </row>
    <row r="443" spans="1:11" x14ac:dyDescent="0.2">
      <c r="A443" s="25">
        <v>12</v>
      </c>
      <c r="B443" s="25" t="s">
        <v>1318</v>
      </c>
      <c r="C443" s="25">
        <v>8</v>
      </c>
      <c r="D443" s="25">
        <v>47521500</v>
      </c>
      <c r="E443" s="25" t="s">
        <v>1319</v>
      </c>
      <c r="F443" s="25" t="s">
        <v>1320</v>
      </c>
      <c r="G443" s="25">
        <v>96</v>
      </c>
      <c r="H443" s="25">
        <v>0.26</v>
      </c>
      <c r="I443" s="25">
        <v>0</v>
      </c>
      <c r="J443" s="25" t="s">
        <v>282</v>
      </c>
      <c r="K443" s="25" t="s">
        <v>1321</v>
      </c>
    </row>
    <row r="444" spans="1:11" x14ac:dyDescent="0.2">
      <c r="A444" s="25">
        <v>12</v>
      </c>
      <c r="B444" s="25" t="s">
        <v>1318</v>
      </c>
      <c r="C444" s="25">
        <v>8</v>
      </c>
      <c r="D444" s="25">
        <v>47523000</v>
      </c>
      <c r="E444" s="25" t="s">
        <v>1319</v>
      </c>
      <c r="F444" s="25" t="s">
        <v>1322</v>
      </c>
      <c r="G444" s="25">
        <v>30</v>
      </c>
      <c r="H444" s="25">
        <v>0.1</v>
      </c>
      <c r="I444" s="25">
        <v>0</v>
      </c>
      <c r="J444" s="25" t="s">
        <v>282</v>
      </c>
      <c r="K444" s="25" t="s">
        <v>1323</v>
      </c>
    </row>
    <row r="445" spans="1:11" x14ac:dyDescent="0.2">
      <c r="A445" s="25">
        <v>12</v>
      </c>
      <c r="B445" s="25" t="s">
        <v>831</v>
      </c>
      <c r="C445" s="25">
        <v>5</v>
      </c>
      <c r="D445" s="25">
        <v>1323000</v>
      </c>
      <c r="E445" s="25" t="s">
        <v>832</v>
      </c>
      <c r="F445" s="25" t="s">
        <v>1216</v>
      </c>
      <c r="G445" s="25">
        <v>268</v>
      </c>
      <c r="H445" s="25">
        <v>0.4</v>
      </c>
      <c r="I445" s="25">
        <v>0</v>
      </c>
      <c r="J445" s="25" t="s">
        <v>282</v>
      </c>
      <c r="K445" s="25" t="s">
        <v>1217</v>
      </c>
    </row>
    <row r="446" spans="1:11" x14ac:dyDescent="0.2">
      <c r="A446" s="25">
        <v>12</v>
      </c>
      <c r="B446" s="25" t="s">
        <v>831</v>
      </c>
      <c r="C446" s="25">
        <v>5</v>
      </c>
      <c r="D446" s="25">
        <v>1318500</v>
      </c>
      <c r="E446" s="25" t="s">
        <v>832</v>
      </c>
      <c r="F446" s="25" t="s">
        <v>1224</v>
      </c>
      <c r="G446" s="25">
        <v>59</v>
      </c>
      <c r="H446" s="25">
        <v>0.13</v>
      </c>
      <c r="I446" s="25">
        <v>0</v>
      </c>
      <c r="J446" s="25" t="s">
        <v>426</v>
      </c>
      <c r="K446" s="25" t="s">
        <v>1225</v>
      </c>
    </row>
    <row r="447" spans="1:11" x14ac:dyDescent="0.2">
      <c r="A447" s="25">
        <v>12</v>
      </c>
      <c r="B447" s="25" t="s">
        <v>1324</v>
      </c>
      <c r="C447" s="25">
        <v>5</v>
      </c>
      <c r="D447" s="25">
        <v>1323000</v>
      </c>
      <c r="E447" s="25" t="s">
        <v>1325</v>
      </c>
      <c r="F447" s="25" t="s">
        <v>1216</v>
      </c>
      <c r="G447" s="25">
        <v>268</v>
      </c>
      <c r="H447" s="25">
        <v>0.4</v>
      </c>
      <c r="I447" s="25">
        <v>0</v>
      </c>
      <c r="J447" s="25" t="s">
        <v>282</v>
      </c>
      <c r="K447" s="25" t="s">
        <v>1217</v>
      </c>
    </row>
    <row r="448" spans="1:11" x14ac:dyDescent="0.2">
      <c r="A448" s="25">
        <v>12</v>
      </c>
      <c r="B448" s="25" t="s">
        <v>1326</v>
      </c>
      <c r="C448" s="25">
        <v>3</v>
      </c>
      <c r="D448" s="25">
        <v>166984500</v>
      </c>
      <c r="E448" s="25" t="s">
        <v>1327</v>
      </c>
      <c r="F448" s="25" t="s">
        <v>1328</v>
      </c>
      <c r="G448" s="25">
        <v>29</v>
      </c>
      <c r="H448" s="25">
        <v>0.19</v>
      </c>
      <c r="I448" s="25">
        <v>0</v>
      </c>
      <c r="J448" s="25" t="s">
        <v>282</v>
      </c>
      <c r="K448" s="25" t="s">
        <v>1329</v>
      </c>
    </row>
    <row r="449" spans="1:11" x14ac:dyDescent="0.2">
      <c r="A449" s="25">
        <v>12</v>
      </c>
      <c r="B449" s="25" t="s">
        <v>1330</v>
      </c>
      <c r="C449" s="25">
        <v>5</v>
      </c>
      <c r="D449" s="25">
        <v>819000</v>
      </c>
      <c r="E449" s="25" t="s">
        <v>1331</v>
      </c>
      <c r="F449" s="25" t="s">
        <v>1253</v>
      </c>
      <c r="G449" s="25">
        <v>64</v>
      </c>
      <c r="H449" s="25">
        <v>0.18</v>
      </c>
      <c r="I449" s="25">
        <v>0</v>
      </c>
      <c r="J449" s="25" t="s">
        <v>426</v>
      </c>
      <c r="K449" s="25" t="s">
        <v>1254</v>
      </c>
    </row>
    <row r="450" spans="1:11" x14ac:dyDescent="0.2">
      <c r="A450" s="25">
        <v>12</v>
      </c>
      <c r="B450" s="25" t="s">
        <v>1330</v>
      </c>
      <c r="C450" s="25">
        <v>5</v>
      </c>
      <c r="D450" s="25">
        <v>15640500</v>
      </c>
      <c r="E450" s="25" t="s">
        <v>1331</v>
      </c>
      <c r="F450" s="25" t="s">
        <v>1255</v>
      </c>
      <c r="G450" s="25">
        <v>41</v>
      </c>
      <c r="H450" s="25">
        <v>0.2</v>
      </c>
      <c r="I450" s="25">
        <v>0</v>
      </c>
      <c r="J450" s="25" t="s">
        <v>426</v>
      </c>
      <c r="K450" s="25" t="s">
        <v>1256</v>
      </c>
    </row>
    <row r="451" spans="1:11" x14ac:dyDescent="0.2">
      <c r="A451" s="25">
        <v>12</v>
      </c>
      <c r="B451" s="25" t="s">
        <v>1332</v>
      </c>
      <c r="C451" s="25">
        <v>5</v>
      </c>
      <c r="D451" s="25">
        <v>819000</v>
      </c>
      <c r="E451" s="25" t="s">
        <v>1333</v>
      </c>
      <c r="F451" s="25" t="s">
        <v>1253</v>
      </c>
      <c r="G451" s="25">
        <v>64</v>
      </c>
      <c r="H451" s="25">
        <v>0.18</v>
      </c>
      <c r="I451" s="25">
        <v>0</v>
      </c>
      <c r="J451" s="25" t="s">
        <v>426</v>
      </c>
      <c r="K451" s="25" t="s">
        <v>1254</v>
      </c>
    </row>
    <row r="452" spans="1:11" x14ac:dyDescent="0.2">
      <c r="A452" s="25">
        <v>12</v>
      </c>
      <c r="B452" s="25" t="s">
        <v>1332</v>
      </c>
      <c r="C452" s="25">
        <v>5</v>
      </c>
      <c r="D452" s="25">
        <v>15640500</v>
      </c>
      <c r="E452" s="25" t="s">
        <v>1333</v>
      </c>
      <c r="F452" s="25" t="s">
        <v>1255</v>
      </c>
      <c r="G452" s="25">
        <v>41</v>
      </c>
      <c r="H452" s="25">
        <v>0.2</v>
      </c>
      <c r="I452" s="25">
        <v>0</v>
      </c>
      <c r="J452" s="25" t="s">
        <v>426</v>
      </c>
      <c r="K452" s="25" t="s">
        <v>1256</v>
      </c>
    </row>
    <row r="453" spans="1:11" x14ac:dyDescent="0.2">
      <c r="A453" s="25">
        <v>13</v>
      </c>
      <c r="B453" s="25" t="s">
        <v>1334</v>
      </c>
      <c r="C453" s="25">
        <v>15</v>
      </c>
      <c r="D453" s="25">
        <v>63576000</v>
      </c>
      <c r="E453" s="25" t="s">
        <v>1335</v>
      </c>
      <c r="F453" s="25" t="s">
        <v>1336</v>
      </c>
      <c r="G453" s="25">
        <v>62</v>
      </c>
      <c r="H453" s="25">
        <v>0.16</v>
      </c>
      <c r="I453" s="25">
        <v>0</v>
      </c>
      <c r="J453" s="25" t="s">
        <v>282</v>
      </c>
      <c r="K453" s="25" t="s">
        <v>1337</v>
      </c>
    </row>
    <row r="454" spans="1:11" x14ac:dyDescent="0.2">
      <c r="A454" s="25">
        <v>13</v>
      </c>
      <c r="B454" s="25" t="s">
        <v>1338</v>
      </c>
      <c r="C454" s="25">
        <v>15</v>
      </c>
      <c r="D454" s="25">
        <v>63576000</v>
      </c>
      <c r="E454" s="25" t="s">
        <v>1339</v>
      </c>
      <c r="F454" s="25" t="s">
        <v>1336</v>
      </c>
      <c r="G454" s="25">
        <v>62</v>
      </c>
      <c r="H454" s="25">
        <v>0.16</v>
      </c>
      <c r="I454" s="25">
        <v>0</v>
      </c>
      <c r="J454" s="25" t="s">
        <v>282</v>
      </c>
      <c r="K454" s="25" t="s">
        <v>1337</v>
      </c>
    </row>
    <row r="455" spans="1:11" x14ac:dyDescent="0.2">
      <c r="A455" s="25">
        <v>13</v>
      </c>
      <c r="B455" s="25" t="s">
        <v>1340</v>
      </c>
      <c r="C455" s="25">
        <v>15</v>
      </c>
      <c r="D455" s="25">
        <v>63621000</v>
      </c>
      <c r="E455" s="25" t="s">
        <v>1341</v>
      </c>
      <c r="F455" s="25" t="s">
        <v>1342</v>
      </c>
      <c r="G455" s="25">
        <v>45</v>
      </c>
      <c r="H455" s="25">
        <v>0.14000000000000001</v>
      </c>
      <c r="I455" s="25">
        <v>0</v>
      </c>
      <c r="J455" s="25" t="s">
        <v>282</v>
      </c>
      <c r="K455" s="25" t="s">
        <v>1343</v>
      </c>
    </row>
    <row r="456" spans="1:11" x14ac:dyDescent="0.2">
      <c r="A456" s="25">
        <v>13</v>
      </c>
      <c r="B456" s="25" t="s">
        <v>1344</v>
      </c>
      <c r="C456" s="25">
        <v>15</v>
      </c>
      <c r="D456" s="25">
        <v>63621000</v>
      </c>
      <c r="E456" s="25" t="s">
        <v>1345</v>
      </c>
      <c r="F456" s="25" t="s">
        <v>1342</v>
      </c>
      <c r="G456" s="25">
        <v>45</v>
      </c>
      <c r="H456" s="25">
        <v>0.14000000000000001</v>
      </c>
      <c r="I456" s="25">
        <v>0</v>
      </c>
      <c r="J456" s="25" t="s">
        <v>282</v>
      </c>
      <c r="K456" s="25" t="s">
        <v>1343</v>
      </c>
    </row>
    <row r="457" spans="1:11" x14ac:dyDescent="0.2">
      <c r="A457" s="25">
        <v>13</v>
      </c>
      <c r="B457" s="25" t="s">
        <v>1346</v>
      </c>
      <c r="C457" s="25">
        <v>2</v>
      </c>
      <c r="D457" s="25">
        <v>166395000</v>
      </c>
      <c r="E457" s="25" t="s">
        <v>1347</v>
      </c>
      <c r="F457" s="25" t="s">
        <v>1348</v>
      </c>
      <c r="G457" s="25">
        <v>60</v>
      </c>
      <c r="H457" s="25">
        <v>0.16</v>
      </c>
      <c r="I457" s="25">
        <v>0</v>
      </c>
      <c r="J457" s="25" t="s">
        <v>426</v>
      </c>
      <c r="K457" s="25" t="s">
        <v>1349</v>
      </c>
    </row>
    <row r="458" spans="1:11" x14ac:dyDescent="0.2">
      <c r="A458" s="25">
        <v>13</v>
      </c>
      <c r="B458" s="25" t="s">
        <v>1346</v>
      </c>
      <c r="C458" s="25">
        <v>2</v>
      </c>
      <c r="D458" s="25">
        <v>166395000</v>
      </c>
      <c r="E458" s="25" t="s">
        <v>1347</v>
      </c>
      <c r="F458" s="25" t="s">
        <v>1350</v>
      </c>
      <c r="G458" s="25">
        <v>52</v>
      </c>
      <c r="H458" s="25">
        <v>0.13</v>
      </c>
      <c r="I458" s="25">
        <v>0</v>
      </c>
      <c r="J458" s="25" t="s">
        <v>282</v>
      </c>
      <c r="K458" s="25" t="s">
        <v>1351</v>
      </c>
    </row>
    <row r="459" spans="1:11" x14ac:dyDescent="0.2">
      <c r="A459" s="25">
        <v>13</v>
      </c>
      <c r="B459" s="25" t="s">
        <v>1352</v>
      </c>
      <c r="C459" s="25">
        <v>9</v>
      </c>
      <c r="D459" s="25">
        <v>34432500</v>
      </c>
      <c r="E459" s="25" t="s">
        <v>1353</v>
      </c>
      <c r="F459" s="25" t="s">
        <v>1354</v>
      </c>
      <c r="G459" s="25">
        <v>26</v>
      </c>
      <c r="H459" s="25">
        <v>0.11</v>
      </c>
      <c r="I459" s="25">
        <v>0</v>
      </c>
      <c r="J459" s="25" t="s">
        <v>395</v>
      </c>
      <c r="K459" s="25" t="s">
        <v>1355</v>
      </c>
    </row>
    <row r="460" spans="1:11" x14ac:dyDescent="0.2">
      <c r="A460" s="25">
        <v>13</v>
      </c>
      <c r="B460" s="25" t="s">
        <v>1356</v>
      </c>
      <c r="C460" s="25">
        <v>15</v>
      </c>
      <c r="D460" s="25">
        <v>26971500</v>
      </c>
      <c r="E460" s="25" t="s">
        <v>1357</v>
      </c>
      <c r="F460" s="25" t="s">
        <v>1358</v>
      </c>
      <c r="G460" s="25">
        <v>30</v>
      </c>
      <c r="H460" s="25">
        <v>0.12</v>
      </c>
      <c r="I460" s="25">
        <v>0</v>
      </c>
      <c r="J460" s="25" t="s">
        <v>282</v>
      </c>
      <c r="K460" s="25" t="s">
        <v>1359</v>
      </c>
    </row>
    <row r="461" spans="1:11" x14ac:dyDescent="0.2">
      <c r="A461" s="25">
        <v>13</v>
      </c>
      <c r="B461" s="25" t="s">
        <v>1356</v>
      </c>
      <c r="C461" s="25">
        <v>15</v>
      </c>
      <c r="D461" s="25">
        <v>26968500</v>
      </c>
      <c r="E461" s="25" t="s">
        <v>1357</v>
      </c>
      <c r="F461" s="25" t="s">
        <v>1360</v>
      </c>
      <c r="G461" s="25">
        <v>29</v>
      </c>
      <c r="H461" s="25">
        <v>0.1</v>
      </c>
      <c r="I461" s="25">
        <v>0</v>
      </c>
      <c r="J461" s="25" t="s">
        <v>282</v>
      </c>
      <c r="K461" s="25" t="s">
        <v>1361</v>
      </c>
    </row>
    <row r="462" spans="1:11" x14ac:dyDescent="0.2">
      <c r="A462" s="25">
        <v>13</v>
      </c>
      <c r="B462" s="25" t="s">
        <v>1362</v>
      </c>
      <c r="C462" s="25">
        <v>15</v>
      </c>
      <c r="D462" s="25">
        <v>26971500</v>
      </c>
      <c r="E462" s="25" t="s">
        <v>1363</v>
      </c>
      <c r="F462" s="25" t="s">
        <v>1358</v>
      </c>
      <c r="G462" s="25">
        <v>30</v>
      </c>
      <c r="H462" s="25">
        <v>0.12</v>
      </c>
      <c r="I462" s="25">
        <v>0</v>
      </c>
      <c r="J462" s="25" t="s">
        <v>282</v>
      </c>
      <c r="K462" s="25" t="s">
        <v>1359</v>
      </c>
    </row>
    <row r="463" spans="1:11" x14ac:dyDescent="0.2">
      <c r="A463" s="25">
        <v>13</v>
      </c>
      <c r="B463" s="25" t="s">
        <v>1364</v>
      </c>
      <c r="C463" s="25">
        <v>15</v>
      </c>
      <c r="D463" s="25">
        <v>27546000</v>
      </c>
      <c r="E463" s="25" t="s">
        <v>1365</v>
      </c>
      <c r="F463" s="25" t="s">
        <v>1366</v>
      </c>
      <c r="G463" s="25">
        <v>33</v>
      </c>
      <c r="H463" s="25">
        <v>0.13</v>
      </c>
      <c r="I463" s="25">
        <v>0</v>
      </c>
      <c r="J463" s="25" t="s">
        <v>426</v>
      </c>
      <c r="K463" s="25" t="s">
        <v>1367</v>
      </c>
    </row>
    <row r="464" spans="1:11" x14ac:dyDescent="0.2">
      <c r="A464" s="25">
        <v>13</v>
      </c>
      <c r="B464" s="25" t="s">
        <v>1364</v>
      </c>
      <c r="C464" s="25">
        <v>15</v>
      </c>
      <c r="D464" s="25">
        <v>63576000</v>
      </c>
      <c r="E464" s="25" t="s">
        <v>1365</v>
      </c>
      <c r="F464" s="25" t="s">
        <v>1336</v>
      </c>
      <c r="G464" s="25">
        <v>62</v>
      </c>
      <c r="H464" s="25">
        <v>0.16</v>
      </c>
      <c r="I464" s="25">
        <v>0</v>
      </c>
      <c r="J464" s="25" t="s">
        <v>282</v>
      </c>
      <c r="K464" s="25" t="s">
        <v>1337</v>
      </c>
    </row>
    <row r="465" spans="1:11" x14ac:dyDescent="0.2">
      <c r="A465" s="25">
        <v>13</v>
      </c>
      <c r="B465" s="25" t="s">
        <v>1364</v>
      </c>
      <c r="C465" s="25">
        <v>15</v>
      </c>
      <c r="D465" s="25">
        <v>94971000</v>
      </c>
      <c r="E465" s="25" t="s">
        <v>1365</v>
      </c>
      <c r="F465" s="25" t="s">
        <v>1368</v>
      </c>
      <c r="G465" s="25">
        <v>20</v>
      </c>
      <c r="H465" s="25">
        <v>0.1</v>
      </c>
      <c r="I465" s="25">
        <v>0</v>
      </c>
      <c r="J465" s="25" t="s">
        <v>426</v>
      </c>
      <c r="K465" s="25" t="s">
        <v>1369</v>
      </c>
    </row>
    <row r="466" spans="1:11" x14ac:dyDescent="0.2">
      <c r="A466" s="25">
        <v>13</v>
      </c>
      <c r="B466" s="25" t="s">
        <v>1370</v>
      </c>
      <c r="C466" s="25">
        <v>15</v>
      </c>
      <c r="D466" s="25">
        <v>63576000</v>
      </c>
      <c r="E466" s="25" t="s">
        <v>1371</v>
      </c>
      <c r="F466" s="25" t="s">
        <v>1336</v>
      </c>
      <c r="G466" s="25">
        <v>62</v>
      </c>
      <c r="H466" s="25">
        <v>0.16</v>
      </c>
      <c r="I466" s="25">
        <v>0</v>
      </c>
      <c r="J466" s="25" t="s">
        <v>282</v>
      </c>
      <c r="K466" s="25" t="s">
        <v>1337</v>
      </c>
    </row>
    <row r="467" spans="1:11" x14ac:dyDescent="0.2">
      <c r="A467" s="25">
        <v>13</v>
      </c>
      <c r="B467" s="25" t="s">
        <v>1372</v>
      </c>
      <c r="C467" s="25">
        <v>15</v>
      </c>
      <c r="D467" s="25">
        <v>27546000</v>
      </c>
      <c r="E467" s="25" t="s">
        <v>1373</v>
      </c>
      <c r="F467" s="25" t="s">
        <v>1366</v>
      </c>
      <c r="G467" s="25">
        <v>33</v>
      </c>
      <c r="H467" s="25">
        <v>0.13</v>
      </c>
      <c r="I467" s="25">
        <v>0</v>
      </c>
      <c r="J467" s="25" t="s">
        <v>426</v>
      </c>
      <c r="K467" s="25" t="s">
        <v>1367</v>
      </c>
    </row>
    <row r="468" spans="1:11" x14ac:dyDescent="0.2">
      <c r="A468" s="25">
        <v>13</v>
      </c>
      <c r="B468" s="25" t="s">
        <v>1372</v>
      </c>
      <c r="C468" s="25">
        <v>15</v>
      </c>
      <c r="D468" s="25">
        <v>94971000</v>
      </c>
      <c r="E468" s="25" t="s">
        <v>1373</v>
      </c>
      <c r="F468" s="25" t="s">
        <v>1368</v>
      </c>
      <c r="G468" s="25">
        <v>20</v>
      </c>
      <c r="H468" s="25">
        <v>0.1</v>
      </c>
      <c r="I468" s="25">
        <v>0</v>
      </c>
      <c r="J468" s="25" t="s">
        <v>426</v>
      </c>
      <c r="K468" s="25" t="s">
        <v>1369</v>
      </c>
    </row>
    <row r="469" spans="1:11" x14ac:dyDescent="0.2">
      <c r="A469" s="25">
        <v>13</v>
      </c>
      <c r="B469" s="25" t="s">
        <v>1374</v>
      </c>
      <c r="C469" s="25">
        <v>15</v>
      </c>
      <c r="D469" s="25">
        <v>63955500</v>
      </c>
      <c r="E469" s="25" t="s">
        <v>1375</v>
      </c>
      <c r="F469" s="25" t="s">
        <v>1376</v>
      </c>
      <c r="G469" s="25">
        <v>63</v>
      </c>
      <c r="H469" s="25">
        <v>0.2</v>
      </c>
      <c r="I469" s="25">
        <v>0</v>
      </c>
      <c r="J469" s="25" t="s">
        <v>282</v>
      </c>
      <c r="K469" s="25" t="s">
        <v>1377</v>
      </c>
    </row>
    <row r="470" spans="1:11" x14ac:dyDescent="0.2">
      <c r="A470" s="25">
        <v>13</v>
      </c>
      <c r="B470" s="25" t="s">
        <v>1374</v>
      </c>
      <c r="C470" s="25">
        <v>15</v>
      </c>
      <c r="D470" s="25">
        <v>63621000</v>
      </c>
      <c r="E470" s="25" t="s">
        <v>1375</v>
      </c>
      <c r="F470" s="25" t="s">
        <v>1342</v>
      </c>
      <c r="G470" s="25">
        <v>45</v>
      </c>
      <c r="H470" s="25">
        <v>0.14000000000000001</v>
      </c>
      <c r="I470" s="25">
        <v>0</v>
      </c>
      <c r="J470" s="25" t="s">
        <v>282</v>
      </c>
      <c r="K470" s="25" t="s">
        <v>1343</v>
      </c>
    </row>
    <row r="471" spans="1:11" x14ac:dyDescent="0.2">
      <c r="A471" s="25">
        <v>13</v>
      </c>
      <c r="B471" s="25" t="s">
        <v>1374</v>
      </c>
      <c r="C471" s="25">
        <v>15</v>
      </c>
      <c r="D471" s="25">
        <v>27816000</v>
      </c>
      <c r="E471" s="25" t="s">
        <v>1375</v>
      </c>
      <c r="F471" s="25" t="s">
        <v>1378</v>
      </c>
      <c r="G471" s="25">
        <v>30</v>
      </c>
      <c r="H471" s="25">
        <v>0.11</v>
      </c>
      <c r="I471" s="25">
        <v>0</v>
      </c>
      <c r="J471" s="25" t="s">
        <v>282</v>
      </c>
      <c r="K471" s="25" t="s">
        <v>1379</v>
      </c>
    </row>
    <row r="472" spans="1:11" x14ac:dyDescent="0.2">
      <c r="A472" s="25">
        <v>13</v>
      </c>
      <c r="B472" s="25" t="s">
        <v>1380</v>
      </c>
      <c r="C472" s="25">
        <v>15</v>
      </c>
      <c r="D472" s="25">
        <v>63621000</v>
      </c>
      <c r="E472" s="25" t="s">
        <v>1381</v>
      </c>
      <c r="F472" s="25" t="s">
        <v>1342</v>
      </c>
      <c r="G472" s="25">
        <v>45</v>
      </c>
      <c r="H472" s="25">
        <v>0.14000000000000001</v>
      </c>
      <c r="I472" s="25">
        <v>0</v>
      </c>
      <c r="J472" s="25" t="s">
        <v>282</v>
      </c>
      <c r="K472" s="25" t="s">
        <v>1343</v>
      </c>
    </row>
    <row r="473" spans="1:11" x14ac:dyDescent="0.2">
      <c r="A473" s="25">
        <v>13</v>
      </c>
      <c r="B473" s="25" t="s">
        <v>1382</v>
      </c>
      <c r="C473" s="25">
        <v>15</v>
      </c>
      <c r="D473" s="25">
        <v>63955500</v>
      </c>
      <c r="E473" s="25" t="s">
        <v>1383</v>
      </c>
      <c r="F473" s="25" t="s">
        <v>1376</v>
      </c>
      <c r="G473" s="25">
        <v>63</v>
      </c>
      <c r="H473" s="25">
        <v>0.2</v>
      </c>
      <c r="I473" s="25">
        <v>0</v>
      </c>
      <c r="J473" s="25" t="s">
        <v>282</v>
      </c>
      <c r="K473" s="25" t="s">
        <v>1377</v>
      </c>
    </row>
    <row r="474" spans="1:11" x14ac:dyDescent="0.2">
      <c r="A474" s="25">
        <v>13</v>
      </c>
      <c r="B474" s="25" t="s">
        <v>1384</v>
      </c>
      <c r="C474" s="25">
        <v>15</v>
      </c>
      <c r="D474" s="25">
        <v>27546000</v>
      </c>
      <c r="E474" s="25" t="s">
        <v>1385</v>
      </c>
      <c r="F474" s="25" t="s">
        <v>1366</v>
      </c>
      <c r="G474" s="25">
        <v>33</v>
      </c>
      <c r="H474" s="25">
        <v>0.13</v>
      </c>
      <c r="I474" s="25">
        <v>0</v>
      </c>
      <c r="J474" s="25" t="s">
        <v>426</v>
      </c>
      <c r="K474" s="25" t="s">
        <v>1367</v>
      </c>
    </row>
    <row r="475" spans="1:11" x14ac:dyDescent="0.2">
      <c r="A475" s="25">
        <v>13</v>
      </c>
      <c r="B475" s="25" t="s">
        <v>1384</v>
      </c>
      <c r="C475" s="25">
        <v>15</v>
      </c>
      <c r="D475" s="25">
        <v>94971000</v>
      </c>
      <c r="E475" s="25" t="s">
        <v>1385</v>
      </c>
      <c r="F475" s="25" t="s">
        <v>1368</v>
      </c>
      <c r="G475" s="25">
        <v>20</v>
      </c>
      <c r="H475" s="25">
        <v>0.1</v>
      </c>
      <c r="I475" s="25">
        <v>0</v>
      </c>
      <c r="J475" s="25" t="s">
        <v>426</v>
      </c>
      <c r="K475" s="25" t="s">
        <v>1369</v>
      </c>
    </row>
    <row r="476" spans="1:11" x14ac:dyDescent="0.2">
      <c r="A476" s="25">
        <v>13</v>
      </c>
      <c r="B476" s="25" t="s">
        <v>1386</v>
      </c>
      <c r="C476" s="25">
        <v>15</v>
      </c>
      <c r="D476" s="25">
        <v>27546000</v>
      </c>
      <c r="E476" s="25" t="s">
        <v>1387</v>
      </c>
      <c r="F476" s="25" t="s">
        <v>1366</v>
      </c>
      <c r="G476" s="25">
        <v>33</v>
      </c>
      <c r="H476" s="25">
        <v>0.13</v>
      </c>
      <c r="I476" s="25">
        <v>0</v>
      </c>
      <c r="J476" s="25" t="s">
        <v>426</v>
      </c>
      <c r="K476" s="25" t="s">
        <v>1367</v>
      </c>
    </row>
    <row r="477" spans="1:11" x14ac:dyDescent="0.2">
      <c r="A477" s="25">
        <v>13</v>
      </c>
      <c r="B477" s="25" t="s">
        <v>1386</v>
      </c>
      <c r="C477" s="25">
        <v>15</v>
      </c>
      <c r="D477" s="25">
        <v>94971000</v>
      </c>
      <c r="E477" s="25" t="s">
        <v>1387</v>
      </c>
      <c r="F477" s="25" t="s">
        <v>1368</v>
      </c>
      <c r="G477" s="25">
        <v>20</v>
      </c>
      <c r="H477" s="25">
        <v>0.1</v>
      </c>
      <c r="I477" s="25">
        <v>0</v>
      </c>
      <c r="J477" s="25" t="s">
        <v>426</v>
      </c>
      <c r="K477" s="25" t="s">
        <v>1369</v>
      </c>
    </row>
    <row r="478" spans="1:11" x14ac:dyDescent="0.2">
      <c r="A478" s="25">
        <v>13</v>
      </c>
      <c r="B478" s="25" t="s">
        <v>1388</v>
      </c>
      <c r="C478" s="25">
        <v>15</v>
      </c>
      <c r="D478" s="25">
        <v>26971500</v>
      </c>
      <c r="E478" s="25" t="s">
        <v>1389</v>
      </c>
      <c r="F478" s="25" t="s">
        <v>1358</v>
      </c>
      <c r="G478" s="25">
        <v>30</v>
      </c>
      <c r="H478" s="25">
        <v>0.12</v>
      </c>
      <c r="I478" s="25">
        <v>0</v>
      </c>
      <c r="J478" s="25" t="s">
        <v>282</v>
      </c>
      <c r="K478" s="25" t="s">
        <v>1359</v>
      </c>
    </row>
    <row r="479" spans="1:11" x14ac:dyDescent="0.2">
      <c r="A479" s="25">
        <v>13</v>
      </c>
      <c r="B479" s="25" t="s">
        <v>1388</v>
      </c>
      <c r="C479" s="25">
        <v>15</v>
      </c>
      <c r="D479" s="25">
        <v>26968500</v>
      </c>
      <c r="E479" s="25" t="s">
        <v>1389</v>
      </c>
      <c r="F479" s="25" t="s">
        <v>1360</v>
      </c>
      <c r="G479" s="25">
        <v>29</v>
      </c>
      <c r="H479" s="25">
        <v>0.1</v>
      </c>
      <c r="I479" s="25">
        <v>0</v>
      </c>
      <c r="J479" s="25" t="s">
        <v>282</v>
      </c>
      <c r="K479" s="25" t="s">
        <v>1361</v>
      </c>
    </row>
    <row r="480" spans="1:11" x14ac:dyDescent="0.2">
      <c r="A480" s="25">
        <v>13</v>
      </c>
      <c r="B480" s="25" t="s">
        <v>1390</v>
      </c>
      <c r="C480" s="25">
        <v>15</v>
      </c>
      <c r="D480" s="25">
        <v>26971500</v>
      </c>
      <c r="E480" s="25" t="s">
        <v>1391</v>
      </c>
      <c r="F480" s="25" t="s">
        <v>1358</v>
      </c>
      <c r="G480" s="25">
        <v>30</v>
      </c>
      <c r="H480" s="25">
        <v>0.12</v>
      </c>
      <c r="I480" s="25">
        <v>0</v>
      </c>
      <c r="J480" s="25" t="s">
        <v>282</v>
      </c>
      <c r="K480" s="25" t="s">
        <v>1359</v>
      </c>
    </row>
    <row r="481" spans="1:11" x14ac:dyDescent="0.2">
      <c r="A481" s="25">
        <v>13</v>
      </c>
      <c r="B481" s="25" t="s">
        <v>1392</v>
      </c>
      <c r="C481" s="25">
        <v>15</v>
      </c>
      <c r="D481" s="25">
        <v>63955500</v>
      </c>
      <c r="E481" s="25" t="s">
        <v>1393</v>
      </c>
      <c r="F481" s="25" t="s">
        <v>1376</v>
      </c>
      <c r="G481" s="25">
        <v>63</v>
      </c>
      <c r="H481" s="25">
        <v>0.2</v>
      </c>
      <c r="I481" s="25">
        <v>0</v>
      </c>
      <c r="J481" s="25" t="s">
        <v>282</v>
      </c>
      <c r="K481" s="25" t="s">
        <v>1377</v>
      </c>
    </row>
    <row r="482" spans="1:11" x14ac:dyDescent="0.2">
      <c r="A482" s="25">
        <v>13</v>
      </c>
      <c r="B482" s="25" t="s">
        <v>1394</v>
      </c>
      <c r="C482" s="25">
        <v>15</v>
      </c>
      <c r="D482" s="25">
        <v>63955500</v>
      </c>
      <c r="E482" s="25" t="s">
        <v>1395</v>
      </c>
      <c r="F482" s="25" t="s">
        <v>1376</v>
      </c>
      <c r="G482" s="25">
        <v>63</v>
      </c>
      <c r="H482" s="25">
        <v>0.2</v>
      </c>
      <c r="I482" s="25">
        <v>0</v>
      </c>
      <c r="J482" s="25" t="s">
        <v>282</v>
      </c>
      <c r="K482" s="25" t="s">
        <v>1377</v>
      </c>
    </row>
    <row r="483" spans="1:11" x14ac:dyDescent="0.2">
      <c r="A483" s="25">
        <v>14</v>
      </c>
      <c r="B483" s="25" t="s">
        <v>1396</v>
      </c>
      <c r="C483" s="25">
        <v>12</v>
      </c>
      <c r="D483" s="25">
        <v>109659000</v>
      </c>
      <c r="E483" s="25" t="s">
        <v>1397</v>
      </c>
      <c r="F483" s="25" t="s">
        <v>1398</v>
      </c>
      <c r="G483" s="25">
        <v>68</v>
      </c>
      <c r="H483" s="25">
        <v>0.28999999999999998</v>
      </c>
      <c r="I483" s="25">
        <v>0</v>
      </c>
      <c r="J483" s="25" t="s">
        <v>426</v>
      </c>
      <c r="K483" s="25" t="s">
        <v>1399</v>
      </c>
    </row>
    <row r="484" spans="1:11" x14ac:dyDescent="0.2">
      <c r="A484" s="25">
        <v>14</v>
      </c>
      <c r="B484" s="25" t="s">
        <v>1396</v>
      </c>
      <c r="C484" s="25">
        <v>12</v>
      </c>
      <c r="D484" s="25">
        <v>124398000</v>
      </c>
      <c r="E484" s="25" t="s">
        <v>1397</v>
      </c>
      <c r="F484" s="25" t="s">
        <v>1400</v>
      </c>
      <c r="G484" s="25">
        <v>64</v>
      </c>
      <c r="H484" s="25">
        <v>0.19</v>
      </c>
      <c r="I484" s="25">
        <v>0</v>
      </c>
      <c r="J484" s="25" t="s">
        <v>426</v>
      </c>
      <c r="K484" s="25" t="s">
        <v>1401</v>
      </c>
    </row>
    <row r="485" spans="1:11" x14ac:dyDescent="0.2">
      <c r="A485" s="25">
        <v>14</v>
      </c>
      <c r="B485" s="25" t="s">
        <v>1402</v>
      </c>
      <c r="C485" s="25">
        <v>12</v>
      </c>
      <c r="D485" s="25">
        <v>109659000</v>
      </c>
      <c r="E485" s="25" t="s">
        <v>1403</v>
      </c>
      <c r="F485" s="25" t="s">
        <v>1398</v>
      </c>
      <c r="G485" s="25">
        <v>68</v>
      </c>
      <c r="H485" s="25">
        <v>0.28999999999999998</v>
      </c>
      <c r="I485" s="25">
        <v>0</v>
      </c>
      <c r="J485" s="25" t="s">
        <v>426</v>
      </c>
      <c r="K485" s="25" t="s">
        <v>1399</v>
      </c>
    </row>
    <row r="486" spans="1:11" x14ac:dyDescent="0.2">
      <c r="A486" s="25">
        <v>14</v>
      </c>
      <c r="B486" s="25" t="s">
        <v>1402</v>
      </c>
      <c r="C486" s="25">
        <v>12</v>
      </c>
      <c r="D486" s="25">
        <v>124398000</v>
      </c>
      <c r="E486" s="25" t="s">
        <v>1403</v>
      </c>
      <c r="F486" s="25" t="s">
        <v>1400</v>
      </c>
      <c r="G486" s="25">
        <v>64</v>
      </c>
      <c r="H486" s="25">
        <v>0.19</v>
      </c>
      <c r="I486" s="25">
        <v>0</v>
      </c>
      <c r="J486" s="25" t="s">
        <v>426</v>
      </c>
      <c r="K486" s="25" t="s">
        <v>1401</v>
      </c>
    </row>
    <row r="487" spans="1:11" x14ac:dyDescent="0.2">
      <c r="A487" s="25">
        <v>14</v>
      </c>
      <c r="B487" s="25" t="s">
        <v>1404</v>
      </c>
      <c r="C487" s="25">
        <v>12</v>
      </c>
      <c r="D487" s="25">
        <v>123318000</v>
      </c>
      <c r="E487" s="25" t="s">
        <v>1405</v>
      </c>
      <c r="F487" s="25" t="s">
        <v>1406</v>
      </c>
      <c r="G487" s="25">
        <v>60</v>
      </c>
      <c r="H487" s="25">
        <v>0.1</v>
      </c>
      <c r="I487" s="25">
        <v>0</v>
      </c>
      <c r="J487" s="25" t="s">
        <v>282</v>
      </c>
      <c r="K487" s="25" t="s">
        <v>1407</v>
      </c>
    </row>
    <row r="488" spans="1:11" x14ac:dyDescent="0.2">
      <c r="A488" s="25">
        <v>14</v>
      </c>
      <c r="B488" s="25" t="s">
        <v>1408</v>
      </c>
      <c r="C488" s="25">
        <v>12</v>
      </c>
      <c r="D488" s="25">
        <v>81456000</v>
      </c>
      <c r="E488" s="25" t="s">
        <v>1409</v>
      </c>
      <c r="F488" s="25" t="s">
        <v>1410</v>
      </c>
      <c r="G488" s="25">
        <v>266</v>
      </c>
      <c r="H488" s="25">
        <v>0.35</v>
      </c>
      <c r="I488" s="25">
        <v>0</v>
      </c>
      <c r="J488" s="25" t="s">
        <v>282</v>
      </c>
      <c r="K488" s="25" t="s">
        <v>635</v>
      </c>
    </row>
    <row r="489" spans="1:11" x14ac:dyDescent="0.2">
      <c r="A489" s="25">
        <v>14</v>
      </c>
      <c r="B489" s="25" t="s">
        <v>1408</v>
      </c>
      <c r="C489" s="25">
        <v>12</v>
      </c>
      <c r="D489" s="25">
        <v>81454500</v>
      </c>
      <c r="E489" s="25" t="s">
        <v>1409</v>
      </c>
      <c r="F489" s="25" t="s">
        <v>1411</v>
      </c>
      <c r="G489" s="25">
        <v>307</v>
      </c>
      <c r="H489" s="25">
        <v>0.36</v>
      </c>
      <c r="I489" s="25">
        <v>0</v>
      </c>
      <c r="J489" s="25" t="s">
        <v>282</v>
      </c>
      <c r="K489" s="25" t="s">
        <v>1412</v>
      </c>
    </row>
    <row r="490" spans="1:11" x14ac:dyDescent="0.2">
      <c r="A490" s="25">
        <v>14</v>
      </c>
      <c r="B490" s="25" t="s">
        <v>1413</v>
      </c>
      <c r="C490" s="25">
        <v>12</v>
      </c>
      <c r="D490" s="25">
        <v>81456000</v>
      </c>
      <c r="E490" s="25" t="s">
        <v>1414</v>
      </c>
      <c r="F490" s="25" t="s">
        <v>1410</v>
      </c>
      <c r="G490" s="25">
        <v>266</v>
      </c>
      <c r="H490" s="25">
        <v>0.35</v>
      </c>
      <c r="I490" s="25">
        <v>0</v>
      </c>
      <c r="J490" s="25" t="s">
        <v>282</v>
      </c>
      <c r="K490" s="25" t="s">
        <v>635</v>
      </c>
    </row>
    <row r="491" spans="1:11" x14ac:dyDescent="0.2">
      <c r="A491" s="25">
        <v>14</v>
      </c>
      <c r="B491" s="25" t="s">
        <v>1415</v>
      </c>
      <c r="C491" s="25">
        <v>12</v>
      </c>
      <c r="D491" s="25">
        <v>72340500</v>
      </c>
      <c r="E491" s="25" t="s">
        <v>1416</v>
      </c>
      <c r="F491" s="25" t="s">
        <v>1417</v>
      </c>
      <c r="G491" s="25">
        <v>207</v>
      </c>
      <c r="H491" s="25">
        <v>0.12</v>
      </c>
      <c r="I491" s="25">
        <v>0</v>
      </c>
      <c r="J491" s="25" t="s">
        <v>426</v>
      </c>
      <c r="K491" s="25" t="s">
        <v>1418</v>
      </c>
    </row>
    <row r="492" spans="1:11" x14ac:dyDescent="0.2">
      <c r="A492" s="25">
        <v>14</v>
      </c>
      <c r="B492" s="25" t="s">
        <v>1419</v>
      </c>
      <c r="C492" s="25">
        <v>20</v>
      </c>
      <c r="D492" s="25">
        <v>51268500</v>
      </c>
      <c r="E492" s="25" t="s">
        <v>1420</v>
      </c>
      <c r="F492" s="25" t="s">
        <v>1421</v>
      </c>
      <c r="G492" s="25">
        <v>241</v>
      </c>
      <c r="H492" s="25">
        <v>0.17</v>
      </c>
      <c r="I492" s="25">
        <v>0</v>
      </c>
      <c r="J492" s="25" t="s">
        <v>395</v>
      </c>
      <c r="K492" s="25" t="s">
        <v>1422</v>
      </c>
    </row>
    <row r="493" spans="1:11" x14ac:dyDescent="0.2">
      <c r="A493" s="25">
        <v>14</v>
      </c>
      <c r="B493" s="25" t="s">
        <v>1419</v>
      </c>
      <c r="C493" s="25">
        <v>20</v>
      </c>
      <c r="D493" s="25">
        <v>51270000</v>
      </c>
      <c r="E493" s="25" t="s">
        <v>1420</v>
      </c>
      <c r="F493" s="25" t="s">
        <v>1423</v>
      </c>
      <c r="G493" s="25">
        <v>144</v>
      </c>
      <c r="H493" s="25">
        <v>0.1</v>
      </c>
      <c r="I493" s="25">
        <v>0</v>
      </c>
      <c r="J493" s="25" t="s">
        <v>395</v>
      </c>
      <c r="K493" s="25" t="s">
        <v>1424</v>
      </c>
    </row>
    <row r="494" spans="1:11" x14ac:dyDescent="0.2">
      <c r="A494" s="25">
        <v>14</v>
      </c>
      <c r="B494" s="25" t="s">
        <v>1425</v>
      </c>
      <c r="C494" s="25">
        <v>12</v>
      </c>
      <c r="D494" s="25">
        <v>121815000</v>
      </c>
      <c r="E494" s="25" t="s">
        <v>1426</v>
      </c>
      <c r="F494" s="25" t="s">
        <v>1427</v>
      </c>
      <c r="G494" s="25">
        <v>77</v>
      </c>
      <c r="H494" s="25">
        <v>0.3</v>
      </c>
      <c r="I494" s="25">
        <v>0</v>
      </c>
      <c r="J494" s="25" t="s">
        <v>426</v>
      </c>
      <c r="K494" s="25" t="s">
        <v>1428</v>
      </c>
    </row>
    <row r="495" spans="1:11" x14ac:dyDescent="0.2">
      <c r="A495" s="25">
        <v>14</v>
      </c>
      <c r="B495" s="25" t="s">
        <v>1425</v>
      </c>
      <c r="C495" s="25">
        <v>12</v>
      </c>
      <c r="D495" s="25">
        <v>115644000</v>
      </c>
      <c r="E495" s="25" t="s">
        <v>1426</v>
      </c>
      <c r="F495" s="25" t="s">
        <v>1429</v>
      </c>
      <c r="G495" s="25">
        <v>127</v>
      </c>
      <c r="H495" s="25">
        <v>0.27</v>
      </c>
      <c r="I495" s="25">
        <v>0</v>
      </c>
      <c r="J495" s="25" t="s">
        <v>282</v>
      </c>
      <c r="K495" s="25" t="s">
        <v>1430</v>
      </c>
    </row>
    <row r="496" spans="1:11" x14ac:dyDescent="0.2">
      <c r="A496" s="25">
        <v>14</v>
      </c>
      <c r="B496" s="25" t="s">
        <v>1425</v>
      </c>
      <c r="C496" s="25">
        <v>12</v>
      </c>
      <c r="D496" s="25">
        <v>118807500</v>
      </c>
      <c r="E496" s="25" t="s">
        <v>1426</v>
      </c>
      <c r="F496" s="25" t="s">
        <v>1431</v>
      </c>
      <c r="G496" s="25">
        <v>43</v>
      </c>
      <c r="H496" s="25">
        <v>0.27</v>
      </c>
      <c r="I496" s="25">
        <v>0</v>
      </c>
      <c r="J496" s="25" t="s">
        <v>426</v>
      </c>
      <c r="K496" s="25" t="s">
        <v>1432</v>
      </c>
    </row>
    <row r="497" spans="1:11" x14ac:dyDescent="0.2">
      <c r="A497" s="25">
        <v>14</v>
      </c>
      <c r="B497" s="25" t="s">
        <v>1425</v>
      </c>
      <c r="C497" s="25">
        <v>12</v>
      </c>
      <c r="D497" s="25">
        <v>118806000</v>
      </c>
      <c r="E497" s="25" t="s">
        <v>1426</v>
      </c>
      <c r="F497" s="25" t="s">
        <v>1433</v>
      </c>
      <c r="G497" s="25">
        <v>36</v>
      </c>
      <c r="H497" s="25">
        <v>0.16</v>
      </c>
      <c r="I497" s="25">
        <v>0</v>
      </c>
      <c r="J497" s="25" t="s">
        <v>426</v>
      </c>
      <c r="K497" s="25" t="s">
        <v>1430</v>
      </c>
    </row>
    <row r="498" spans="1:11" x14ac:dyDescent="0.2">
      <c r="A498" s="25">
        <v>14</v>
      </c>
      <c r="B498" s="25" t="s">
        <v>1434</v>
      </c>
      <c r="C498" s="25">
        <v>12</v>
      </c>
      <c r="D498" s="25">
        <v>121815000</v>
      </c>
      <c r="E498" s="25" t="s">
        <v>1435</v>
      </c>
      <c r="F498" s="25" t="s">
        <v>1427</v>
      </c>
      <c r="G498" s="25">
        <v>77</v>
      </c>
      <c r="H498" s="25">
        <v>0.3</v>
      </c>
      <c r="I498" s="25">
        <v>0</v>
      </c>
      <c r="J498" s="25" t="s">
        <v>426</v>
      </c>
      <c r="K498" s="25" t="s">
        <v>1428</v>
      </c>
    </row>
    <row r="499" spans="1:11" x14ac:dyDescent="0.2">
      <c r="A499" s="25">
        <v>14</v>
      </c>
      <c r="B499" s="25" t="s">
        <v>1434</v>
      </c>
      <c r="C499" s="25">
        <v>12</v>
      </c>
      <c r="D499" s="25">
        <v>118807500</v>
      </c>
      <c r="E499" s="25" t="s">
        <v>1435</v>
      </c>
      <c r="F499" s="25" t="s">
        <v>1431</v>
      </c>
      <c r="G499" s="25">
        <v>43</v>
      </c>
      <c r="H499" s="25">
        <v>0.27</v>
      </c>
      <c r="I499" s="25">
        <v>0</v>
      </c>
      <c r="J499" s="25" t="s">
        <v>426</v>
      </c>
      <c r="K499" s="25" t="s">
        <v>1432</v>
      </c>
    </row>
    <row r="500" spans="1:11" x14ac:dyDescent="0.2">
      <c r="A500" s="25">
        <v>14</v>
      </c>
      <c r="B500" s="25" t="s">
        <v>1436</v>
      </c>
      <c r="C500" s="25">
        <v>12</v>
      </c>
      <c r="D500" s="25">
        <v>57036000</v>
      </c>
      <c r="E500" s="25" t="s">
        <v>1437</v>
      </c>
      <c r="F500" s="25" t="s">
        <v>1438</v>
      </c>
      <c r="G500" s="25">
        <v>517</v>
      </c>
      <c r="H500" s="25">
        <v>0.48</v>
      </c>
      <c r="I500" s="25">
        <v>0</v>
      </c>
      <c r="J500" s="25" t="s">
        <v>282</v>
      </c>
      <c r="K500" s="25" t="s">
        <v>1439</v>
      </c>
    </row>
    <row r="501" spans="1:11" x14ac:dyDescent="0.2">
      <c r="A501" s="25">
        <v>14</v>
      </c>
      <c r="B501" s="25" t="s">
        <v>1436</v>
      </c>
      <c r="C501" s="25">
        <v>12</v>
      </c>
      <c r="D501" s="25">
        <v>70288500</v>
      </c>
      <c r="E501" s="25" t="s">
        <v>1437</v>
      </c>
      <c r="F501" s="25" t="s">
        <v>1440</v>
      </c>
      <c r="G501" s="25">
        <v>249</v>
      </c>
      <c r="H501" s="25">
        <v>0.36</v>
      </c>
      <c r="I501" s="25">
        <v>0</v>
      </c>
      <c r="J501" s="25" t="s">
        <v>282</v>
      </c>
      <c r="K501" s="25" t="s">
        <v>1441</v>
      </c>
    </row>
    <row r="502" spans="1:11" x14ac:dyDescent="0.2">
      <c r="A502" s="25">
        <v>14</v>
      </c>
      <c r="B502" s="25" t="s">
        <v>1436</v>
      </c>
      <c r="C502" s="25">
        <v>12</v>
      </c>
      <c r="D502" s="25">
        <v>70290000</v>
      </c>
      <c r="E502" s="25" t="s">
        <v>1437</v>
      </c>
      <c r="F502" s="25" t="s">
        <v>1442</v>
      </c>
      <c r="G502" s="25">
        <v>42</v>
      </c>
      <c r="H502" s="25">
        <v>0.14000000000000001</v>
      </c>
      <c r="I502" s="25">
        <v>0</v>
      </c>
      <c r="J502" s="25" t="s">
        <v>282</v>
      </c>
      <c r="K502" s="25" t="s">
        <v>1443</v>
      </c>
    </row>
    <row r="503" spans="1:11" x14ac:dyDescent="0.2">
      <c r="A503" s="25">
        <v>14</v>
      </c>
      <c r="B503" s="25" t="s">
        <v>1444</v>
      </c>
      <c r="C503" s="25">
        <v>12</v>
      </c>
      <c r="D503" s="25">
        <v>70288500</v>
      </c>
      <c r="E503" s="25" t="s">
        <v>1445</v>
      </c>
      <c r="F503" s="25" t="s">
        <v>1440</v>
      </c>
      <c r="G503" s="25">
        <v>249</v>
      </c>
      <c r="H503" s="25">
        <v>0.36</v>
      </c>
      <c r="I503" s="25">
        <v>0</v>
      </c>
      <c r="J503" s="25" t="s">
        <v>282</v>
      </c>
      <c r="K503" s="25" t="s">
        <v>1441</v>
      </c>
    </row>
    <row r="504" spans="1:11" x14ac:dyDescent="0.2">
      <c r="A504" s="25">
        <v>14</v>
      </c>
      <c r="B504" s="25" t="s">
        <v>1446</v>
      </c>
      <c r="C504" s="25">
        <v>20</v>
      </c>
      <c r="D504" s="25">
        <v>50340000</v>
      </c>
      <c r="E504" s="25" t="s">
        <v>1447</v>
      </c>
      <c r="F504" s="25" t="s">
        <v>1448</v>
      </c>
      <c r="G504" s="25">
        <v>890</v>
      </c>
      <c r="H504" s="25">
        <v>0.18</v>
      </c>
      <c r="I504" s="25">
        <v>0</v>
      </c>
      <c r="J504" s="25" t="s">
        <v>282</v>
      </c>
      <c r="K504" s="25" t="s">
        <v>1449</v>
      </c>
    </row>
    <row r="505" spans="1:11" x14ac:dyDescent="0.2">
      <c r="A505" s="25">
        <v>14</v>
      </c>
      <c r="B505" s="25" t="s">
        <v>1446</v>
      </c>
      <c r="C505" s="25">
        <v>12</v>
      </c>
      <c r="D505" s="25">
        <v>66549000</v>
      </c>
      <c r="E505" s="25" t="s">
        <v>1447</v>
      </c>
      <c r="F505" s="25" t="s">
        <v>1450</v>
      </c>
      <c r="G505" s="25">
        <v>404</v>
      </c>
      <c r="H505" s="25">
        <v>0.12</v>
      </c>
      <c r="I505" s="25">
        <v>0</v>
      </c>
      <c r="J505" s="25" t="s">
        <v>395</v>
      </c>
      <c r="K505" s="25" t="s">
        <v>1451</v>
      </c>
    </row>
    <row r="506" spans="1:11" x14ac:dyDescent="0.2">
      <c r="A506" s="25">
        <v>14</v>
      </c>
      <c r="B506" s="25" t="s">
        <v>1446</v>
      </c>
      <c r="C506" s="25">
        <v>20</v>
      </c>
      <c r="D506" s="25">
        <v>50371500</v>
      </c>
      <c r="E506" s="25" t="s">
        <v>1447</v>
      </c>
      <c r="F506" s="25" t="s">
        <v>1452</v>
      </c>
      <c r="G506" s="25">
        <v>257</v>
      </c>
      <c r="H506" s="25">
        <v>0.1</v>
      </c>
      <c r="I506" s="25">
        <v>0</v>
      </c>
      <c r="J506" s="25" t="s">
        <v>395</v>
      </c>
      <c r="K506" s="25" t="s">
        <v>1453</v>
      </c>
    </row>
    <row r="507" spans="1:11" x14ac:dyDescent="0.2">
      <c r="A507" s="25">
        <v>14</v>
      </c>
      <c r="B507" s="25" t="s">
        <v>1454</v>
      </c>
      <c r="C507" s="25">
        <v>12</v>
      </c>
      <c r="D507" s="25">
        <v>66549000</v>
      </c>
      <c r="E507" s="25" t="s">
        <v>1455</v>
      </c>
      <c r="F507" s="25" t="s">
        <v>1450</v>
      </c>
      <c r="G507" s="25">
        <v>404</v>
      </c>
      <c r="H507" s="25">
        <v>0.12</v>
      </c>
      <c r="I507" s="25">
        <v>0</v>
      </c>
      <c r="J507" s="25" t="s">
        <v>395</v>
      </c>
      <c r="K507" s="25" t="s">
        <v>1451</v>
      </c>
    </row>
    <row r="508" spans="1:11" x14ac:dyDescent="0.2">
      <c r="A508" s="25">
        <v>14</v>
      </c>
      <c r="B508" s="25" t="s">
        <v>1454</v>
      </c>
      <c r="C508" s="25">
        <v>20</v>
      </c>
      <c r="D508" s="25">
        <v>50371500</v>
      </c>
      <c r="E508" s="25" t="s">
        <v>1455</v>
      </c>
      <c r="F508" s="25" t="s">
        <v>1452</v>
      </c>
      <c r="G508" s="25">
        <v>257</v>
      </c>
      <c r="H508" s="25">
        <v>0.1</v>
      </c>
      <c r="I508" s="25">
        <v>0</v>
      </c>
      <c r="J508" s="25" t="s">
        <v>395</v>
      </c>
      <c r="K508" s="25" t="s">
        <v>1453</v>
      </c>
    </row>
    <row r="509" spans="1:11" x14ac:dyDescent="0.2">
      <c r="A509" s="25">
        <v>14</v>
      </c>
      <c r="B509" s="25" t="s">
        <v>1456</v>
      </c>
      <c r="C509" s="25">
        <v>20</v>
      </c>
      <c r="D509" s="25">
        <v>50340000</v>
      </c>
      <c r="E509" s="25" t="s">
        <v>1457</v>
      </c>
      <c r="F509" s="25" t="s">
        <v>1448</v>
      </c>
      <c r="G509" s="25">
        <v>890</v>
      </c>
      <c r="H509" s="25">
        <v>0.18</v>
      </c>
      <c r="I509" s="25">
        <v>0</v>
      </c>
      <c r="J509" s="25" t="s">
        <v>282</v>
      </c>
      <c r="K509" s="25" t="s">
        <v>1449</v>
      </c>
    </row>
    <row r="510" spans="1:11" x14ac:dyDescent="0.2">
      <c r="A510" s="25">
        <v>14</v>
      </c>
      <c r="B510" s="25" t="s">
        <v>1458</v>
      </c>
      <c r="C510" s="25">
        <v>12</v>
      </c>
      <c r="D510" s="25">
        <v>112029000</v>
      </c>
      <c r="E510" s="25" t="s">
        <v>1459</v>
      </c>
      <c r="F510" s="25" t="s">
        <v>1460</v>
      </c>
      <c r="G510" s="25">
        <v>175</v>
      </c>
      <c r="H510" s="25">
        <v>0.25</v>
      </c>
      <c r="I510" s="25">
        <v>0</v>
      </c>
      <c r="J510" s="25" t="s">
        <v>426</v>
      </c>
      <c r="K510" s="25" t="s">
        <v>1461</v>
      </c>
    </row>
    <row r="511" spans="1:11" x14ac:dyDescent="0.2">
      <c r="A511" s="25">
        <v>14</v>
      </c>
      <c r="B511" s="25" t="s">
        <v>1458</v>
      </c>
      <c r="C511" s="25">
        <v>12</v>
      </c>
      <c r="D511" s="25">
        <v>111913500</v>
      </c>
      <c r="E511" s="25" t="s">
        <v>1459</v>
      </c>
      <c r="F511" s="25" t="s">
        <v>1462</v>
      </c>
      <c r="G511" s="25">
        <v>78</v>
      </c>
      <c r="H511" s="25">
        <v>0.19</v>
      </c>
      <c r="I511" s="25">
        <v>0</v>
      </c>
      <c r="J511" s="25" t="s">
        <v>395</v>
      </c>
      <c r="K511" s="25" t="s">
        <v>1463</v>
      </c>
    </row>
    <row r="512" spans="1:11" x14ac:dyDescent="0.2">
      <c r="A512" s="25">
        <v>14</v>
      </c>
      <c r="B512" s="25" t="s">
        <v>1458</v>
      </c>
      <c r="C512" s="25">
        <v>12</v>
      </c>
      <c r="D512" s="25">
        <v>111927000</v>
      </c>
      <c r="E512" s="25" t="s">
        <v>1459</v>
      </c>
      <c r="F512" s="25" t="s">
        <v>1464</v>
      </c>
      <c r="G512" s="25">
        <v>75</v>
      </c>
      <c r="H512" s="25">
        <v>0.38</v>
      </c>
      <c r="I512" s="25">
        <v>0</v>
      </c>
      <c r="J512" s="25" t="s">
        <v>426</v>
      </c>
      <c r="K512" s="25" t="s">
        <v>1465</v>
      </c>
    </row>
    <row r="513" spans="1:11" x14ac:dyDescent="0.2">
      <c r="A513" s="25">
        <v>14</v>
      </c>
      <c r="B513" s="25" t="s">
        <v>1458</v>
      </c>
      <c r="C513" s="25">
        <v>12</v>
      </c>
      <c r="D513" s="25">
        <v>119854500</v>
      </c>
      <c r="E513" s="25" t="s">
        <v>1459</v>
      </c>
      <c r="F513" s="25" t="s">
        <v>1466</v>
      </c>
      <c r="G513" s="25">
        <v>70</v>
      </c>
      <c r="H513" s="25">
        <v>0.18</v>
      </c>
      <c r="I513" s="25">
        <v>0</v>
      </c>
      <c r="J513" s="25" t="s">
        <v>426</v>
      </c>
      <c r="K513" s="25" t="s">
        <v>1467</v>
      </c>
    </row>
    <row r="514" spans="1:11" x14ac:dyDescent="0.2">
      <c r="A514" s="25">
        <v>14</v>
      </c>
      <c r="B514" s="25" t="s">
        <v>1458</v>
      </c>
      <c r="C514" s="25">
        <v>5</v>
      </c>
      <c r="D514" s="25">
        <v>38700000</v>
      </c>
      <c r="E514" s="25" t="s">
        <v>1459</v>
      </c>
      <c r="F514" s="25" t="s">
        <v>1468</v>
      </c>
      <c r="G514" s="25">
        <v>59</v>
      </c>
      <c r="H514" s="25">
        <v>0.17</v>
      </c>
      <c r="I514" s="25">
        <v>0</v>
      </c>
      <c r="J514" s="25" t="s">
        <v>395</v>
      </c>
      <c r="K514" s="25" t="s">
        <v>1469</v>
      </c>
    </row>
    <row r="515" spans="1:11" x14ac:dyDescent="0.2">
      <c r="A515" s="25">
        <v>14</v>
      </c>
      <c r="B515" s="25" t="s">
        <v>1458</v>
      </c>
      <c r="C515" s="25">
        <v>12</v>
      </c>
      <c r="D515" s="25">
        <v>111927000</v>
      </c>
      <c r="E515" s="25" t="s">
        <v>1459</v>
      </c>
      <c r="F515" s="25" t="s">
        <v>1470</v>
      </c>
      <c r="G515" s="25">
        <v>38</v>
      </c>
      <c r="H515" s="25">
        <v>0.16</v>
      </c>
      <c r="I515" s="25">
        <v>0</v>
      </c>
      <c r="J515" s="25" t="s">
        <v>426</v>
      </c>
      <c r="K515" s="25" t="s">
        <v>1471</v>
      </c>
    </row>
    <row r="516" spans="1:11" x14ac:dyDescent="0.2">
      <c r="A516" s="25">
        <v>14</v>
      </c>
      <c r="B516" s="25" t="s">
        <v>1458</v>
      </c>
      <c r="C516" s="25">
        <v>12</v>
      </c>
      <c r="D516" s="25">
        <v>111976500</v>
      </c>
      <c r="E516" s="25" t="s">
        <v>1459</v>
      </c>
      <c r="F516" s="25" t="s">
        <v>1472</v>
      </c>
      <c r="G516" s="25">
        <v>22</v>
      </c>
      <c r="H516" s="25">
        <v>0.1</v>
      </c>
      <c r="I516" s="25">
        <v>0</v>
      </c>
      <c r="J516" s="25" t="s">
        <v>282</v>
      </c>
      <c r="K516" s="25" t="s">
        <v>1473</v>
      </c>
    </row>
    <row r="517" spans="1:11" x14ac:dyDescent="0.2">
      <c r="A517" s="25">
        <v>14</v>
      </c>
      <c r="B517" s="25" t="s">
        <v>1474</v>
      </c>
      <c r="C517" s="25">
        <v>12</v>
      </c>
      <c r="D517" s="25">
        <v>111927000</v>
      </c>
      <c r="E517" s="25" t="s">
        <v>1475</v>
      </c>
      <c r="F517" s="25" t="s">
        <v>1464</v>
      </c>
      <c r="G517" s="25">
        <v>75</v>
      </c>
      <c r="H517" s="25">
        <v>0.38</v>
      </c>
      <c r="I517" s="25">
        <v>0</v>
      </c>
      <c r="J517" s="25" t="s">
        <v>426</v>
      </c>
      <c r="K517" s="25" t="s">
        <v>1465</v>
      </c>
    </row>
    <row r="518" spans="1:11" x14ac:dyDescent="0.2">
      <c r="A518" s="25">
        <v>14</v>
      </c>
      <c r="B518" s="25" t="s">
        <v>1474</v>
      </c>
      <c r="C518" s="25">
        <v>12</v>
      </c>
      <c r="D518" s="25">
        <v>119854500</v>
      </c>
      <c r="E518" s="25" t="s">
        <v>1475</v>
      </c>
      <c r="F518" s="25" t="s">
        <v>1466</v>
      </c>
      <c r="G518" s="25">
        <v>70</v>
      </c>
      <c r="H518" s="25">
        <v>0.18</v>
      </c>
      <c r="I518" s="25">
        <v>0</v>
      </c>
      <c r="J518" s="25" t="s">
        <v>426</v>
      </c>
      <c r="K518" s="25" t="s">
        <v>1467</v>
      </c>
    </row>
    <row r="519" spans="1:11" x14ac:dyDescent="0.2">
      <c r="A519" s="25">
        <v>14</v>
      </c>
      <c r="B519" s="25" t="s">
        <v>1177</v>
      </c>
      <c r="C519" s="25">
        <v>5</v>
      </c>
      <c r="D519" s="25">
        <v>32185500</v>
      </c>
      <c r="E519" s="25" t="s">
        <v>1178</v>
      </c>
      <c r="F519" s="25" t="s">
        <v>1476</v>
      </c>
      <c r="G519" s="25">
        <v>158</v>
      </c>
      <c r="H519" s="25">
        <v>0.1</v>
      </c>
      <c r="I519" s="25">
        <v>0</v>
      </c>
      <c r="J519" s="25" t="s">
        <v>282</v>
      </c>
      <c r="K519" s="25" t="s">
        <v>1477</v>
      </c>
    </row>
    <row r="520" spans="1:11" x14ac:dyDescent="0.2">
      <c r="A520" s="25">
        <v>14</v>
      </c>
      <c r="B520" s="25" t="s">
        <v>1478</v>
      </c>
      <c r="C520" s="25">
        <v>12</v>
      </c>
      <c r="D520" s="25">
        <v>58285500</v>
      </c>
      <c r="E520" s="25" t="s">
        <v>1479</v>
      </c>
      <c r="F520" s="25" t="s">
        <v>1480</v>
      </c>
      <c r="G520" s="25">
        <v>233</v>
      </c>
      <c r="H520" s="25">
        <v>0.28000000000000003</v>
      </c>
      <c r="I520" s="25">
        <v>0</v>
      </c>
      <c r="J520" s="25" t="s">
        <v>426</v>
      </c>
      <c r="K520" s="25" t="s">
        <v>1481</v>
      </c>
    </row>
    <row r="521" spans="1:11" x14ac:dyDescent="0.2">
      <c r="A521" s="25">
        <v>14</v>
      </c>
      <c r="B521" s="25" t="s">
        <v>1478</v>
      </c>
      <c r="C521" s="25">
        <v>12</v>
      </c>
      <c r="D521" s="25">
        <v>64600500</v>
      </c>
      <c r="E521" s="25" t="s">
        <v>1479</v>
      </c>
      <c r="F521" s="25" t="s">
        <v>1482</v>
      </c>
      <c r="G521" s="25">
        <v>254</v>
      </c>
      <c r="H521" s="25">
        <v>0.25</v>
      </c>
      <c r="I521" s="25">
        <v>0</v>
      </c>
      <c r="J521" s="25" t="s">
        <v>282</v>
      </c>
      <c r="K521" s="25" t="s">
        <v>1483</v>
      </c>
    </row>
    <row r="522" spans="1:11" x14ac:dyDescent="0.2">
      <c r="A522" s="25">
        <v>14</v>
      </c>
      <c r="B522" s="25" t="s">
        <v>1478</v>
      </c>
      <c r="C522" s="25">
        <v>12</v>
      </c>
      <c r="D522" s="25">
        <v>57021000</v>
      </c>
      <c r="E522" s="25" t="s">
        <v>1479</v>
      </c>
      <c r="F522" s="25" t="s">
        <v>1484</v>
      </c>
      <c r="G522" s="25">
        <v>124</v>
      </c>
      <c r="H522" s="25">
        <v>0.22</v>
      </c>
      <c r="I522" s="25">
        <v>0</v>
      </c>
      <c r="J522" s="25" t="s">
        <v>426</v>
      </c>
      <c r="K522" s="25" t="s">
        <v>1485</v>
      </c>
    </row>
    <row r="523" spans="1:11" x14ac:dyDescent="0.2">
      <c r="A523" s="25">
        <v>14</v>
      </c>
      <c r="B523" s="25" t="s">
        <v>1478</v>
      </c>
      <c r="C523" s="25">
        <v>12</v>
      </c>
      <c r="D523" s="25">
        <v>67480500</v>
      </c>
      <c r="E523" s="25" t="s">
        <v>1479</v>
      </c>
      <c r="F523" s="25" t="s">
        <v>1486</v>
      </c>
      <c r="G523" s="25">
        <v>159</v>
      </c>
      <c r="H523" s="25">
        <v>0.2</v>
      </c>
      <c r="I523" s="25">
        <v>0</v>
      </c>
      <c r="J523" s="25" t="s">
        <v>282</v>
      </c>
      <c r="K523" s="25" t="s">
        <v>1483</v>
      </c>
    </row>
    <row r="524" spans="1:11" x14ac:dyDescent="0.2">
      <c r="A524" s="25">
        <v>14</v>
      </c>
      <c r="B524" s="25" t="s">
        <v>1478</v>
      </c>
      <c r="C524" s="25">
        <v>12</v>
      </c>
      <c r="D524" s="25">
        <v>57019500</v>
      </c>
      <c r="E524" s="25" t="s">
        <v>1479</v>
      </c>
      <c r="F524" s="25" t="s">
        <v>1487</v>
      </c>
      <c r="G524" s="25">
        <v>108</v>
      </c>
      <c r="H524" s="25">
        <v>0.1</v>
      </c>
      <c r="I524" s="25">
        <v>0</v>
      </c>
      <c r="J524" s="25" t="s">
        <v>426</v>
      </c>
      <c r="K524" s="25" t="s">
        <v>1488</v>
      </c>
    </row>
    <row r="525" spans="1:11" x14ac:dyDescent="0.2">
      <c r="A525" s="25">
        <v>14</v>
      </c>
      <c r="B525" s="25" t="s">
        <v>1478</v>
      </c>
      <c r="C525" s="25">
        <v>12</v>
      </c>
      <c r="D525" s="25">
        <v>57022500</v>
      </c>
      <c r="E525" s="25" t="s">
        <v>1479</v>
      </c>
      <c r="F525" s="25" t="s">
        <v>1489</v>
      </c>
      <c r="G525" s="25">
        <v>51</v>
      </c>
      <c r="H525" s="25">
        <v>0.1</v>
      </c>
      <c r="I525" s="25">
        <v>0</v>
      </c>
      <c r="J525" s="25" t="s">
        <v>282</v>
      </c>
      <c r="K525" s="25" t="s">
        <v>1490</v>
      </c>
    </row>
    <row r="526" spans="1:11" x14ac:dyDescent="0.2">
      <c r="A526" s="25">
        <v>14</v>
      </c>
      <c r="B526" s="25" t="s">
        <v>1491</v>
      </c>
      <c r="C526" s="25">
        <v>12</v>
      </c>
      <c r="D526" s="25">
        <v>64600500</v>
      </c>
      <c r="E526" s="25" t="s">
        <v>1492</v>
      </c>
      <c r="F526" s="25" t="s">
        <v>1482</v>
      </c>
      <c r="G526" s="25">
        <v>254</v>
      </c>
      <c r="H526" s="25">
        <v>0.25</v>
      </c>
      <c r="I526" s="25">
        <v>0</v>
      </c>
      <c r="J526" s="25" t="s">
        <v>282</v>
      </c>
      <c r="K526" s="25" t="s">
        <v>1483</v>
      </c>
    </row>
    <row r="527" spans="1:11" x14ac:dyDescent="0.2">
      <c r="A527" s="25">
        <v>14</v>
      </c>
      <c r="B527" s="25" t="s">
        <v>1493</v>
      </c>
      <c r="C527" s="25">
        <v>12</v>
      </c>
      <c r="D527" s="25">
        <v>57022500</v>
      </c>
      <c r="E527" s="25" t="s">
        <v>1494</v>
      </c>
      <c r="F527" s="25" t="s">
        <v>1489</v>
      </c>
      <c r="G527" s="25">
        <v>51</v>
      </c>
      <c r="H527" s="25">
        <v>0.1</v>
      </c>
      <c r="I527" s="25">
        <v>0</v>
      </c>
      <c r="J527" s="25" t="s">
        <v>282</v>
      </c>
      <c r="K527" s="25" t="s">
        <v>1490</v>
      </c>
    </row>
    <row r="528" spans="1:11" x14ac:dyDescent="0.2">
      <c r="A528" s="25">
        <v>14</v>
      </c>
      <c r="B528" s="25" t="s">
        <v>1495</v>
      </c>
      <c r="C528" s="25">
        <v>12</v>
      </c>
      <c r="D528" s="25">
        <v>125502000</v>
      </c>
      <c r="E528" s="25" t="s">
        <v>1496</v>
      </c>
      <c r="F528" s="25" t="s">
        <v>1497</v>
      </c>
      <c r="G528" s="25">
        <v>736</v>
      </c>
      <c r="H528" s="25">
        <v>0.45</v>
      </c>
      <c r="I528" s="25">
        <v>0</v>
      </c>
      <c r="J528" s="25" t="s">
        <v>395</v>
      </c>
      <c r="K528" s="25" t="s">
        <v>1498</v>
      </c>
    </row>
    <row r="529" spans="1:11" x14ac:dyDescent="0.2">
      <c r="A529" s="25">
        <v>14</v>
      </c>
      <c r="B529" s="25" t="s">
        <v>1495</v>
      </c>
      <c r="C529" s="25">
        <v>5</v>
      </c>
      <c r="D529" s="25">
        <v>18145500</v>
      </c>
      <c r="E529" s="25" t="s">
        <v>1496</v>
      </c>
      <c r="F529" s="25" t="s">
        <v>1499</v>
      </c>
      <c r="G529" s="25">
        <v>676</v>
      </c>
      <c r="H529" s="25">
        <v>0.9</v>
      </c>
      <c r="I529" s="25">
        <v>0</v>
      </c>
      <c r="J529" s="25" t="s">
        <v>395</v>
      </c>
      <c r="K529" s="25" t="s">
        <v>1500</v>
      </c>
    </row>
    <row r="530" spans="1:11" x14ac:dyDescent="0.2">
      <c r="A530" s="25">
        <v>14</v>
      </c>
      <c r="B530" s="25" t="s">
        <v>1501</v>
      </c>
      <c r="C530" s="25">
        <v>12</v>
      </c>
      <c r="D530" s="25">
        <v>88429500</v>
      </c>
      <c r="E530" s="25" t="s">
        <v>1502</v>
      </c>
      <c r="F530" s="25" t="s">
        <v>1503</v>
      </c>
      <c r="G530" s="25">
        <v>164</v>
      </c>
      <c r="H530" s="25">
        <v>0.31</v>
      </c>
      <c r="I530" s="25">
        <v>0</v>
      </c>
      <c r="J530" s="25" t="s">
        <v>426</v>
      </c>
      <c r="K530" s="25" t="s">
        <v>1504</v>
      </c>
    </row>
    <row r="531" spans="1:11" x14ac:dyDescent="0.2">
      <c r="A531" s="25">
        <v>14</v>
      </c>
      <c r="B531" s="25" t="s">
        <v>1501</v>
      </c>
      <c r="C531" s="25">
        <v>12</v>
      </c>
      <c r="D531" s="25">
        <v>95719500</v>
      </c>
      <c r="E531" s="25" t="s">
        <v>1502</v>
      </c>
      <c r="F531" s="25" t="s">
        <v>1505</v>
      </c>
      <c r="G531" s="25">
        <v>153</v>
      </c>
      <c r="H531" s="25">
        <v>0.26</v>
      </c>
      <c r="I531" s="25">
        <v>0</v>
      </c>
      <c r="J531" s="25" t="s">
        <v>426</v>
      </c>
      <c r="K531" s="25" t="s">
        <v>1506</v>
      </c>
    </row>
    <row r="532" spans="1:11" x14ac:dyDescent="0.2">
      <c r="A532" s="25">
        <v>14</v>
      </c>
      <c r="B532" s="25" t="s">
        <v>1501</v>
      </c>
      <c r="C532" s="25">
        <v>5</v>
      </c>
      <c r="D532" s="25">
        <v>496500</v>
      </c>
      <c r="E532" s="25" t="s">
        <v>1502</v>
      </c>
      <c r="F532" s="25" t="s">
        <v>1507</v>
      </c>
      <c r="G532" s="25">
        <v>107</v>
      </c>
      <c r="H532" s="25">
        <v>0.3</v>
      </c>
      <c r="I532" s="25">
        <v>0</v>
      </c>
      <c r="J532" s="25" t="s">
        <v>395</v>
      </c>
      <c r="K532" s="25" t="s">
        <v>1508</v>
      </c>
    </row>
    <row r="533" spans="1:11" x14ac:dyDescent="0.2">
      <c r="A533" s="25">
        <v>14</v>
      </c>
      <c r="B533" s="25" t="s">
        <v>1501</v>
      </c>
      <c r="C533" s="25">
        <v>12</v>
      </c>
      <c r="D533" s="25">
        <v>88435500</v>
      </c>
      <c r="E533" s="25" t="s">
        <v>1502</v>
      </c>
      <c r="F533" s="25" t="s">
        <v>1509</v>
      </c>
      <c r="G533" s="25">
        <v>66</v>
      </c>
      <c r="H533" s="25">
        <v>0.19</v>
      </c>
      <c r="I533" s="25">
        <v>0</v>
      </c>
      <c r="J533" s="25" t="s">
        <v>395</v>
      </c>
      <c r="K533" s="25" t="s">
        <v>1510</v>
      </c>
    </row>
    <row r="534" spans="1:11" x14ac:dyDescent="0.2">
      <c r="A534" s="25">
        <v>14</v>
      </c>
      <c r="B534" s="25" t="s">
        <v>1501</v>
      </c>
      <c r="C534" s="25">
        <v>12</v>
      </c>
      <c r="D534" s="25">
        <v>88437000</v>
      </c>
      <c r="E534" s="25" t="s">
        <v>1502</v>
      </c>
      <c r="F534" s="25" t="s">
        <v>1511</v>
      </c>
      <c r="G534" s="25">
        <v>26</v>
      </c>
      <c r="H534" s="25">
        <v>0.22</v>
      </c>
      <c r="I534" s="25">
        <v>0</v>
      </c>
      <c r="J534" s="25" t="s">
        <v>395</v>
      </c>
      <c r="K534" s="25" t="s">
        <v>1512</v>
      </c>
    </row>
    <row r="535" spans="1:11" x14ac:dyDescent="0.2">
      <c r="A535" s="25">
        <v>14</v>
      </c>
      <c r="B535" s="25" t="s">
        <v>1513</v>
      </c>
      <c r="C535" s="25">
        <v>5</v>
      </c>
      <c r="D535" s="25">
        <v>496500</v>
      </c>
      <c r="E535" s="25" t="s">
        <v>1514</v>
      </c>
      <c r="F535" s="25" t="s">
        <v>1507</v>
      </c>
      <c r="G535" s="25">
        <v>107</v>
      </c>
      <c r="H535" s="25">
        <v>0.3</v>
      </c>
      <c r="I535" s="25">
        <v>0</v>
      </c>
      <c r="J535" s="25" t="s">
        <v>395</v>
      </c>
      <c r="K535" s="25" t="s">
        <v>1508</v>
      </c>
    </row>
    <row r="536" spans="1:11" x14ac:dyDescent="0.2">
      <c r="A536" s="25">
        <v>14</v>
      </c>
      <c r="B536" s="25" t="s">
        <v>1513</v>
      </c>
      <c r="C536" s="25">
        <v>12</v>
      </c>
      <c r="D536" s="25">
        <v>88435500</v>
      </c>
      <c r="E536" s="25" t="s">
        <v>1514</v>
      </c>
      <c r="F536" s="25" t="s">
        <v>1509</v>
      </c>
      <c r="G536" s="25">
        <v>66</v>
      </c>
      <c r="H536" s="25">
        <v>0.19</v>
      </c>
      <c r="I536" s="25">
        <v>0</v>
      </c>
      <c r="J536" s="25" t="s">
        <v>395</v>
      </c>
      <c r="K536" s="25" t="s">
        <v>1510</v>
      </c>
    </row>
    <row r="537" spans="1:11" x14ac:dyDescent="0.2">
      <c r="A537" s="25">
        <v>14</v>
      </c>
      <c r="B537" s="25" t="s">
        <v>1515</v>
      </c>
      <c r="C537" s="25">
        <v>12</v>
      </c>
      <c r="D537" s="25">
        <v>87486000</v>
      </c>
      <c r="E537" s="25" t="s">
        <v>1516</v>
      </c>
      <c r="F537" s="25" t="s">
        <v>1517</v>
      </c>
      <c r="G537" s="25">
        <v>458</v>
      </c>
      <c r="H537" s="25">
        <v>0.38</v>
      </c>
      <c r="I537" s="25">
        <v>0</v>
      </c>
      <c r="J537" s="25" t="s">
        <v>282</v>
      </c>
      <c r="K537" s="25" t="s">
        <v>1518</v>
      </c>
    </row>
    <row r="538" spans="1:11" x14ac:dyDescent="0.2">
      <c r="A538" s="25">
        <v>14</v>
      </c>
      <c r="B538" s="25" t="s">
        <v>1515</v>
      </c>
      <c r="C538" s="25">
        <v>12</v>
      </c>
      <c r="D538" s="25">
        <v>87486000</v>
      </c>
      <c r="E538" s="25" t="s">
        <v>1516</v>
      </c>
      <c r="F538" s="25" t="s">
        <v>1519</v>
      </c>
      <c r="G538" s="25">
        <v>108</v>
      </c>
      <c r="H538" s="25">
        <v>0.12</v>
      </c>
      <c r="I538" s="25">
        <v>0</v>
      </c>
      <c r="J538" s="25" t="s">
        <v>282</v>
      </c>
      <c r="K538" s="25" t="s">
        <v>1520</v>
      </c>
    </row>
    <row r="539" spans="1:11" x14ac:dyDescent="0.2">
      <c r="A539" s="25">
        <v>14</v>
      </c>
      <c r="B539" s="25" t="s">
        <v>1521</v>
      </c>
      <c r="C539" s="25">
        <v>12</v>
      </c>
      <c r="D539" s="25">
        <v>88417500</v>
      </c>
      <c r="E539" s="25" t="s">
        <v>1522</v>
      </c>
      <c r="F539" s="25" t="s">
        <v>1523</v>
      </c>
      <c r="G539" s="25">
        <v>159</v>
      </c>
      <c r="H539" s="25">
        <v>0.15</v>
      </c>
      <c r="I539" s="25">
        <v>0</v>
      </c>
      <c r="J539" s="25" t="s">
        <v>282</v>
      </c>
      <c r="K539" s="25" t="s">
        <v>1524</v>
      </c>
    </row>
    <row r="540" spans="1:11" x14ac:dyDescent="0.2">
      <c r="A540" s="25">
        <v>14</v>
      </c>
      <c r="B540" s="25" t="s">
        <v>1521</v>
      </c>
      <c r="C540" s="25">
        <v>12</v>
      </c>
      <c r="D540" s="25">
        <v>88423500</v>
      </c>
      <c r="E540" s="25" t="s">
        <v>1522</v>
      </c>
      <c r="F540" s="25" t="s">
        <v>1525</v>
      </c>
      <c r="G540" s="25">
        <v>49</v>
      </c>
      <c r="H540" s="25">
        <v>0.17</v>
      </c>
      <c r="I540" s="25">
        <v>0</v>
      </c>
      <c r="J540" s="25" t="s">
        <v>426</v>
      </c>
      <c r="K540" s="25" t="s">
        <v>1526</v>
      </c>
    </row>
    <row r="541" spans="1:11" x14ac:dyDescent="0.2">
      <c r="A541" s="25">
        <v>14</v>
      </c>
      <c r="B541" s="25" t="s">
        <v>1527</v>
      </c>
      <c r="C541" s="25">
        <v>12</v>
      </c>
      <c r="D541" s="25">
        <v>114046500</v>
      </c>
      <c r="E541" s="25" t="s">
        <v>1528</v>
      </c>
      <c r="F541" s="25" t="s">
        <v>1529</v>
      </c>
      <c r="G541" s="25">
        <v>556</v>
      </c>
      <c r="H541" s="25">
        <v>0.34</v>
      </c>
      <c r="I541" s="25">
        <v>0</v>
      </c>
      <c r="J541" s="25" t="s">
        <v>282</v>
      </c>
      <c r="K541" s="25" t="s">
        <v>1530</v>
      </c>
    </row>
    <row r="542" spans="1:11" x14ac:dyDescent="0.2">
      <c r="A542" s="25">
        <v>14</v>
      </c>
      <c r="B542" s="25" t="s">
        <v>1527</v>
      </c>
      <c r="C542" s="25">
        <v>12</v>
      </c>
      <c r="D542" s="25">
        <v>114048000</v>
      </c>
      <c r="E542" s="25" t="s">
        <v>1528</v>
      </c>
      <c r="F542" s="25" t="s">
        <v>1531</v>
      </c>
      <c r="G542" s="25">
        <v>130</v>
      </c>
      <c r="H542" s="25">
        <v>0.12</v>
      </c>
      <c r="I542" s="25">
        <v>0</v>
      </c>
      <c r="J542" s="25" t="s">
        <v>282</v>
      </c>
      <c r="K542" s="25" t="s">
        <v>1532</v>
      </c>
    </row>
    <row r="543" spans="1:11" x14ac:dyDescent="0.2">
      <c r="A543" s="25">
        <v>14</v>
      </c>
      <c r="B543" s="25" t="s">
        <v>1527</v>
      </c>
      <c r="C543" s="25">
        <v>12</v>
      </c>
      <c r="D543" s="25">
        <v>58287000</v>
      </c>
      <c r="E543" s="25" t="s">
        <v>1528</v>
      </c>
      <c r="F543" s="25" t="s">
        <v>1533</v>
      </c>
      <c r="G543" s="25">
        <v>161</v>
      </c>
      <c r="H543" s="25">
        <v>0.32</v>
      </c>
      <c r="I543" s="25">
        <v>0</v>
      </c>
      <c r="J543" s="25" t="s">
        <v>282</v>
      </c>
      <c r="K543" s="25" t="s">
        <v>1534</v>
      </c>
    </row>
    <row r="544" spans="1:11" x14ac:dyDescent="0.2">
      <c r="A544" s="25">
        <v>14</v>
      </c>
      <c r="B544" s="25" t="s">
        <v>1527</v>
      </c>
      <c r="C544" s="25">
        <v>12</v>
      </c>
      <c r="D544" s="25">
        <v>58296000</v>
      </c>
      <c r="E544" s="25" t="s">
        <v>1528</v>
      </c>
      <c r="F544" s="25" t="s">
        <v>1535</v>
      </c>
      <c r="G544" s="25">
        <v>77</v>
      </c>
      <c r="H544" s="25">
        <v>0.12</v>
      </c>
      <c r="I544" s="25">
        <v>0</v>
      </c>
      <c r="J544" s="25" t="s">
        <v>426</v>
      </c>
      <c r="K544" s="25" t="s">
        <v>1536</v>
      </c>
    </row>
    <row r="545" spans="1:11" x14ac:dyDescent="0.2">
      <c r="A545" s="25">
        <v>14</v>
      </c>
      <c r="B545" s="25" t="s">
        <v>1527</v>
      </c>
      <c r="C545" s="25">
        <v>12</v>
      </c>
      <c r="D545" s="25">
        <v>72681000</v>
      </c>
      <c r="E545" s="25" t="s">
        <v>1528</v>
      </c>
      <c r="F545" s="25" t="s">
        <v>1537</v>
      </c>
      <c r="G545" s="25">
        <v>81</v>
      </c>
      <c r="H545" s="25">
        <v>0.16</v>
      </c>
      <c r="I545" s="25">
        <v>0</v>
      </c>
      <c r="J545" s="25" t="s">
        <v>426</v>
      </c>
      <c r="K545" s="25" t="s">
        <v>1536</v>
      </c>
    </row>
    <row r="546" spans="1:11" x14ac:dyDescent="0.2">
      <c r="A546" s="25">
        <v>14</v>
      </c>
      <c r="B546" s="25" t="s">
        <v>1527</v>
      </c>
      <c r="C546" s="25">
        <v>12</v>
      </c>
      <c r="D546" s="25">
        <v>64689000</v>
      </c>
      <c r="E546" s="25" t="s">
        <v>1528</v>
      </c>
      <c r="F546" s="25" t="s">
        <v>1538</v>
      </c>
      <c r="G546" s="25">
        <v>118</v>
      </c>
      <c r="H546" s="25">
        <v>0.24</v>
      </c>
      <c r="I546" s="25">
        <v>0</v>
      </c>
      <c r="J546" s="25" t="s">
        <v>282</v>
      </c>
      <c r="K546" s="25" t="s">
        <v>1539</v>
      </c>
    </row>
    <row r="547" spans="1:11" x14ac:dyDescent="0.2">
      <c r="A547" s="25">
        <v>14</v>
      </c>
      <c r="B547" s="25" t="s">
        <v>1527</v>
      </c>
      <c r="C547" s="25">
        <v>12</v>
      </c>
      <c r="D547" s="25">
        <v>64702500</v>
      </c>
      <c r="E547" s="25" t="s">
        <v>1528</v>
      </c>
      <c r="F547" s="25" t="s">
        <v>1540</v>
      </c>
      <c r="G547" s="25">
        <v>58</v>
      </c>
      <c r="H547" s="25">
        <v>0.2</v>
      </c>
      <c r="I547" s="25">
        <v>0</v>
      </c>
      <c r="J547" s="25" t="s">
        <v>426</v>
      </c>
      <c r="K547" s="25" t="s">
        <v>1541</v>
      </c>
    </row>
    <row r="548" spans="1:11" x14ac:dyDescent="0.2">
      <c r="A548" s="25">
        <v>14</v>
      </c>
      <c r="B548" s="25" t="s">
        <v>1527</v>
      </c>
      <c r="C548" s="25">
        <v>12</v>
      </c>
      <c r="D548" s="25">
        <v>58288500</v>
      </c>
      <c r="E548" s="25" t="s">
        <v>1528</v>
      </c>
      <c r="F548" s="25" t="s">
        <v>1542</v>
      </c>
      <c r="G548" s="25">
        <v>50</v>
      </c>
      <c r="H548" s="25">
        <v>0.24</v>
      </c>
      <c r="I548" s="25">
        <v>0</v>
      </c>
      <c r="J548" s="25" t="s">
        <v>282</v>
      </c>
      <c r="K548" s="25" t="s">
        <v>1543</v>
      </c>
    </row>
    <row r="549" spans="1:11" x14ac:dyDescent="0.2">
      <c r="A549" s="25">
        <v>14</v>
      </c>
      <c r="B549" s="25" t="s">
        <v>1544</v>
      </c>
      <c r="C549" s="25">
        <v>12</v>
      </c>
      <c r="D549" s="25">
        <v>72681000</v>
      </c>
      <c r="E549" s="25" t="s">
        <v>1545</v>
      </c>
      <c r="F549" s="25" t="s">
        <v>1537</v>
      </c>
      <c r="G549" s="25">
        <v>81</v>
      </c>
      <c r="H549" s="25">
        <v>0.16</v>
      </c>
      <c r="I549" s="25">
        <v>0</v>
      </c>
      <c r="J549" s="25" t="s">
        <v>426</v>
      </c>
      <c r="K549" s="25" t="s">
        <v>1536</v>
      </c>
    </row>
    <row r="550" spans="1:11" x14ac:dyDescent="0.2">
      <c r="A550" s="25">
        <v>14</v>
      </c>
      <c r="B550" s="25" t="s">
        <v>1544</v>
      </c>
      <c r="C550" s="25">
        <v>12</v>
      </c>
      <c r="D550" s="25">
        <v>64702500</v>
      </c>
      <c r="E550" s="25" t="s">
        <v>1545</v>
      </c>
      <c r="F550" s="25" t="s">
        <v>1540</v>
      </c>
      <c r="G550" s="25">
        <v>58</v>
      </c>
      <c r="H550" s="25">
        <v>0.2</v>
      </c>
      <c r="I550" s="25">
        <v>0</v>
      </c>
      <c r="J550" s="25" t="s">
        <v>426</v>
      </c>
      <c r="K550" s="25" t="s">
        <v>1541</v>
      </c>
    </row>
    <row r="551" spans="1:11" x14ac:dyDescent="0.2">
      <c r="A551" s="25">
        <v>14</v>
      </c>
      <c r="B551" s="25" t="s">
        <v>1546</v>
      </c>
      <c r="C551" s="25">
        <v>12</v>
      </c>
      <c r="D551" s="25">
        <v>64600500</v>
      </c>
      <c r="E551" s="25" t="s">
        <v>1547</v>
      </c>
      <c r="F551" s="25" t="s">
        <v>1482</v>
      </c>
      <c r="G551" s="25">
        <v>254</v>
      </c>
      <c r="H551" s="25">
        <v>0.25</v>
      </c>
      <c r="I551" s="25">
        <v>0</v>
      </c>
      <c r="J551" s="25" t="s">
        <v>282</v>
      </c>
      <c r="K551" s="25" t="s">
        <v>1483</v>
      </c>
    </row>
    <row r="552" spans="1:11" x14ac:dyDescent="0.2">
      <c r="A552" s="25">
        <v>14</v>
      </c>
      <c r="B552" s="25" t="s">
        <v>1548</v>
      </c>
      <c r="C552" s="25">
        <v>12</v>
      </c>
      <c r="D552" s="25">
        <v>64600500</v>
      </c>
      <c r="E552" s="25" t="s">
        <v>1549</v>
      </c>
      <c r="F552" s="25" t="s">
        <v>1482</v>
      </c>
      <c r="G552" s="25">
        <v>254</v>
      </c>
      <c r="H552" s="25">
        <v>0.25</v>
      </c>
      <c r="I552" s="25">
        <v>0</v>
      </c>
      <c r="J552" s="25" t="s">
        <v>282</v>
      </c>
      <c r="K552" s="25" t="s">
        <v>1483</v>
      </c>
    </row>
    <row r="553" spans="1:11" x14ac:dyDescent="0.2">
      <c r="A553" s="25">
        <v>14</v>
      </c>
      <c r="B553" s="25" t="s">
        <v>1550</v>
      </c>
      <c r="C553" s="25">
        <v>20</v>
      </c>
      <c r="D553" s="25">
        <v>48105000</v>
      </c>
      <c r="E553" s="25" t="s">
        <v>1551</v>
      </c>
      <c r="F553" s="25" t="s">
        <v>1552</v>
      </c>
      <c r="G553" s="25">
        <v>512</v>
      </c>
      <c r="H553" s="25">
        <v>0.45</v>
      </c>
      <c r="I553" s="25">
        <v>0</v>
      </c>
      <c r="J553" s="25" t="s">
        <v>395</v>
      </c>
      <c r="K553" s="25" t="s">
        <v>1553</v>
      </c>
    </row>
    <row r="554" spans="1:11" x14ac:dyDescent="0.2">
      <c r="A554" s="25">
        <v>14</v>
      </c>
      <c r="B554" s="25" t="s">
        <v>1554</v>
      </c>
      <c r="C554" s="25">
        <v>12</v>
      </c>
      <c r="D554" s="25">
        <v>121710000</v>
      </c>
      <c r="E554" s="25" t="s">
        <v>1555</v>
      </c>
      <c r="F554" s="25" t="s">
        <v>1556</v>
      </c>
      <c r="G554" s="25">
        <v>142</v>
      </c>
      <c r="H554" s="25">
        <v>0.16</v>
      </c>
      <c r="I554" s="25">
        <v>0</v>
      </c>
      <c r="J554" s="25" t="s">
        <v>282</v>
      </c>
      <c r="K554" s="25" t="s">
        <v>1557</v>
      </c>
    </row>
    <row r="555" spans="1:11" x14ac:dyDescent="0.2">
      <c r="A555" s="25">
        <v>14</v>
      </c>
      <c r="B555" s="25" t="s">
        <v>1558</v>
      </c>
      <c r="C555" s="25">
        <v>12</v>
      </c>
      <c r="D555" s="25">
        <v>64219500</v>
      </c>
      <c r="E555" s="25" t="s">
        <v>1559</v>
      </c>
      <c r="F555" s="25" t="s">
        <v>1560</v>
      </c>
      <c r="G555" s="25">
        <v>178</v>
      </c>
      <c r="H555" s="25">
        <v>0.11</v>
      </c>
      <c r="I555" s="25">
        <v>0</v>
      </c>
      <c r="J555" s="25" t="s">
        <v>282</v>
      </c>
      <c r="K555" s="25" t="s">
        <v>1561</v>
      </c>
    </row>
    <row r="556" spans="1:11" x14ac:dyDescent="0.2">
      <c r="A556" s="25">
        <v>14</v>
      </c>
      <c r="B556" s="25" t="s">
        <v>1558</v>
      </c>
      <c r="C556" s="25">
        <v>12</v>
      </c>
      <c r="D556" s="25">
        <v>64221000</v>
      </c>
      <c r="E556" s="25" t="s">
        <v>1559</v>
      </c>
      <c r="F556" s="25" t="s">
        <v>1562</v>
      </c>
      <c r="G556" s="25">
        <v>154</v>
      </c>
      <c r="H556" s="25">
        <v>0.1</v>
      </c>
      <c r="I556" s="25">
        <v>0</v>
      </c>
      <c r="J556" s="25" t="s">
        <v>282</v>
      </c>
      <c r="K556" s="25" t="s">
        <v>1563</v>
      </c>
    </row>
    <row r="557" spans="1:11" x14ac:dyDescent="0.2">
      <c r="A557" s="25">
        <v>14</v>
      </c>
      <c r="B557" s="25" t="s">
        <v>1564</v>
      </c>
      <c r="C557" s="25">
        <v>12</v>
      </c>
      <c r="D557" s="25">
        <v>111927000</v>
      </c>
      <c r="E557" s="25" t="s">
        <v>1565</v>
      </c>
      <c r="F557" s="25" t="s">
        <v>1464</v>
      </c>
      <c r="G557" s="25">
        <v>75</v>
      </c>
      <c r="H557" s="25">
        <v>0.38</v>
      </c>
      <c r="I557" s="25">
        <v>0</v>
      </c>
      <c r="J557" s="25" t="s">
        <v>426</v>
      </c>
      <c r="K557" s="25" t="s">
        <v>1465</v>
      </c>
    </row>
    <row r="558" spans="1:11" x14ac:dyDescent="0.2">
      <c r="A558" s="25">
        <v>14</v>
      </c>
      <c r="B558" s="25" t="s">
        <v>1564</v>
      </c>
      <c r="C558" s="25">
        <v>12</v>
      </c>
      <c r="D558" s="25">
        <v>74358000</v>
      </c>
      <c r="E558" s="25" t="s">
        <v>1565</v>
      </c>
      <c r="F558" s="25" t="s">
        <v>1566</v>
      </c>
      <c r="G558" s="25">
        <v>146</v>
      </c>
      <c r="H558" s="25">
        <v>0.41</v>
      </c>
      <c r="I558" s="25">
        <v>0</v>
      </c>
      <c r="J558" s="25" t="s">
        <v>282</v>
      </c>
      <c r="K558" s="25" t="s">
        <v>1465</v>
      </c>
    </row>
    <row r="559" spans="1:11" x14ac:dyDescent="0.2">
      <c r="A559" s="25">
        <v>14</v>
      </c>
      <c r="B559" s="25" t="s">
        <v>1564</v>
      </c>
      <c r="C559" s="25">
        <v>12</v>
      </c>
      <c r="D559" s="25">
        <v>119854500</v>
      </c>
      <c r="E559" s="25" t="s">
        <v>1565</v>
      </c>
      <c r="F559" s="25" t="s">
        <v>1466</v>
      </c>
      <c r="G559" s="25">
        <v>70</v>
      </c>
      <c r="H559" s="25">
        <v>0.18</v>
      </c>
      <c r="I559" s="25">
        <v>0</v>
      </c>
      <c r="J559" s="25" t="s">
        <v>426</v>
      </c>
      <c r="K559" s="25" t="s">
        <v>1467</v>
      </c>
    </row>
    <row r="560" spans="1:11" x14ac:dyDescent="0.2">
      <c r="A560" s="25">
        <v>14</v>
      </c>
      <c r="B560" s="25" t="s">
        <v>1564</v>
      </c>
      <c r="C560" s="25">
        <v>12</v>
      </c>
      <c r="D560" s="25">
        <v>118959000</v>
      </c>
      <c r="E560" s="25" t="s">
        <v>1565</v>
      </c>
      <c r="F560" s="25" t="s">
        <v>1567</v>
      </c>
      <c r="G560" s="25">
        <v>64</v>
      </c>
      <c r="H560" s="25">
        <v>0.23</v>
      </c>
      <c r="I560" s="25">
        <v>0</v>
      </c>
      <c r="J560" s="25" t="s">
        <v>426</v>
      </c>
      <c r="K560" s="25" t="s">
        <v>1568</v>
      </c>
    </row>
    <row r="561" spans="1:11" x14ac:dyDescent="0.2">
      <c r="A561" s="25">
        <v>14</v>
      </c>
      <c r="B561" s="25" t="s">
        <v>1564</v>
      </c>
      <c r="C561" s="25">
        <v>12</v>
      </c>
      <c r="D561" s="25">
        <v>119854500</v>
      </c>
      <c r="E561" s="25" t="s">
        <v>1565</v>
      </c>
      <c r="F561" s="25" t="s">
        <v>1569</v>
      </c>
      <c r="G561" s="25">
        <v>59</v>
      </c>
      <c r="H561" s="25">
        <v>0.32</v>
      </c>
      <c r="I561" s="25">
        <v>0</v>
      </c>
      <c r="J561" s="25" t="s">
        <v>426</v>
      </c>
      <c r="K561" s="25" t="s">
        <v>1570</v>
      </c>
    </row>
    <row r="562" spans="1:11" x14ac:dyDescent="0.2">
      <c r="A562" s="25">
        <v>14</v>
      </c>
      <c r="B562" s="25" t="s">
        <v>1571</v>
      </c>
      <c r="C562" s="25">
        <v>12</v>
      </c>
      <c r="D562" s="25">
        <v>111927000</v>
      </c>
      <c r="E562" s="25" t="s">
        <v>1572</v>
      </c>
      <c r="F562" s="25" t="s">
        <v>1464</v>
      </c>
      <c r="G562" s="25">
        <v>75</v>
      </c>
      <c r="H562" s="25">
        <v>0.38</v>
      </c>
      <c r="I562" s="25">
        <v>0</v>
      </c>
      <c r="J562" s="25" t="s">
        <v>426</v>
      </c>
      <c r="K562" s="25" t="s">
        <v>1465</v>
      </c>
    </row>
    <row r="563" spans="1:11" x14ac:dyDescent="0.2">
      <c r="A563" s="25">
        <v>14</v>
      </c>
      <c r="B563" s="25" t="s">
        <v>1571</v>
      </c>
      <c r="C563" s="25">
        <v>12</v>
      </c>
      <c r="D563" s="25">
        <v>119854500</v>
      </c>
      <c r="E563" s="25" t="s">
        <v>1572</v>
      </c>
      <c r="F563" s="25" t="s">
        <v>1466</v>
      </c>
      <c r="G563" s="25">
        <v>70</v>
      </c>
      <c r="H563" s="25">
        <v>0.18</v>
      </c>
      <c r="I563" s="25">
        <v>0</v>
      </c>
      <c r="J563" s="25" t="s">
        <v>426</v>
      </c>
      <c r="K563" s="25" t="s">
        <v>1467</v>
      </c>
    </row>
    <row r="564" spans="1:11" x14ac:dyDescent="0.2">
      <c r="A564" s="25">
        <v>14</v>
      </c>
      <c r="B564" s="25" t="s">
        <v>638</v>
      </c>
      <c r="C564" s="25">
        <v>5</v>
      </c>
      <c r="D564" s="25">
        <v>34984500</v>
      </c>
      <c r="E564" s="25" t="s">
        <v>639</v>
      </c>
      <c r="F564" s="25" t="s">
        <v>1573</v>
      </c>
      <c r="G564" s="25">
        <v>60</v>
      </c>
      <c r="H564" s="25">
        <v>0.18</v>
      </c>
      <c r="I564" s="25">
        <v>0</v>
      </c>
      <c r="J564" s="25" t="s">
        <v>395</v>
      </c>
      <c r="K564" s="25" t="s">
        <v>1574</v>
      </c>
    </row>
    <row r="565" spans="1:11" x14ac:dyDescent="0.2">
      <c r="A565" s="25">
        <v>14</v>
      </c>
      <c r="B565" s="25" t="s">
        <v>638</v>
      </c>
      <c r="C565" s="25">
        <v>12</v>
      </c>
      <c r="D565" s="25">
        <v>123307500</v>
      </c>
      <c r="E565" s="25" t="s">
        <v>639</v>
      </c>
      <c r="F565" s="25" t="s">
        <v>1575</v>
      </c>
      <c r="G565" s="25">
        <v>43</v>
      </c>
      <c r="H565" s="25">
        <v>0.2</v>
      </c>
      <c r="I565" s="25">
        <v>0</v>
      </c>
      <c r="J565" s="25" t="s">
        <v>395</v>
      </c>
      <c r="K565" s="25" t="s">
        <v>1576</v>
      </c>
    </row>
    <row r="566" spans="1:11" x14ac:dyDescent="0.2">
      <c r="A566" s="25">
        <v>14</v>
      </c>
      <c r="B566" s="25" t="s">
        <v>638</v>
      </c>
      <c r="C566" s="25">
        <v>5</v>
      </c>
      <c r="D566" s="25">
        <v>34984500</v>
      </c>
      <c r="E566" s="25" t="s">
        <v>639</v>
      </c>
      <c r="F566" s="25" t="s">
        <v>1577</v>
      </c>
      <c r="G566" s="25">
        <v>36</v>
      </c>
      <c r="H566" s="25">
        <v>0.11</v>
      </c>
      <c r="I566" s="25">
        <v>0</v>
      </c>
      <c r="J566" s="25" t="s">
        <v>395</v>
      </c>
      <c r="K566" s="25" t="s">
        <v>1578</v>
      </c>
    </row>
    <row r="567" spans="1:11" x14ac:dyDescent="0.2">
      <c r="A567" s="25">
        <v>14</v>
      </c>
      <c r="B567" s="25" t="s">
        <v>1579</v>
      </c>
      <c r="C567" s="25">
        <v>12</v>
      </c>
      <c r="D567" s="25">
        <v>57493500</v>
      </c>
      <c r="E567" s="25" t="s">
        <v>1580</v>
      </c>
      <c r="F567" s="25" t="s">
        <v>1581</v>
      </c>
      <c r="G567" s="25">
        <v>288</v>
      </c>
      <c r="H567" s="25">
        <v>0.17</v>
      </c>
      <c r="I567" s="25">
        <v>0</v>
      </c>
      <c r="J567" s="25" t="s">
        <v>426</v>
      </c>
      <c r="K567" s="25" t="s">
        <v>1582</v>
      </c>
    </row>
    <row r="568" spans="1:11" x14ac:dyDescent="0.2">
      <c r="A568" s="25">
        <v>14</v>
      </c>
      <c r="B568" s="25" t="s">
        <v>1579</v>
      </c>
      <c r="C568" s="25">
        <v>12</v>
      </c>
      <c r="D568" s="25">
        <v>111300000</v>
      </c>
      <c r="E568" s="25" t="s">
        <v>1580</v>
      </c>
      <c r="F568" s="25" t="s">
        <v>1583</v>
      </c>
      <c r="G568" s="25">
        <v>273</v>
      </c>
      <c r="H568" s="25">
        <v>0.28000000000000003</v>
      </c>
      <c r="I568" s="25">
        <v>0</v>
      </c>
      <c r="J568" s="25" t="s">
        <v>426</v>
      </c>
      <c r="K568" s="25" t="s">
        <v>1584</v>
      </c>
    </row>
    <row r="569" spans="1:11" x14ac:dyDescent="0.2">
      <c r="A569" s="25">
        <v>14</v>
      </c>
      <c r="B569" s="25" t="s">
        <v>1579</v>
      </c>
      <c r="C569" s="25">
        <v>12</v>
      </c>
      <c r="D569" s="25">
        <v>93642000</v>
      </c>
      <c r="E569" s="25" t="s">
        <v>1580</v>
      </c>
      <c r="F569" s="25" t="s">
        <v>1585</v>
      </c>
      <c r="G569" s="25">
        <v>135</v>
      </c>
      <c r="H569" s="25">
        <v>0.19</v>
      </c>
      <c r="I569" s="25">
        <v>0</v>
      </c>
      <c r="J569" s="25" t="s">
        <v>282</v>
      </c>
      <c r="K569" s="25" t="s">
        <v>1586</v>
      </c>
    </row>
    <row r="570" spans="1:11" x14ac:dyDescent="0.2">
      <c r="A570" s="25">
        <v>14</v>
      </c>
      <c r="B570" s="25" t="s">
        <v>1579</v>
      </c>
      <c r="C570" s="25">
        <v>12</v>
      </c>
      <c r="D570" s="25">
        <v>111342000</v>
      </c>
      <c r="E570" s="25" t="s">
        <v>1580</v>
      </c>
      <c r="F570" s="25" t="s">
        <v>1587</v>
      </c>
      <c r="G570" s="25">
        <v>207</v>
      </c>
      <c r="H570" s="25">
        <v>0.22</v>
      </c>
      <c r="I570" s="25">
        <v>0</v>
      </c>
      <c r="J570" s="25" t="s">
        <v>282</v>
      </c>
      <c r="K570" s="25" t="s">
        <v>1588</v>
      </c>
    </row>
    <row r="571" spans="1:11" x14ac:dyDescent="0.2">
      <c r="A571" s="25">
        <v>14</v>
      </c>
      <c r="B571" s="25" t="s">
        <v>1579</v>
      </c>
      <c r="C571" s="25">
        <v>12</v>
      </c>
      <c r="D571" s="25">
        <v>93643500</v>
      </c>
      <c r="E571" s="25" t="s">
        <v>1580</v>
      </c>
      <c r="F571" s="25" t="s">
        <v>1589</v>
      </c>
      <c r="G571" s="25">
        <v>98</v>
      </c>
      <c r="H571" s="25">
        <v>0.25</v>
      </c>
      <c r="I571" s="25">
        <v>0</v>
      </c>
      <c r="J571" s="25" t="s">
        <v>282</v>
      </c>
      <c r="K571" s="25" t="s">
        <v>1590</v>
      </c>
    </row>
    <row r="572" spans="1:11" x14ac:dyDescent="0.2">
      <c r="A572" s="25">
        <v>14</v>
      </c>
      <c r="B572" s="25" t="s">
        <v>1591</v>
      </c>
      <c r="C572" s="25">
        <v>12</v>
      </c>
      <c r="D572" s="25">
        <v>57493500</v>
      </c>
      <c r="E572" s="25" t="s">
        <v>1592</v>
      </c>
      <c r="F572" s="25" t="s">
        <v>1581</v>
      </c>
      <c r="G572" s="25">
        <v>288</v>
      </c>
      <c r="H572" s="25">
        <v>0.17</v>
      </c>
      <c r="I572" s="25">
        <v>0</v>
      </c>
      <c r="J572" s="25" t="s">
        <v>426</v>
      </c>
      <c r="K572" s="25" t="s">
        <v>1582</v>
      </c>
    </row>
    <row r="573" spans="1:11" x14ac:dyDescent="0.2">
      <c r="A573" s="25">
        <v>14</v>
      </c>
      <c r="B573" s="25" t="s">
        <v>1591</v>
      </c>
      <c r="C573" s="25">
        <v>12</v>
      </c>
      <c r="D573" s="25">
        <v>111300000</v>
      </c>
      <c r="E573" s="25" t="s">
        <v>1592</v>
      </c>
      <c r="F573" s="25" t="s">
        <v>1583</v>
      </c>
      <c r="G573" s="25">
        <v>273</v>
      </c>
      <c r="H573" s="25">
        <v>0.28000000000000003</v>
      </c>
      <c r="I573" s="25">
        <v>0</v>
      </c>
      <c r="J573" s="25" t="s">
        <v>426</v>
      </c>
      <c r="K573" s="25" t="s">
        <v>1584</v>
      </c>
    </row>
    <row r="574" spans="1:11" x14ac:dyDescent="0.2">
      <c r="A574" s="25">
        <v>14</v>
      </c>
      <c r="B574" s="25" t="s">
        <v>1593</v>
      </c>
      <c r="C574" s="25">
        <v>5</v>
      </c>
      <c r="D574" s="25">
        <v>34969500</v>
      </c>
      <c r="E574" s="25" t="s">
        <v>1594</v>
      </c>
      <c r="F574" s="25" t="s">
        <v>1595</v>
      </c>
      <c r="G574" s="25">
        <v>29</v>
      </c>
      <c r="H574" s="25">
        <v>0.2</v>
      </c>
      <c r="I574" s="25">
        <v>0</v>
      </c>
      <c r="J574" s="25" t="s">
        <v>395</v>
      </c>
      <c r="K574" s="25" t="s">
        <v>1596</v>
      </c>
    </row>
    <row r="575" spans="1:11" x14ac:dyDescent="0.2">
      <c r="A575" s="25">
        <v>14</v>
      </c>
      <c r="B575" s="25" t="s">
        <v>1597</v>
      </c>
      <c r="C575" s="25">
        <v>12</v>
      </c>
      <c r="D575" s="25">
        <v>69990000</v>
      </c>
      <c r="E575" s="25" t="s">
        <v>1598</v>
      </c>
      <c r="F575" s="25" t="s">
        <v>1599</v>
      </c>
      <c r="G575" s="25">
        <v>391</v>
      </c>
      <c r="H575" s="25">
        <v>0.2</v>
      </c>
      <c r="I575" s="25">
        <v>0</v>
      </c>
      <c r="J575" s="25" t="s">
        <v>282</v>
      </c>
      <c r="K575" s="25" t="s">
        <v>1600</v>
      </c>
    </row>
    <row r="576" spans="1:11" x14ac:dyDescent="0.2">
      <c r="A576" s="25">
        <v>14</v>
      </c>
      <c r="B576" s="25" t="s">
        <v>1597</v>
      </c>
      <c r="C576" s="25">
        <v>12</v>
      </c>
      <c r="D576" s="25">
        <v>64869000</v>
      </c>
      <c r="E576" s="25" t="s">
        <v>1598</v>
      </c>
      <c r="F576" s="25" t="s">
        <v>1601</v>
      </c>
      <c r="G576" s="25">
        <v>460</v>
      </c>
      <c r="H576" s="25">
        <v>0.22</v>
      </c>
      <c r="I576" s="25">
        <v>0</v>
      </c>
      <c r="J576" s="25" t="s">
        <v>282</v>
      </c>
      <c r="K576" s="25" t="s">
        <v>1602</v>
      </c>
    </row>
    <row r="577" spans="1:11" x14ac:dyDescent="0.2">
      <c r="A577" s="25">
        <v>14</v>
      </c>
      <c r="B577" s="25" t="s">
        <v>1597</v>
      </c>
      <c r="C577" s="25">
        <v>12</v>
      </c>
      <c r="D577" s="25">
        <v>69993000</v>
      </c>
      <c r="E577" s="25" t="s">
        <v>1598</v>
      </c>
      <c r="F577" s="25" t="s">
        <v>1603</v>
      </c>
      <c r="G577" s="25">
        <v>230</v>
      </c>
      <c r="H577" s="25">
        <v>0.15</v>
      </c>
      <c r="I577" s="25">
        <v>0</v>
      </c>
      <c r="J577" s="25" t="s">
        <v>282</v>
      </c>
      <c r="K577" s="25" t="s">
        <v>1604</v>
      </c>
    </row>
    <row r="578" spans="1:11" x14ac:dyDescent="0.2">
      <c r="A578" s="25">
        <v>14</v>
      </c>
      <c r="B578" s="25" t="s">
        <v>1605</v>
      </c>
      <c r="C578" s="25">
        <v>12</v>
      </c>
      <c r="D578" s="25">
        <v>64869000</v>
      </c>
      <c r="E578" s="25" t="s">
        <v>1606</v>
      </c>
      <c r="F578" s="25" t="s">
        <v>1601</v>
      </c>
      <c r="G578" s="25">
        <v>460</v>
      </c>
      <c r="H578" s="25">
        <v>0.22</v>
      </c>
      <c r="I578" s="25">
        <v>0</v>
      </c>
      <c r="J578" s="25" t="s">
        <v>282</v>
      </c>
      <c r="K578" s="25" t="s">
        <v>1602</v>
      </c>
    </row>
    <row r="579" spans="1:11" x14ac:dyDescent="0.2">
      <c r="A579" s="25">
        <v>14</v>
      </c>
      <c r="B579" s="25" t="s">
        <v>1607</v>
      </c>
      <c r="C579" s="25">
        <v>12</v>
      </c>
      <c r="D579" s="25">
        <v>133402500</v>
      </c>
      <c r="E579" s="25" t="s">
        <v>1608</v>
      </c>
      <c r="F579" s="25" t="s">
        <v>1609</v>
      </c>
      <c r="G579" s="25">
        <v>69</v>
      </c>
      <c r="H579" s="25">
        <v>0.18</v>
      </c>
      <c r="I579" s="25">
        <v>0</v>
      </c>
      <c r="J579" s="25" t="s">
        <v>426</v>
      </c>
      <c r="K579" s="25" t="s">
        <v>1610</v>
      </c>
    </row>
    <row r="580" spans="1:11" x14ac:dyDescent="0.2">
      <c r="A580" s="25">
        <v>14</v>
      </c>
      <c r="B580" s="25" t="s">
        <v>1607</v>
      </c>
      <c r="C580" s="25">
        <v>12</v>
      </c>
      <c r="D580" s="25">
        <v>109956000</v>
      </c>
      <c r="E580" s="25" t="s">
        <v>1608</v>
      </c>
      <c r="F580" s="25" t="s">
        <v>1611</v>
      </c>
      <c r="G580" s="25">
        <v>64</v>
      </c>
      <c r="H580" s="25">
        <v>0.15</v>
      </c>
      <c r="I580" s="25">
        <v>0</v>
      </c>
      <c r="J580" s="25" t="s">
        <v>426</v>
      </c>
      <c r="K580" s="25" t="s">
        <v>1612</v>
      </c>
    </row>
    <row r="581" spans="1:11" x14ac:dyDescent="0.2">
      <c r="A581" s="25">
        <v>14</v>
      </c>
      <c r="B581" s="25" t="s">
        <v>1613</v>
      </c>
      <c r="C581" s="25">
        <v>5</v>
      </c>
      <c r="D581" s="25">
        <v>35775000</v>
      </c>
      <c r="E581" s="25" t="s">
        <v>1614</v>
      </c>
      <c r="F581" s="25" t="s">
        <v>1615</v>
      </c>
      <c r="G581" s="25">
        <v>81</v>
      </c>
      <c r="H581" s="25">
        <v>0.21</v>
      </c>
      <c r="I581" s="25">
        <v>0</v>
      </c>
      <c r="J581" s="25" t="s">
        <v>395</v>
      </c>
      <c r="K581" s="25" t="s">
        <v>1616</v>
      </c>
    </row>
    <row r="582" spans="1:11" x14ac:dyDescent="0.2">
      <c r="A582" s="25">
        <v>14</v>
      </c>
      <c r="B582" s="25" t="s">
        <v>1613</v>
      </c>
      <c r="C582" s="25">
        <v>12</v>
      </c>
      <c r="D582" s="25">
        <v>61474500</v>
      </c>
      <c r="E582" s="25" t="s">
        <v>1614</v>
      </c>
      <c r="F582" s="25" t="s">
        <v>1617</v>
      </c>
      <c r="G582" s="25">
        <v>117</v>
      </c>
      <c r="H582" s="25">
        <v>0.18</v>
      </c>
      <c r="I582" s="25">
        <v>0</v>
      </c>
      <c r="J582" s="25" t="s">
        <v>282</v>
      </c>
      <c r="K582" s="25" t="s">
        <v>1618</v>
      </c>
    </row>
    <row r="583" spans="1:11" x14ac:dyDescent="0.2">
      <c r="A583" s="25">
        <v>14</v>
      </c>
      <c r="B583" s="25" t="s">
        <v>1613</v>
      </c>
      <c r="C583" s="25">
        <v>12</v>
      </c>
      <c r="D583" s="25">
        <v>120186000</v>
      </c>
      <c r="E583" s="25" t="s">
        <v>1614</v>
      </c>
      <c r="F583" s="25" t="s">
        <v>1619</v>
      </c>
      <c r="G583" s="25">
        <v>29</v>
      </c>
      <c r="H583" s="25">
        <v>0.15</v>
      </c>
      <c r="I583" s="25">
        <v>0</v>
      </c>
      <c r="J583" s="25" t="s">
        <v>282</v>
      </c>
      <c r="K583" s="25" t="s">
        <v>1620</v>
      </c>
    </row>
    <row r="584" spans="1:11" x14ac:dyDescent="0.2">
      <c r="A584" s="25">
        <v>14</v>
      </c>
      <c r="B584" s="25" t="s">
        <v>1613</v>
      </c>
      <c r="C584" s="25">
        <v>12</v>
      </c>
      <c r="D584" s="25">
        <v>120304500</v>
      </c>
      <c r="E584" s="25" t="s">
        <v>1614</v>
      </c>
      <c r="F584" s="25" t="s">
        <v>1621</v>
      </c>
      <c r="G584" s="25">
        <v>20</v>
      </c>
      <c r="H584" s="25">
        <v>0.11</v>
      </c>
      <c r="I584" s="25">
        <v>0</v>
      </c>
      <c r="J584" s="25" t="s">
        <v>282</v>
      </c>
      <c r="K584" s="25" t="s">
        <v>1622</v>
      </c>
    </row>
    <row r="585" spans="1:11" x14ac:dyDescent="0.2">
      <c r="A585" s="25">
        <v>14</v>
      </c>
      <c r="B585" s="25" t="s">
        <v>1623</v>
      </c>
      <c r="C585" s="25">
        <v>12</v>
      </c>
      <c r="D585" s="25">
        <v>120186000</v>
      </c>
      <c r="E585" s="25" t="s">
        <v>1624</v>
      </c>
      <c r="F585" s="25" t="s">
        <v>1619</v>
      </c>
      <c r="G585" s="25">
        <v>29</v>
      </c>
      <c r="H585" s="25">
        <v>0.15</v>
      </c>
      <c r="I585" s="25">
        <v>0</v>
      </c>
      <c r="J585" s="25" t="s">
        <v>282</v>
      </c>
      <c r="K585" s="25" t="s">
        <v>1620</v>
      </c>
    </row>
    <row r="586" spans="1:11" x14ac:dyDescent="0.2">
      <c r="A586" s="25">
        <v>14</v>
      </c>
      <c r="B586" s="25" t="s">
        <v>1625</v>
      </c>
      <c r="C586" s="25">
        <v>5</v>
      </c>
      <c r="D586" s="25">
        <v>35775000</v>
      </c>
      <c r="E586" s="25" t="s">
        <v>1626</v>
      </c>
      <c r="F586" s="25" t="s">
        <v>1615</v>
      </c>
      <c r="G586" s="25">
        <v>81</v>
      </c>
      <c r="H586" s="25">
        <v>0.21</v>
      </c>
      <c r="I586" s="25">
        <v>0</v>
      </c>
      <c r="J586" s="25" t="s">
        <v>395</v>
      </c>
      <c r="K586" s="25" t="s">
        <v>1616</v>
      </c>
    </row>
    <row r="587" spans="1:11" x14ac:dyDescent="0.2">
      <c r="A587" s="25">
        <v>14</v>
      </c>
      <c r="B587" s="25" t="s">
        <v>1214</v>
      </c>
      <c r="C587" s="25">
        <v>5</v>
      </c>
      <c r="D587" s="25">
        <v>1338000</v>
      </c>
      <c r="E587" s="25" t="s">
        <v>1215</v>
      </c>
      <c r="F587" s="25" t="s">
        <v>1627</v>
      </c>
      <c r="G587" s="25">
        <v>214</v>
      </c>
      <c r="H587" s="25">
        <v>0.61</v>
      </c>
      <c r="I587" s="25">
        <v>0</v>
      </c>
      <c r="J587" s="25" t="s">
        <v>426</v>
      </c>
      <c r="K587" s="25" t="s">
        <v>1628</v>
      </c>
    </row>
    <row r="588" spans="1:11" x14ac:dyDescent="0.2">
      <c r="A588" s="25">
        <v>14</v>
      </c>
      <c r="B588" s="25" t="s">
        <v>1214</v>
      </c>
      <c r="C588" s="25">
        <v>5</v>
      </c>
      <c r="D588" s="25">
        <v>1332000</v>
      </c>
      <c r="E588" s="25" t="s">
        <v>1215</v>
      </c>
      <c r="F588" s="25" t="s">
        <v>1629</v>
      </c>
      <c r="G588" s="25">
        <v>143</v>
      </c>
      <c r="H588" s="25">
        <v>0.27</v>
      </c>
      <c r="I588" s="25">
        <v>0</v>
      </c>
      <c r="J588" s="25" t="s">
        <v>426</v>
      </c>
      <c r="K588" s="25" t="s">
        <v>1630</v>
      </c>
    </row>
    <row r="589" spans="1:11" x14ac:dyDescent="0.2">
      <c r="A589" s="25">
        <v>14</v>
      </c>
      <c r="B589" s="25" t="s">
        <v>1214</v>
      </c>
      <c r="C589" s="25">
        <v>5</v>
      </c>
      <c r="D589" s="25">
        <v>34752000</v>
      </c>
      <c r="E589" s="25" t="s">
        <v>1215</v>
      </c>
      <c r="F589" s="25" t="s">
        <v>1631</v>
      </c>
      <c r="G589" s="25">
        <v>170</v>
      </c>
      <c r="H589" s="25">
        <v>0.56000000000000005</v>
      </c>
      <c r="I589" s="25">
        <v>0</v>
      </c>
      <c r="J589" s="25" t="s">
        <v>282</v>
      </c>
      <c r="K589" s="25" t="s">
        <v>1632</v>
      </c>
    </row>
    <row r="590" spans="1:11" x14ac:dyDescent="0.2">
      <c r="A590" s="25">
        <v>14</v>
      </c>
      <c r="B590" s="25" t="s">
        <v>1214</v>
      </c>
      <c r="C590" s="25">
        <v>5</v>
      </c>
      <c r="D590" s="25">
        <v>1669500</v>
      </c>
      <c r="E590" s="25" t="s">
        <v>1215</v>
      </c>
      <c r="F590" s="25" t="s">
        <v>1633</v>
      </c>
      <c r="G590" s="25">
        <v>108</v>
      </c>
      <c r="H590" s="25">
        <v>0.39</v>
      </c>
      <c r="I590" s="25">
        <v>0</v>
      </c>
      <c r="J590" s="25" t="s">
        <v>426</v>
      </c>
      <c r="K590" s="25" t="s">
        <v>1634</v>
      </c>
    </row>
    <row r="591" spans="1:11" x14ac:dyDescent="0.2">
      <c r="A591" s="25">
        <v>14</v>
      </c>
      <c r="B591" s="25" t="s">
        <v>1214</v>
      </c>
      <c r="C591" s="25">
        <v>5</v>
      </c>
      <c r="D591" s="25">
        <v>34755000</v>
      </c>
      <c r="E591" s="25" t="s">
        <v>1215</v>
      </c>
      <c r="F591" s="25" t="s">
        <v>1635</v>
      </c>
      <c r="G591" s="25">
        <v>98</v>
      </c>
      <c r="H591" s="25">
        <v>0.52</v>
      </c>
      <c r="I591" s="25">
        <v>0</v>
      </c>
      <c r="J591" s="25" t="s">
        <v>282</v>
      </c>
      <c r="K591" s="25" t="s">
        <v>1636</v>
      </c>
    </row>
    <row r="592" spans="1:11" x14ac:dyDescent="0.2">
      <c r="A592" s="25">
        <v>14</v>
      </c>
      <c r="B592" s="25" t="s">
        <v>1214</v>
      </c>
      <c r="C592" s="25">
        <v>5</v>
      </c>
      <c r="D592" s="25">
        <v>31827000</v>
      </c>
      <c r="E592" s="25" t="s">
        <v>1215</v>
      </c>
      <c r="F592" s="25" t="s">
        <v>1637</v>
      </c>
      <c r="G592" s="25">
        <v>88</v>
      </c>
      <c r="H592" s="25">
        <v>0.36</v>
      </c>
      <c r="I592" s="25">
        <v>0</v>
      </c>
      <c r="J592" s="25" t="s">
        <v>426</v>
      </c>
      <c r="K592" s="25" t="s">
        <v>1634</v>
      </c>
    </row>
    <row r="593" spans="1:11" x14ac:dyDescent="0.2">
      <c r="A593" s="25">
        <v>14</v>
      </c>
      <c r="B593" s="25" t="s">
        <v>1214</v>
      </c>
      <c r="C593" s="25">
        <v>5</v>
      </c>
      <c r="D593" s="25">
        <v>1672500</v>
      </c>
      <c r="E593" s="25" t="s">
        <v>1215</v>
      </c>
      <c r="F593" s="25" t="s">
        <v>1638</v>
      </c>
      <c r="G593" s="25">
        <v>35</v>
      </c>
      <c r="H593" s="25">
        <v>0.12</v>
      </c>
      <c r="I593" s="25">
        <v>0</v>
      </c>
      <c r="J593" s="25" t="s">
        <v>426</v>
      </c>
      <c r="K593" s="25" t="s">
        <v>1639</v>
      </c>
    </row>
    <row r="594" spans="1:11" x14ac:dyDescent="0.2">
      <c r="A594" s="25">
        <v>14</v>
      </c>
      <c r="B594" s="25" t="s">
        <v>1233</v>
      </c>
      <c r="C594" s="25">
        <v>5</v>
      </c>
      <c r="D594" s="25">
        <v>31827000</v>
      </c>
      <c r="E594" s="25" t="s">
        <v>1234</v>
      </c>
      <c r="F594" s="25" t="s">
        <v>1637</v>
      </c>
      <c r="G594" s="25">
        <v>88</v>
      </c>
      <c r="H594" s="25">
        <v>0.36</v>
      </c>
      <c r="I594" s="25">
        <v>0</v>
      </c>
      <c r="J594" s="25" t="s">
        <v>426</v>
      </c>
      <c r="K594" s="25" t="s">
        <v>1634</v>
      </c>
    </row>
    <row r="595" spans="1:11" x14ac:dyDescent="0.2">
      <c r="A595" s="25">
        <v>14</v>
      </c>
      <c r="B595" s="25" t="s">
        <v>1640</v>
      </c>
      <c r="C595" s="25">
        <v>5</v>
      </c>
      <c r="D595" s="25">
        <v>34752000</v>
      </c>
      <c r="E595" s="25" t="s">
        <v>1641</v>
      </c>
      <c r="F595" s="25" t="s">
        <v>1631</v>
      </c>
      <c r="G595" s="25">
        <v>170</v>
      </c>
      <c r="H595" s="25">
        <v>0.56000000000000005</v>
      </c>
      <c r="I595" s="25">
        <v>0</v>
      </c>
      <c r="J595" s="25" t="s">
        <v>282</v>
      </c>
      <c r="K595" s="25" t="s">
        <v>1632</v>
      </c>
    </row>
    <row r="596" spans="1:11" x14ac:dyDescent="0.2">
      <c r="A596" s="25">
        <v>14</v>
      </c>
      <c r="B596" s="25" t="s">
        <v>1642</v>
      </c>
      <c r="C596" s="25">
        <v>5</v>
      </c>
      <c r="D596" s="25">
        <v>40521000</v>
      </c>
      <c r="E596" s="25" t="s">
        <v>1643</v>
      </c>
      <c r="F596" s="25" t="s">
        <v>1644</v>
      </c>
      <c r="G596" s="25">
        <v>339</v>
      </c>
      <c r="H596" s="25">
        <v>0.17</v>
      </c>
      <c r="I596" s="25">
        <v>0</v>
      </c>
      <c r="J596" s="25" t="s">
        <v>395</v>
      </c>
      <c r="K596" s="25" t="s">
        <v>1645</v>
      </c>
    </row>
    <row r="597" spans="1:11" x14ac:dyDescent="0.2">
      <c r="A597" s="25">
        <v>14</v>
      </c>
      <c r="B597" s="25" t="s">
        <v>1642</v>
      </c>
      <c r="C597" s="25">
        <v>5</v>
      </c>
      <c r="D597" s="25">
        <v>40453500</v>
      </c>
      <c r="E597" s="25" t="s">
        <v>1643</v>
      </c>
      <c r="F597" s="25" t="s">
        <v>1646</v>
      </c>
      <c r="G597" s="25">
        <v>336</v>
      </c>
      <c r="H597" s="25">
        <v>0.25</v>
      </c>
      <c r="I597" s="25">
        <v>0</v>
      </c>
      <c r="J597" s="25" t="s">
        <v>395</v>
      </c>
      <c r="K597" s="25" t="s">
        <v>1647</v>
      </c>
    </row>
    <row r="598" spans="1:11" x14ac:dyDescent="0.2">
      <c r="A598" s="25">
        <v>14</v>
      </c>
      <c r="B598" s="25" t="s">
        <v>1642</v>
      </c>
      <c r="C598" s="25">
        <v>12</v>
      </c>
      <c r="D598" s="25">
        <v>69354000</v>
      </c>
      <c r="E598" s="25" t="s">
        <v>1643</v>
      </c>
      <c r="F598" s="25" t="s">
        <v>1648</v>
      </c>
      <c r="G598" s="25">
        <v>185</v>
      </c>
      <c r="H598" s="25">
        <v>0.11</v>
      </c>
      <c r="I598" s="25">
        <v>0</v>
      </c>
      <c r="J598" s="25" t="s">
        <v>395</v>
      </c>
      <c r="K598" s="25" t="s">
        <v>1649</v>
      </c>
    </row>
    <row r="599" spans="1:11" x14ac:dyDescent="0.2">
      <c r="A599" s="25">
        <v>14</v>
      </c>
      <c r="B599" s="25" t="s">
        <v>1642</v>
      </c>
      <c r="C599" s="25">
        <v>12</v>
      </c>
      <c r="D599" s="25">
        <v>69355500</v>
      </c>
      <c r="E599" s="25" t="s">
        <v>1643</v>
      </c>
      <c r="F599" s="25" t="s">
        <v>1650</v>
      </c>
      <c r="G599" s="25">
        <v>142</v>
      </c>
      <c r="H599" s="25">
        <v>0.16</v>
      </c>
      <c r="I599" s="25">
        <v>0</v>
      </c>
      <c r="J599" s="25" t="s">
        <v>395</v>
      </c>
      <c r="K599" s="25" t="s">
        <v>1651</v>
      </c>
    </row>
    <row r="600" spans="1:11" x14ac:dyDescent="0.2">
      <c r="A600" s="25">
        <v>14</v>
      </c>
      <c r="B600" s="25" t="s">
        <v>1652</v>
      </c>
      <c r="C600" s="25">
        <v>4</v>
      </c>
      <c r="D600" s="25">
        <v>22162500</v>
      </c>
      <c r="E600" s="25" t="s">
        <v>1653</v>
      </c>
      <c r="F600" s="25" t="s">
        <v>1654</v>
      </c>
      <c r="G600" s="25">
        <v>75</v>
      </c>
      <c r="H600" s="25">
        <v>0.18</v>
      </c>
      <c r="I600" s="25">
        <v>0</v>
      </c>
      <c r="J600" s="25" t="s">
        <v>282</v>
      </c>
      <c r="K600" s="25" t="s">
        <v>1655</v>
      </c>
    </row>
    <row r="601" spans="1:11" x14ac:dyDescent="0.2">
      <c r="A601" s="25">
        <v>14</v>
      </c>
      <c r="B601" s="25" t="s">
        <v>1652</v>
      </c>
      <c r="C601" s="25">
        <v>4</v>
      </c>
      <c r="D601" s="25">
        <v>5880000</v>
      </c>
      <c r="E601" s="25" t="s">
        <v>1653</v>
      </c>
      <c r="F601" s="25" t="s">
        <v>1656</v>
      </c>
      <c r="G601" s="25">
        <v>37</v>
      </c>
      <c r="H601" s="25">
        <v>0.13</v>
      </c>
      <c r="I601" s="25">
        <v>0</v>
      </c>
      <c r="J601" s="25" t="s">
        <v>282</v>
      </c>
      <c r="K601" s="25" t="s">
        <v>1657</v>
      </c>
    </row>
    <row r="602" spans="1:11" x14ac:dyDescent="0.2">
      <c r="A602" s="25">
        <v>14</v>
      </c>
      <c r="B602" s="25" t="s">
        <v>1658</v>
      </c>
      <c r="C602" s="25">
        <v>12</v>
      </c>
      <c r="D602" s="25">
        <v>58234500</v>
      </c>
      <c r="E602" s="25" t="s">
        <v>1659</v>
      </c>
      <c r="F602" s="25" t="s">
        <v>1660</v>
      </c>
      <c r="G602" s="25">
        <v>321</v>
      </c>
      <c r="H602" s="25">
        <v>0.12</v>
      </c>
      <c r="I602" s="25">
        <v>0</v>
      </c>
      <c r="J602" s="25" t="s">
        <v>282</v>
      </c>
      <c r="K602" s="25" t="s">
        <v>1661</v>
      </c>
    </row>
    <row r="603" spans="1:11" x14ac:dyDescent="0.2">
      <c r="A603" s="25">
        <v>14</v>
      </c>
      <c r="B603" s="25" t="s">
        <v>1662</v>
      </c>
      <c r="C603" s="25">
        <v>12</v>
      </c>
      <c r="D603" s="25">
        <v>111681000</v>
      </c>
      <c r="E603" s="25" t="s">
        <v>1663</v>
      </c>
      <c r="F603" s="25" t="s">
        <v>1664</v>
      </c>
      <c r="G603" s="25">
        <v>27</v>
      </c>
      <c r="H603" s="25">
        <v>0.1</v>
      </c>
      <c r="I603" s="25">
        <v>0</v>
      </c>
      <c r="J603" s="25" t="s">
        <v>426</v>
      </c>
      <c r="K603" s="25" t="s">
        <v>1665</v>
      </c>
    </row>
    <row r="604" spans="1:11" x14ac:dyDescent="0.2">
      <c r="A604" s="25">
        <v>14</v>
      </c>
      <c r="B604" s="25" t="s">
        <v>1666</v>
      </c>
      <c r="C604" s="25">
        <v>4</v>
      </c>
      <c r="D604" s="25">
        <v>47421000</v>
      </c>
      <c r="E604" s="25" t="s">
        <v>1667</v>
      </c>
      <c r="F604" s="25" t="s">
        <v>1668</v>
      </c>
      <c r="G604" s="25">
        <v>94</v>
      </c>
      <c r="H604" s="25">
        <v>0.25</v>
      </c>
      <c r="I604" s="25">
        <v>0</v>
      </c>
      <c r="J604" s="25" t="s">
        <v>282</v>
      </c>
      <c r="K604" s="25" t="s">
        <v>1669</v>
      </c>
    </row>
    <row r="605" spans="1:11" x14ac:dyDescent="0.2">
      <c r="A605" s="25">
        <v>14</v>
      </c>
      <c r="B605" s="25" t="s">
        <v>1670</v>
      </c>
      <c r="C605" s="25">
        <v>4</v>
      </c>
      <c r="D605" s="25">
        <v>47421000</v>
      </c>
      <c r="E605" s="25" t="s">
        <v>1671</v>
      </c>
      <c r="F605" s="25" t="s">
        <v>1668</v>
      </c>
      <c r="G605" s="25">
        <v>94</v>
      </c>
      <c r="H605" s="25">
        <v>0.25</v>
      </c>
      <c r="I605" s="25">
        <v>0</v>
      </c>
      <c r="J605" s="25" t="s">
        <v>282</v>
      </c>
      <c r="K605" s="25" t="s">
        <v>1669</v>
      </c>
    </row>
    <row r="606" spans="1:11" x14ac:dyDescent="0.2">
      <c r="A606" s="25">
        <v>14</v>
      </c>
      <c r="B606" s="25" t="s">
        <v>1672</v>
      </c>
      <c r="C606" s="25">
        <v>12</v>
      </c>
      <c r="D606" s="25">
        <v>109279500</v>
      </c>
      <c r="E606" s="25" t="s">
        <v>1673</v>
      </c>
      <c r="F606" s="25" t="s">
        <v>1674</v>
      </c>
      <c r="G606" s="25">
        <v>1148</v>
      </c>
      <c r="H606" s="25">
        <v>0.3</v>
      </c>
      <c r="I606" s="25">
        <v>0</v>
      </c>
      <c r="J606" s="25" t="s">
        <v>395</v>
      </c>
      <c r="K606" s="25" t="s">
        <v>1675</v>
      </c>
    </row>
    <row r="607" spans="1:11" x14ac:dyDescent="0.2">
      <c r="A607" s="25">
        <v>14</v>
      </c>
      <c r="B607" s="25" t="s">
        <v>668</v>
      </c>
      <c r="C607" s="25">
        <v>12</v>
      </c>
      <c r="D607" s="25">
        <v>109659000</v>
      </c>
      <c r="E607" s="25" t="s">
        <v>669</v>
      </c>
      <c r="F607" s="25" t="s">
        <v>1398</v>
      </c>
      <c r="G607" s="25">
        <v>68</v>
      </c>
      <c r="H607" s="25">
        <v>0.28999999999999998</v>
      </c>
      <c r="I607" s="25">
        <v>0</v>
      </c>
      <c r="J607" s="25" t="s">
        <v>426</v>
      </c>
      <c r="K607" s="25" t="s">
        <v>1399</v>
      </c>
    </row>
    <row r="608" spans="1:11" x14ac:dyDescent="0.2">
      <c r="A608" s="25">
        <v>14</v>
      </c>
      <c r="B608" s="25" t="s">
        <v>668</v>
      </c>
      <c r="C608" s="25">
        <v>12</v>
      </c>
      <c r="D608" s="25">
        <v>124398000</v>
      </c>
      <c r="E608" s="25" t="s">
        <v>669</v>
      </c>
      <c r="F608" s="25" t="s">
        <v>1400</v>
      </c>
      <c r="G608" s="25">
        <v>64</v>
      </c>
      <c r="H608" s="25">
        <v>0.19</v>
      </c>
      <c r="I608" s="25">
        <v>0</v>
      </c>
      <c r="J608" s="25" t="s">
        <v>426</v>
      </c>
      <c r="K608" s="25" t="s">
        <v>1401</v>
      </c>
    </row>
    <row r="609" spans="1:11" x14ac:dyDescent="0.2">
      <c r="A609" s="25">
        <v>14</v>
      </c>
      <c r="B609" s="25" t="s">
        <v>668</v>
      </c>
      <c r="C609" s="25">
        <v>12</v>
      </c>
      <c r="D609" s="25">
        <v>112887000</v>
      </c>
      <c r="E609" s="25" t="s">
        <v>669</v>
      </c>
      <c r="F609" s="25" t="s">
        <v>1676</v>
      </c>
      <c r="G609" s="25">
        <v>70</v>
      </c>
      <c r="H609" s="25">
        <v>0.19</v>
      </c>
      <c r="I609" s="25">
        <v>0</v>
      </c>
      <c r="J609" s="25" t="s">
        <v>282</v>
      </c>
      <c r="K609" s="25" t="s">
        <v>1677</v>
      </c>
    </row>
    <row r="610" spans="1:11" x14ac:dyDescent="0.2">
      <c r="A610" s="25">
        <v>14</v>
      </c>
      <c r="B610" s="25" t="s">
        <v>668</v>
      </c>
      <c r="C610" s="25">
        <v>12</v>
      </c>
      <c r="D610" s="25">
        <v>124291500</v>
      </c>
      <c r="E610" s="25" t="s">
        <v>669</v>
      </c>
      <c r="F610" s="25" t="s">
        <v>1678</v>
      </c>
      <c r="G610" s="25">
        <v>30</v>
      </c>
      <c r="H610" s="25">
        <v>0.21</v>
      </c>
      <c r="I610" s="25">
        <v>0</v>
      </c>
      <c r="J610" s="25" t="s">
        <v>395</v>
      </c>
      <c r="K610" s="25" t="s">
        <v>1679</v>
      </c>
    </row>
    <row r="611" spans="1:11" x14ac:dyDescent="0.2">
      <c r="A611" s="25">
        <v>14</v>
      </c>
      <c r="B611" s="25" t="s">
        <v>1680</v>
      </c>
      <c r="C611" s="25">
        <v>12</v>
      </c>
      <c r="D611" s="25">
        <v>109659000</v>
      </c>
      <c r="E611" s="25" t="s">
        <v>1681</v>
      </c>
      <c r="F611" s="25" t="s">
        <v>1398</v>
      </c>
      <c r="G611" s="25">
        <v>68</v>
      </c>
      <c r="H611" s="25">
        <v>0.28999999999999998</v>
      </c>
      <c r="I611" s="25">
        <v>0</v>
      </c>
      <c r="J611" s="25" t="s">
        <v>426</v>
      </c>
      <c r="K611" s="25" t="s">
        <v>1399</v>
      </c>
    </row>
    <row r="612" spans="1:11" x14ac:dyDescent="0.2">
      <c r="A612" s="25">
        <v>14</v>
      </c>
      <c r="B612" s="25" t="s">
        <v>1680</v>
      </c>
      <c r="C612" s="25">
        <v>12</v>
      </c>
      <c r="D612" s="25">
        <v>124398000</v>
      </c>
      <c r="E612" s="25" t="s">
        <v>1681</v>
      </c>
      <c r="F612" s="25" t="s">
        <v>1400</v>
      </c>
      <c r="G612" s="25">
        <v>64</v>
      </c>
      <c r="H612" s="25">
        <v>0.19</v>
      </c>
      <c r="I612" s="25">
        <v>0</v>
      </c>
      <c r="J612" s="25" t="s">
        <v>426</v>
      </c>
      <c r="K612" s="25" t="s">
        <v>1401</v>
      </c>
    </row>
    <row r="613" spans="1:11" x14ac:dyDescent="0.2">
      <c r="A613" s="25">
        <v>14</v>
      </c>
      <c r="B613" s="25" t="s">
        <v>1682</v>
      </c>
      <c r="C613" s="25">
        <v>12</v>
      </c>
      <c r="D613" s="25">
        <v>112887000</v>
      </c>
      <c r="E613" s="25" t="s">
        <v>1683</v>
      </c>
      <c r="F613" s="25" t="s">
        <v>1676</v>
      </c>
      <c r="G613" s="25">
        <v>70</v>
      </c>
      <c r="H613" s="25">
        <v>0.19</v>
      </c>
      <c r="I613" s="25">
        <v>0</v>
      </c>
      <c r="J613" s="25" t="s">
        <v>282</v>
      </c>
      <c r="K613" s="25" t="s">
        <v>1677</v>
      </c>
    </row>
    <row r="614" spans="1:11" x14ac:dyDescent="0.2">
      <c r="A614" s="25">
        <v>14</v>
      </c>
      <c r="B614" s="25" t="s">
        <v>1684</v>
      </c>
      <c r="C614" s="25">
        <v>5</v>
      </c>
      <c r="D614" s="25">
        <v>32010000</v>
      </c>
      <c r="E614" s="25" t="s">
        <v>1685</v>
      </c>
      <c r="F614" s="25" t="s">
        <v>1686</v>
      </c>
      <c r="G614" s="25">
        <v>115</v>
      </c>
      <c r="H614" s="25">
        <v>0.18</v>
      </c>
      <c r="I614" s="25">
        <v>0</v>
      </c>
      <c r="J614" s="25" t="s">
        <v>395</v>
      </c>
      <c r="K614" s="25" t="s">
        <v>1687</v>
      </c>
    </row>
    <row r="615" spans="1:11" x14ac:dyDescent="0.2">
      <c r="A615" s="25">
        <v>14</v>
      </c>
      <c r="B615" s="25" t="s">
        <v>1688</v>
      </c>
      <c r="C615" s="25">
        <v>5</v>
      </c>
      <c r="D615" s="25">
        <v>32010000</v>
      </c>
      <c r="E615" s="25" t="s">
        <v>1689</v>
      </c>
      <c r="F615" s="25" t="s">
        <v>1686</v>
      </c>
      <c r="G615" s="25">
        <v>115</v>
      </c>
      <c r="H615" s="25">
        <v>0.18</v>
      </c>
      <c r="I615" s="25">
        <v>0</v>
      </c>
      <c r="J615" s="25" t="s">
        <v>395</v>
      </c>
      <c r="K615" s="25" t="s">
        <v>1687</v>
      </c>
    </row>
    <row r="616" spans="1:11" x14ac:dyDescent="0.2">
      <c r="A616" s="25">
        <v>14</v>
      </c>
      <c r="B616" s="25" t="s">
        <v>467</v>
      </c>
      <c r="C616" s="25">
        <v>5</v>
      </c>
      <c r="D616" s="25">
        <v>38296500</v>
      </c>
      <c r="E616" s="25" t="s">
        <v>468</v>
      </c>
      <c r="F616" s="25" t="s">
        <v>1690</v>
      </c>
      <c r="G616" s="25">
        <v>330</v>
      </c>
      <c r="H616" s="25">
        <v>0.26</v>
      </c>
      <c r="I616" s="25">
        <v>0</v>
      </c>
      <c r="J616" s="25" t="s">
        <v>282</v>
      </c>
      <c r="K616" s="25" t="s">
        <v>1691</v>
      </c>
    </row>
    <row r="617" spans="1:11" x14ac:dyDescent="0.2">
      <c r="A617" s="25">
        <v>14</v>
      </c>
      <c r="B617" s="25" t="s">
        <v>467</v>
      </c>
      <c r="C617" s="25">
        <v>5</v>
      </c>
      <c r="D617" s="25">
        <v>38299500</v>
      </c>
      <c r="E617" s="25" t="s">
        <v>468</v>
      </c>
      <c r="F617" s="25" t="s">
        <v>1692</v>
      </c>
      <c r="G617" s="25">
        <v>282</v>
      </c>
      <c r="H617" s="25">
        <v>0.39</v>
      </c>
      <c r="I617" s="25">
        <v>0</v>
      </c>
      <c r="J617" s="25" t="s">
        <v>282</v>
      </c>
      <c r="K617" s="25" t="s">
        <v>1693</v>
      </c>
    </row>
    <row r="618" spans="1:11" x14ac:dyDescent="0.2">
      <c r="A618" s="25">
        <v>14</v>
      </c>
      <c r="B618" s="25" t="s">
        <v>467</v>
      </c>
      <c r="C618" s="25">
        <v>5</v>
      </c>
      <c r="D618" s="25">
        <v>38292000</v>
      </c>
      <c r="E618" s="25" t="s">
        <v>468</v>
      </c>
      <c r="F618" s="25" t="s">
        <v>1694</v>
      </c>
      <c r="G618" s="25">
        <v>178</v>
      </c>
      <c r="H618" s="25">
        <v>0.12</v>
      </c>
      <c r="I618" s="25">
        <v>0</v>
      </c>
      <c r="J618" s="25" t="s">
        <v>395</v>
      </c>
      <c r="K618" s="25" t="s">
        <v>1695</v>
      </c>
    </row>
    <row r="619" spans="1:11" x14ac:dyDescent="0.2">
      <c r="A619" s="25">
        <v>14</v>
      </c>
      <c r="B619" s="25" t="s">
        <v>1696</v>
      </c>
      <c r="C619" s="25">
        <v>5</v>
      </c>
      <c r="D619" s="25">
        <v>38292000</v>
      </c>
      <c r="E619" s="25" t="s">
        <v>1697</v>
      </c>
      <c r="F619" s="25" t="s">
        <v>1694</v>
      </c>
      <c r="G619" s="25">
        <v>178</v>
      </c>
      <c r="H619" s="25">
        <v>0.12</v>
      </c>
      <c r="I619" s="25">
        <v>0</v>
      </c>
      <c r="J619" s="25" t="s">
        <v>395</v>
      </c>
      <c r="K619" s="25" t="s">
        <v>1695</v>
      </c>
    </row>
    <row r="620" spans="1:11" x14ac:dyDescent="0.2">
      <c r="A620" s="25">
        <v>14</v>
      </c>
      <c r="B620" s="25" t="s">
        <v>1698</v>
      </c>
      <c r="C620" s="25">
        <v>12</v>
      </c>
      <c r="D620" s="25">
        <v>129954000</v>
      </c>
      <c r="E620" s="25" t="s">
        <v>1699</v>
      </c>
      <c r="F620" s="25" t="s">
        <v>1700</v>
      </c>
      <c r="G620" s="25">
        <v>456</v>
      </c>
      <c r="H620" s="25">
        <v>0.35</v>
      </c>
      <c r="I620" s="25">
        <v>0</v>
      </c>
      <c r="J620" s="25" t="s">
        <v>282</v>
      </c>
      <c r="K620" s="25" t="s">
        <v>1701</v>
      </c>
    </row>
    <row r="621" spans="1:11" x14ac:dyDescent="0.2">
      <c r="A621" s="25">
        <v>14</v>
      </c>
      <c r="B621" s="25" t="s">
        <v>1698</v>
      </c>
      <c r="C621" s="25">
        <v>5</v>
      </c>
      <c r="D621" s="25">
        <v>1996500</v>
      </c>
      <c r="E621" s="25" t="s">
        <v>1699</v>
      </c>
      <c r="F621" s="25" t="s">
        <v>1702</v>
      </c>
      <c r="G621" s="25">
        <v>263</v>
      </c>
      <c r="H621" s="25">
        <v>0.31</v>
      </c>
      <c r="I621" s="25">
        <v>0</v>
      </c>
      <c r="J621" s="25" t="s">
        <v>395</v>
      </c>
      <c r="K621" s="25" t="s">
        <v>1703</v>
      </c>
    </row>
    <row r="622" spans="1:11" x14ac:dyDescent="0.2">
      <c r="A622" s="25">
        <v>14</v>
      </c>
      <c r="B622" s="25" t="s">
        <v>1698</v>
      </c>
      <c r="C622" s="25">
        <v>12</v>
      </c>
      <c r="D622" s="25">
        <v>129973500</v>
      </c>
      <c r="E622" s="25" t="s">
        <v>1699</v>
      </c>
      <c r="F622" s="25" t="s">
        <v>1704</v>
      </c>
      <c r="G622" s="25">
        <v>254</v>
      </c>
      <c r="H622" s="25">
        <v>0.23</v>
      </c>
      <c r="I622" s="25">
        <v>0</v>
      </c>
      <c r="J622" s="25" t="s">
        <v>426</v>
      </c>
      <c r="K622" s="25" t="s">
        <v>1705</v>
      </c>
    </row>
    <row r="623" spans="1:11" x14ac:dyDescent="0.2">
      <c r="A623" s="25">
        <v>14</v>
      </c>
      <c r="B623" s="25" t="s">
        <v>1698</v>
      </c>
      <c r="C623" s="25">
        <v>12</v>
      </c>
      <c r="D623" s="25">
        <v>132588000</v>
      </c>
      <c r="E623" s="25" t="s">
        <v>1699</v>
      </c>
      <c r="F623" s="25" t="s">
        <v>1706</v>
      </c>
      <c r="G623" s="25">
        <v>385</v>
      </c>
      <c r="H623" s="25">
        <v>0.43</v>
      </c>
      <c r="I623" s="25">
        <v>0</v>
      </c>
      <c r="J623" s="25" t="s">
        <v>282</v>
      </c>
      <c r="K623" s="25" t="s">
        <v>1707</v>
      </c>
    </row>
    <row r="624" spans="1:11" x14ac:dyDescent="0.2">
      <c r="A624" s="25">
        <v>14</v>
      </c>
      <c r="B624" s="25" t="s">
        <v>1698</v>
      </c>
      <c r="C624" s="25">
        <v>12</v>
      </c>
      <c r="D624" s="25">
        <v>132586500</v>
      </c>
      <c r="E624" s="25" t="s">
        <v>1699</v>
      </c>
      <c r="F624" s="25" t="s">
        <v>1708</v>
      </c>
      <c r="G624" s="25">
        <v>190</v>
      </c>
      <c r="H624" s="25">
        <v>0.2</v>
      </c>
      <c r="I624" s="25">
        <v>0</v>
      </c>
      <c r="J624" s="25" t="s">
        <v>426</v>
      </c>
      <c r="K624" s="25" t="s">
        <v>1709</v>
      </c>
    </row>
    <row r="625" spans="1:11" x14ac:dyDescent="0.2">
      <c r="A625" s="25">
        <v>14</v>
      </c>
      <c r="B625" s="25" t="s">
        <v>1698</v>
      </c>
      <c r="C625" s="25">
        <v>12</v>
      </c>
      <c r="D625" s="25">
        <v>129955500</v>
      </c>
      <c r="E625" s="25" t="s">
        <v>1699</v>
      </c>
      <c r="F625" s="25" t="s">
        <v>1710</v>
      </c>
      <c r="G625" s="25">
        <v>179</v>
      </c>
      <c r="H625" s="25">
        <v>0.18</v>
      </c>
      <c r="I625" s="25">
        <v>0</v>
      </c>
      <c r="J625" s="25" t="s">
        <v>282</v>
      </c>
      <c r="K625" s="25" t="s">
        <v>1711</v>
      </c>
    </row>
    <row r="626" spans="1:11" x14ac:dyDescent="0.2">
      <c r="A626" s="25">
        <v>14</v>
      </c>
      <c r="B626" s="25" t="s">
        <v>1698</v>
      </c>
      <c r="C626" s="25">
        <v>5</v>
      </c>
      <c r="D626" s="25">
        <v>31788000</v>
      </c>
      <c r="E626" s="25" t="s">
        <v>1699</v>
      </c>
      <c r="F626" s="25" t="s">
        <v>1712</v>
      </c>
      <c r="G626" s="25">
        <v>166</v>
      </c>
      <c r="H626" s="25">
        <v>0.12</v>
      </c>
      <c r="I626" s="25">
        <v>0</v>
      </c>
      <c r="J626" s="25" t="s">
        <v>395</v>
      </c>
      <c r="K626" s="25" t="s">
        <v>1713</v>
      </c>
    </row>
    <row r="627" spans="1:11" x14ac:dyDescent="0.2">
      <c r="A627" s="25">
        <v>14</v>
      </c>
      <c r="B627" s="25" t="s">
        <v>1698</v>
      </c>
      <c r="C627" s="25">
        <v>12</v>
      </c>
      <c r="D627" s="25">
        <v>132598500</v>
      </c>
      <c r="E627" s="25" t="s">
        <v>1699</v>
      </c>
      <c r="F627" s="25" t="s">
        <v>1714</v>
      </c>
      <c r="G627" s="25">
        <v>108</v>
      </c>
      <c r="H627" s="25">
        <v>0.16</v>
      </c>
      <c r="I627" s="25">
        <v>0</v>
      </c>
      <c r="J627" s="25" t="s">
        <v>395</v>
      </c>
      <c r="K627" s="25" t="s">
        <v>1715</v>
      </c>
    </row>
    <row r="628" spans="1:11" x14ac:dyDescent="0.2">
      <c r="A628" s="25">
        <v>14</v>
      </c>
      <c r="B628" s="25" t="s">
        <v>1698</v>
      </c>
      <c r="C628" s="25">
        <v>5</v>
      </c>
      <c r="D628" s="25">
        <v>31785000</v>
      </c>
      <c r="E628" s="25" t="s">
        <v>1699</v>
      </c>
      <c r="F628" s="25" t="s">
        <v>1716</v>
      </c>
      <c r="G628" s="25">
        <v>108</v>
      </c>
      <c r="H628" s="25">
        <v>0.16</v>
      </c>
      <c r="I628" s="25">
        <v>0</v>
      </c>
      <c r="J628" s="25" t="s">
        <v>395</v>
      </c>
      <c r="K628" s="25" t="s">
        <v>1717</v>
      </c>
    </row>
    <row r="629" spans="1:11" x14ac:dyDescent="0.2">
      <c r="A629" s="25">
        <v>14</v>
      </c>
      <c r="B629" s="25" t="s">
        <v>1698</v>
      </c>
      <c r="C629" s="25">
        <v>12</v>
      </c>
      <c r="D629" s="25">
        <v>132583500</v>
      </c>
      <c r="E629" s="25" t="s">
        <v>1699</v>
      </c>
      <c r="F629" s="25" t="s">
        <v>1718</v>
      </c>
      <c r="G629" s="25">
        <v>58</v>
      </c>
      <c r="H629" s="25">
        <v>0.11</v>
      </c>
      <c r="I629" s="25">
        <v>0</v>
      </c>
      <c r="J629" s="25" t="s">
        <v>426</v>
      </c>
      <c r="K629" s="25" t="s">
        <v>1719</v>
      </c>
    </row>
    <row r="630" spans="1:11" x14ac:dyDescent="0.2">
      <c r="A630" s="25">
        <v>14</v>
      </c>
      <c r="B630" s="25" t="s">
        <v>1720</v>
      </c>
      <c r="C630" s="25">
        <v>5</v>
      </c>
      <c r="D630" s="25">
        <v>31788000</v>
      </c>
      <c r="E630" s="25" t="s">
        <v>1721</v>
      </c>
      <c r="F630" s="25" t="s">
        <v>1712</v>
      </c>
      <c r="G630" s="25">
        <v>166</v>
      </c>
      <c r="H630" s="25">
        <v>0.12</v>
      </c>
      <c r="I630" s="25">
        <v>0</v>
      </c>
      <c r="J630" s="25" t="s">
        <v>395</v>
      </c>
      <c r="K630" s="25" t="s">
        <v>1713</v>
      </c>
    </row>
    <row r="631" spans="1:11" x14ac:dyDescent="0.2">
      <c r="A631" s="25">
        <v>14</v>
      </c>
      <c r="B631" s="25" t="s">
        <v>1720</v>
      </c>
      <c r="C631" s="25">
        <v>12</v>
      </c>
      <c r="D631" s="25">
        <v>132598500</v>
      </c>
      <c r="E631" s="25" t="s">
        <v>1721</v>
      </c>
      <c r="F631" s="25" t="s">
        <v>1714</v>
      </c>
      <c r="G631" s="25">
        <v>108</v>
      </c>
      <c r="H631" s="25">
        <v>0.16</v>
      </c>
      <c r="I631" s="25">
        <v>0</v>
      </c>
      <c r="J631" s="25" t="s">
        <v>395</v>
      </c>
      <c r="K631" s="25" t="s">
        <v>1715</v>
      </c>
    </row>
    <row r="632" spans="1:11" x14ac:dyDescent="0.2">
      <c r="A632" s="25">
        <v>14</v>
      </c>
      <c r="B632" s="25" t="s">
        <v>1722</v>
      </c>
      <c r="C632" s="25">
        <v>12</v>
      </c>
      <c r="D632" s="25">
        <v>129954000</v>
      </c>
      <c r="E632" s="25" t="s">
        <v>1723</v>
      </c>
      <c r="F632" s="25" t="s">
        <v>1700</v>
      </c>
      <c r="G632" s="25">
        <v>456</v>
      </c>
      <c r="H632" s="25">
        <v>0.35</v>
      </c>
      <c r="I632" s="25">
        <v>0</v>
      </c>
      <c r="J632" s="25" t="s">
        <v>282</v>
      </c>
      <c r="K632" s="25" t="s">
        <v>1701</v>
      </c>
    </row>
    <row r="633" spans="1:11" x14ac:dyDescent="0.2">
      <c r="A633" s="25">
        <v>14</v>
      </c>
      <c r="B633" s="25" t="s">
        <v>1722</v>
      </c>
      <c r="C633" s="25">
        <v>12</v>
      </c>
      <c r="D633" s="25">
        <v>132588000</v>
      </c>
      <c r="E633" s="25" t="s">
        <v>1723</v>
      </c>
      <c r="F633" s="25" t="s">
        <v>1706</v>
      </c>
      <c r="G633" s="25">
        <v>385</v>
      </c>
      <c r="H633" s="25">
        <v>0.43</v>
      </c>
      <c r="I633" s="25">
        <v>0</v>
      </c>
      <c r="J633" s="25" t="s">
        <v>282</v>
      </c>
      <c r="K633" s="25" t="s">
        <v>1707</v>
      </c>
    </row>
    <row r="634" spans="1:11" x14ac:dyDescent="0.2">
      <c r="A634" s="25">
        <v>14</v>
      </c>
      <c r="B634" s="25" t="s">
        <v>1724</v>
      </c>
      <c r="C634" s="25">
        <v>12</v>
      </c>
      <c r="D634" s="25">
        <v>56538000</v>
      </c>
      <c r="E634" s="25" t="s">
        <v>1725</v>
      </c>
      <c r="F634" s="25" t="s">
        <v>1726</v>
      </c>
      <c r="G634" s="25">
        <v>277</v>
      </c>
      <c r="H634" s="25">
        <v>0.26</v>
      </c>
      <c r="I634" s="25">
        <v>0</v>
      </c>
      <c r="J634" s="25" t="s">
        <v>282</v>
      </c>
      <c r="K634" s="25" t="s">
        <v>1727</v>
      </c>
    </row>
    <row r="635" spans="1:11" x14ac:dyDescent="0.2">
      <c r="A635" s="25">
        <v>14</v>
      </c>
      <c r="B635" s="25" t="s">
        <v>1724</v>
      </c>
      <c r="C635" s="25">
        <v>12</v>
      </c>
      <c r="D635" s="25">
        <v>56536500</v>
      </c>
      <c r="E635" s="25" t="s">
        <v>1725</v>
      </c>
      <c r="F635" s="25" t="s">
        <v>1728</v>
      </c>
      <c r="G635" s="25">
        <v>154</v>
      </c>
      <c r="H635" s="25">
        <v>0.3</v>
      </c>
      <c r="I635" s="25">
        <v>0</v>
      </c>
      <c r="J635" s="25" t="s">
        <v>426</v>
      </c>
      <c r="K635" s="25" t="s">
        <v>1729</v>
      </c>
    </row>
    <row r="636" spans="1:11" x14ac:dyDescent="0.2">
      <c r="A636" s="25">
        <v>14</v>
      </c>
      <c r="B636" s="25" t="s">
        <v>1724</v>
      </c>
      <c r="C636" s="25">
        <v>12</v>
      </c>
      <c r="D636" s="25">
        <v>64368000</v>
      </c>
      <c r="E636" s="25" t="s">
        <v>1725</v>
      </c>
      <c r="F636" s="25" t="s">
        <v>1730</v>
      </c>
      <c r="G636" s="25">
        <v>152</v>
      </c>
      <c r="H636" s="25">
        <v>0.3</v>
      </c>
      <c r="I636" s="25">
        <v>0</v>
      </c>
      <c r="J636" s="25" t="s">
        <v>426</v>
      </c>
      <c r="K636" s="25" t="s">
        <v>1731</v>
      </c>
    </row>
    <row r="637" spans="1:11" x14ac:dyDescent="0.2">
      <c r="A637" s="25">
        <v>14</v>
      </c>
      <c r="B637" s="25" t="s">
        <v>1724</v>
      </c>
      <c r="C637" s="25">
        <v>12</v>
      </c>
      <c r="D637" s="25">
        <v>56407500</v>
      </c>
      <c r="E637" s="25" t="s">
        <v>1725</v>
      </c>
      <c r="F637" s="25" t="s">
        <v>1732</v>
      </c>
      <c r="G637" s="25">
        <v>55</v>
      </c>
      <c r="H637" s="25">
        <v>0.12</v>
      </c>
      <c r="I637" s="25">
        <v>0</v>
      </c>
      <c r="J637" s="25" t="s">
        <v>282</v>
      </c>
      <c r="K637" s="25" t="s">
        <v>1733</v>
      </c>
    </row>
    <row r="638" spans="1:11" x14ac:dyDescent="0.2">
      <c r="A638" s="25">
        <v>14</v>
      </c>
      <c r="B638" s="25" t="s">
        <v>1724</v>
      </c>
      <c r="C638" s="25">
        <v>12</v>
      </c>
      <c r="D638" s="25">
        <v>56533500</v>
      </c>
      <c r="E638" s="25" t="s">
        <v>1725</v>
      </c>
      <c r="F638" s="25" t="s">
        <v>1734</v>
      </c>
      <c r="G638" s="25">
        <v>24</v>
      </c>
      <c r="H638" s="25">
        <v>0.13</v>
      </c>
      <c r="I638" s="25">
        <v>0</v>
      </c>
      <c r="J638" s="25" t="s">
        <v>426</v>
      </c>
      <c r="K638" s="25" t="s">
        <v>1735</v>
      </c>
    </row>
    <row r="639" spans="1:11" x14ac:dyDescent="0.2">
      <c r="A639" s="25">
        <v>14</v>
      </c>
      <c r="B639" s="25" t="s">
        <v>1724</v>
      </c>
      <c r="C639" s="25">
        <v>12</v>
      </c>
      <c r="D639" s="25">
        <v>72090000</v>
      </c>
      <c r="E639" s="25" t="s">
        <v>1725</v>
      </c>
      <c r="F639" s="25" t="s">
        <v>1736</v>
      </c>
      <c r="G639" s="25">
        <v>22</v>
      </c>
      <c r="H639" s="25">
        <v>0.17</v>
      </c>
      <c r="I639" s="25">
        <v>0</v>
      </c>
      <c r="J639" s="25" t="s">
        <v>426</v>
      </c>
      <c r="K639" s="25" t="s">
        <v>1733</v>
      </c>
    </row>
    <row r="640" spans="1:11" x14ac:dyDescent="0.2">
      <c r="A640" s="25">
        <v>14</v>
      </c>
      <c r="B640" s="25" t="s">
        <v>1737</v>
      </c>
      <c r="C640" s="25">
        <v>12</v>
      </c>
      <c r="D640" s="25">
        <v>56407500</v>
      </c>
      <c r="E640" s="25" t="s">
        <v>1738</v>
      </c>
      <c r="F640" s="25" t="s">
        <v>1732</v>
      </c>
      <c r="G640" s="25">
        <v>55</v>
      </c>
      <c r="H640" s="25">
        <v>0.12</v>
      </c>
      <c r="I640" s="25">
        <v>0</v>
      </c>
      <c r="J640" s="25" t="s">
        <v>282</v>
      </c>
      <c r="K640" s="25" t="s">
        <v>1733</v>
      </c>
    </row>
    <row r="641" spans="1:11" x14ac:dyDescent="0.2">
      <c r="A641" s="25">
        <v>14</v>
      </c>
      <c r="B641" s="25" t="s">
        <v>1739</v>
      </c>
      <c r="C641" s="25">
        <v>12</v>
      </c>
      <c r="D641" s="25">
        <v>56538000</v>
      </c>
      <c r="E641" s="25" t="s">
        <v>1740</v>
      </c>
      <c r="F641" s="25" t="s">
        <v>1726</v>
      </c>
      <c r="G641" s="25">
        <v>277</v>
      </c>
      <c r="H641" s="25">
        <v>0.26</v>
      </c>
      <c r="I641" s="25">
        <v>0</v>
      </c>
      <c r="J641" s="25" t="s">
        <v>282</v>
      </c>
      <c r="K641" s="25" t="s">
        <v>1727</v>
      </c>
    </row>
    <row r="642" spans="1:11" x14ac:dyDescent="0.2">
      <c r="A642" s="25">
        <v>14</v>
      </c>
      <c r="B642" s="25" t="s">
        <v>1741</v>
      </c>
      <c r="C642" s="25">
        <v>12</v>
      </c>
      <c r="D642" s="25">
        <v>56536500</v>
      </c>
      <c r="E642" s="25" t="s">
        <v>1742</v>
      </c>
      <c r="F642" s="25" t="s">
        <v>1728</v>
      </c>
      <c r="G642" s="25">
        <v>154</v>
      </c>
      <c r="H642" s="25">
        <v>0.3</v>
      </c>
      <c r="I642" s="25">
        <v>0</v>
      </c>
      <c r="J642" s="25" t="s">
        <v>426</v>
      </c>
      <c r="K642" s="25" t="s">
        <v>1729</v>
      </c>
    </row>
    <row r="643" spans="1:11" x14ac:dyDescent="0.2">
      <c r="A643" s="25">
        <v>14</v>
      </c>
      <c r="B643" s="25" t="s">
        <v>1741</v>
      </c>
      <c r="C643" s="25">
        <v>12</v>
      </c>
      <c r="D643" s="25">
        <v>64368000</v>
      </c>
      <c r="E643" s="25" t="s">
        <v>1742</v>
      </c>
      <c r="F643" s="25" t="s">
        <v>1730</v>
      </c>
      <c r="G643" s="25">
        <v>152</v>
      </c>
      <c r="H643" s="25">
        <v>0.3</v>
      </c>
      <c r="I643" s="25">
        <v>0</v>
      </c>
      <c r="J643" s="25" t="s">
        <v>426</v>
      </c>
      <c r="K643" s="25" t="s">
        <v>1731</v>
      </c>
    </row>
    <row r="644" spans="1:11" x14ac:dyDescent="0.2">
      <c r="A644" s="25">
        <v>14</v>
      </c>
      <c r="B644" s="25" t="s">
        <v>1743</v>
      </c>
      <c r="C644" s="25">
        <v>12</v>
      </c>
      <c r="D644" s="25">
        <v>11827500</v>
      </c>
      <c r="E644" s="25" t="s">
        <v>1744</v>
      </c>
      <c r="F644" s="25" t="s">
        <v>1745</v>
      </c>
      <c r="G644" s="25">
        <v>30</v>
      </c>
      <c r="H644" s="25">
        <v>0.33</v>
      </c>
      <c r="I644" s="25">
        <v>0</v>
      </c>
      <c r="J644" s="25" t="s">
        <v>282</v>
      </c>
      <c r="K644" s="25" t="s">
        <v>1746</v>
      </c>
    </row>
    <row r="645" spans="1:11" x14ac:dyDescent="0.2">
      <c r="A645" s="25">
        <v>14</v>
      </c>
      <c r="B645" s="25" t="s">
        <v>1747</v>
      </c>
      <c r="C645" s="25">
        <v>12</v>
      </c>
      <c r="D645" s="25">
        <v>124521000</v>
      </c>
      <c r="E645" s="25" t="s">
        <v>1748</v>
      </c>
      <c r="F645" s="25" t="s">
        <v>1749</v>
      </c>
      <c r="G645" s="25">
        <v>62</v>
      </c>
      <c r="H645" s="25">
        <v>0.35</v>
      </c>
      <c r="I645" s="25">
        <v>0</v>
      </c>
      <c r="J645" s="25" t="s">
        <v>395</v>
      </c>
      <c r="K645" s="25" t="s">
        <v>1750</v>
      </c>
    </row>
    <row r="646" spans="1:11" x14ac:dyDescent="0.2">
      <c r="A646" s="25">
        <v>14</v>
      </c>
      <c r="B646" s="25" t="s">
        <v>1751</v>
      </c>
      <c r="C646" s="25">
        <v>12</v>
      </c>
      <c r="D646" s="25">
        <v>124521000</v>
      </c>
      <c r="E646" s="25" t="s">
        <v>1752</v>
      </c>
      <c r="F646" s="25" t="s">
        <v>1749</v>
      </c>
      <c r="G646" s="25">
        <v>62</v>
      </c>
      <c r="H646" s="25">
        <v>0.35</v>
      </c>
      <c r="I646" s="25">
        <v>0</v>
      </c>
      <c r="J646" s="25" t="s">
        <v>395</v>
      </c>
      <c r="K646" s="25" t="s">
        <v>1750</v>
      </c>
    </row>
    <row r="647" spans="1:11" x14ac:dyDescent="0.2">
      <c r="A647" s="25">
        <v>14</v>
      </c>
      <c r="B647" s="25" t="s">
        <v>1753</v>
      </c>
      <c r="C647" s="25">
        <v>12</v>
      </c>
      <c r="D647" s="25">
        <v>66576000</v>
      </c>
      <c r="E647" s="25" t="s">
        <v>1754</v>
      </c>
      <c r="F647" s="25" t="s">
        <v>1755</v>
      </c>
      <c r="G647" s="25">
        <v>159</v>
      </c>
      <c r="H647" s="25">
        <v>0.1</v>
      </c>
      <c r="I647" s="25">
        <v>0</v>
      </c>
      <c r="J647" s="25" t="s">
        <v>426</v>
      </c>
      <c r="K647" s="25" t="s">
        <v>1756</v>
      </c>
    </row>
    <row r="648" spans="1:11" x14ac:dyDescent="0.2">
      <c r="A648" s="25">
        <v>14</v>
      </c>
      <c r="B648" s="25" t="s">
        <v>1753</v>
      </c>
      <c r="C648" s="25">
        <v>12</v>
      </c>
      <c r="D648" s="25">
        <v>60445500</v>
      </c>
      <c r="E648" s="25" t="s">
        <v>1754</v>
      </c>
      <c r="F648" s="25" t="s">
        <v>1757</v>
      </c>
      <c r="G648" s="25">
        <v>211</v>
      </c>
      <c r="H648" s="25">
        <v>0.4</v>
      </c>
      <c r="I648" s="25">
        <v>0</v>
      </c>
      <c r="J648" s="25" t="s">
        <v>282</v>
      </c>
      <c r="K648" s="25" t="s">
        <v>1758</v>
      </c>
    </row>
    <row r="649" spans="1:11" x14ac:dyDescent="0.2">
      <c r="A649" s="25">
        <v>14</v>
      </c>
      <c r="B649" s="25" t="s">
        <v>1753</v>
      </c>
      <c r="C649" s="25">
        <v>12</v>
      </c>
      <c r="D649" s="25">
        <v>68626500</v>
      </c>
      <c r="E649" s="25" t="s">
        <v>1754</v>
      </c>
      <c r="F649" s="25" t="s">
        <v>1759</v>
      </c>
      <c r="G649" s="25">
        <v>159</v>
      </c>
      <c r="H649" s="25">
        <v>0.17</v>
      </c>
      <c r="I649" s="25">
        <v>0</v>
      </c>
      <c r="J649" s="25" t="s">
        <v>282</v>
      </c>
      <c r="K649" s="25" t="s">
        <v>1760</v>
      </c>
    </row>
    <row r="650" spans="1:11" x14ac:dyDescent="0.2">
      <c r="A650" s="25">
        <v>14</v>
      </c>
      <c r="B650" s="25" t="s">
        <v>1753</v>
      </c>
      <c r="C650" s="25">
        <v>12</v>
      </c>
      <c r="D650" s="25">
        <v>62655000</v>
      </c>
      <c r="E650" s="25" t="s">
        <v>1754</v>
      </c>
      <c r="F650" s="25" t="s">
        <v>1761</v>
      </c>
      <c r="G650" s="25">
        <v>81</v>
      </c>
      <c r="H650" s="25">
        <v>0.1</v>
      </c>
      <c r="I650" s="25">
        <v>0</v>
      </c>
      <c r="J650" s="25" t="s">
        <v>426</v>
      </c>
      <c r="K650" s="25" t="s">
        <v>1762</v>
      </c>
    </row>
    <row r="651" spans="1:11" x14ac:dyDescent="0.2">
      <c r="A651" s="25">
        <v>14</v>
      </c>
      <c r="B651" s="25" t="s">
        <v>1753</v>
      </c>
      <c r="C651" s="25">
        <v>12</v>
      </c>
      <c r="D651" s="25">
        <v>62373000</v>
      </c>
      <c r="E651" s="25" t="s">
        <v>1754</v>
      </c>
      <c r="F651" s="25" t="s">
        <v>1763</v>
      </c>
      <c r="G651" s="25">
        <v>79</v>
      </c>
      <c r="H651" s="25">
        <v>0.22</v>
      </c>
      <c r="I651" s="25">
        <v>0</v>
      </c>
      <c r="J651" s="25" t="s">
        <v>395</v>
      </c>
      <c r="K651" s="25" t="s">
        <v>1764</v>
      </c>
    </row>
    <row r="652" spans="1:11" x14ac:dyDescent="0.2">
      <c r="A652" s="25">
        <v>14</v>
      </c>
      <c r="B652" s="25" t="s">
        <v>1753</v>
      </c>
      <c r="C652" s="25">
        <v>20</v>
      </c>
      <c r="D652" s="25">
        <v>53397000</v>
      </c>
      <c r="E652" s="25" t="s">
        <v>1754</v>
      </c>
      <c r="F652" s="25" t="s">
        <v>1765</v>
      </c>
      <c r="G652" s="25">
        <v>79</v>
      </c>
      <c r="H652" s="25">
        <v>0.2</v>
      </c>
      <c r="I652" s="25">
        <v>0</v>
      </c>
      <c r="J652" s="25" t="s">
        <v>395</v>
      </c>
      <c r="K652" s="25" t="s">
        <v>1766</v>
      </c>
    </row>
    <row r="653" spans="1:11" x14ac:dyDescent="0.2">
      <c r="A653" s="25">
        <v>14</v>
      </c>
      <c r="B653" s="25" t="s">
        <v>1753</v>
      </c>
      <c r="C653" s="25">
        <v>12</v>
      </c>
      <c r="D653" s="25">
        <v>60447000</v>
      </c>
      <c r="E653" s="25" t="s">
        <v>1754</v>
      </c>
      <c r="F653" s="25" t="s">
        <v>1767</v>
      </c>
      <c r="G653" s="25">
        <v>58</v>
      </c>
      <c r="H653" s="25">
        <v>0.12</v>
      </c>
      <c r="I653" s="25">
        <v>0</v>
      </c>
      <c r="J653" s="25" t="s">
        <v>282</v>
      </c>
      <c r="K653" s="25" t="s">
        <v>1768</v>
      </c>
    </row>
    <row r="654" spans="1:11" x14ac:dyDescent="0.2">
      <c r="A654" s="25">
        <v>14</v>
      </c>
      <c r="B654" s="25" t="s">
        <v>1769</v>
      </c>
      <c r="C654" s="25">
        <v>12</v>
      </c>
      <c r="D654" s="25">
        <v>118275000</v>
      </c>
      <c r="E654" s="25" t="s">
        <v>1770</v>
      </c>
      <c r="F654" s="25" t="s">
        <v>1771</v>
      </c>
      <c r="G654" s="25">
        <v>52</v>
      </c>
      <c r="H654" s="25">
        <v>0.21</v>
      </c>
      <c r="I654" s="25">
        <v>0</v>
      </c>
      <c r="J654" s="25" t="s">
        <v>282</v>
      </c>
      <c r="K654" s="25" t="s">
        <v>1772</v>
      </c>
    </row>
    <row r="655" spans="1:11" x14ac:dyDescent="0.2">
      <c r="A655" s="25">
        <v>14</v>
      </c>
      <c r="B655" s="25" t="s">
        <v>1773</v>
      </c>
      <c r="C655" s="25">
        <v>12</v>
      </c>
      <c r="D655" s="25">
        <v>118275000</v>
      </c>
      <c r="E655" s="25" t="s">
        <v>1774</v>
      </c>
      <c r="F655" s="25" t="s">
        <v>1771</v>
      </c>
      <c r="G655" s="25">
        <v>52</v>
      </c>
      <c r="H655" s="25">
        <v>0.21</v>
      </c>
      <c r="I655" s="25">
        <v>0</v>
      </c>
      <c r="J655" s="25" t="s">
        <v>282</v>
      </c>
      <c r="K655" s="25" t="s">
        <v>1772</v>
      </c>
    </row>
    <row r="656" spans="1:11" x14ac:dyDescent="0.2">
      <c r="A656" s="25">
        <v>14</v>
      </c>
      <c r="B656" s="25" t="s">
        <v>1775</v>
      </c>
      <c r="C656" s="25">
        <v>5</v>
      </c>
      <c r="D656" s="25">
        <v>41935500</v>
      </c>
      <c r="E656" s="25" t="s">
        <v>1776</v>
      </c>
      <c r="F656" s="25" t="s">
        <v>1777</v>
      </c>
      <c r="G656" s="25">
        <v>465</v>
      </c>
      <c r="H656" s="25">
        <v>0.4</v>
      </c>
      <c r="I656" s="25">
        <v>0</v>
      </c>
      <c r="J656" s="25" t="s">
        <v>395</v>
      </c>
      <c r="K656" s="25" t="s">
        <v>1778</v>
      </c>
    </row>
    <row r="657" spans="1:11" x14ac:dyDescent="0.2">
      <c r="A657" s="25">
        <v>14</v>
      </c>
      <c r="B657" s="25" t="s">
        <v>1779</v>
      </c>
      <c r="C657" s="25">
        <v>12</v>
      </c>
      <c r="D657" s="25">
        <v>69897000</v>
      </c>
      <c r="E657" s="25" t="s">
        <v>1780</v>
      </c>
      <c r="F657" s="25" t="s">
        <v>1781</v>
      </c>
      <c r="G657" s="25">
        <v>258</v>
      </c>
      <c r="H657" s="25">
        <v>0.15</v>
      </c>
      <c r="I657" s="25">
        <v>0</v>
      </c>
      <c r="J657" s="25" t="s">
        <v>426</v>
      </c>
      <c r="K657" s="25" t="s">
        <v>1782</v>
      </c>
    </row>
    <row r="658" spans="1:11" x14ac:dyDescent="0.2">
      <c r="A658" s="25">
        <v>14</v>
      </c>
      <c r="B658" s="25" t="s">
        <v>1779</v>
      </c>
      <c r="C658" s="25">
        <v>12</v>
      </c>
      <c r="D658" s="25">
        <v>64864500</v>
      </c>
      <c r="E658" s="25" t="s">
        <v>1780</v>
      </c>
      <c r="F658" s="25" t="s">
        <v>1783</v>
      </c>
      <c r="G658" s="25">
        <v>245</v>
      </c>
      <c r="H658" s="25">
        <v>0.23</v>
      </c>
      <c r="I658" s="25">
        <v>0</v>
      </c>
      <c r="J658" s="25" t="s">
        <v>426</v>
      </c>
      <c r="K658" s="25" t="s">
        <v>1784</v>
      </c>
    </row>
    <row r="659" spans="1:11" x14ac:dyDescent="0.2">
      <c r="A659" s="25">
        <v>14</v>
      </c>
      <c r="B659" s="25" t="s">
        <v>1779</v>
      </c>
      <c r="C659" s="25">
        <v>12</v>
      </c>
      <c r="D659" s="25">
        <v>58306500</v>
      </c>
      <c r="E659" s="25" t="s">
        <v>1780</v>
      </c>
      <c r="F659" s="25" t="s">
        <v>1785</v>
      </c>
      <c r="G659" s="25">
        <v>241</v>
      </c>
      <c r="H659" s="25">
        <v>0.2</v>
      </c>
      <c r="I659" s="25">
        <v>0</v>
      </c>
      <c r="J659" s="25" t="s">
        <v>426</v>
      </c>
      <c r="K659" s="25" t="s">
        <v>1786</v>
      </c>
    </row>
    <row r="660" spans="1:11" x14ac:dyDescent="0.2">
      <c r="A660" s="25">
        <v>14</v>
      </c>
      <c r="B660" s="25" t="s">
        <v>1779</v>
      </c>
      <c r="C660" s="25">
        <v>12</v>
      </c>
      <c r="D660" s="25">
        <v>69973500</v>
      </c>
      <c r="E660" s="25" t="s">
        <v>1780</v>
      </c>
      <c r="F660" s="25" t="s">
        <v>1787</v>
      </c>
      <c r="G660" s="25">
        <v>224</v>
      </c>
      <c r="H660" s="25">
        <v>0.2</v>
      </c>
      <c r="I660" s="25">
        <v>0</v>
      </c>
      <c r="J660" s="25" t="s">
        <v>282</v>
      </c>
      <c r="K660" s="25" t="s">
        <v>1788</v>
      </c>
    </row>
    <row r="661" spans="1:11" x14ac:dyDescent="0.2">
      <c r="A661" s="25">
        <v>14</v>
      </c>
      <c r="B661" s="25" t="s">
        <v>1779</v>
      </c>
      <c r="C661" s="25">
        <v>12</v>
      </c>
      <c r="D661" s="25">
        <v>64198500</v>
      </c>
      <c r="E661" s="25" t="s">
        <v>1780</v>
      </c>
      <c r="F661" s="25" t="s">
        <v>1789</v>
      </c>
      <c r="G661" s="25">
        <v>193</v>
      </c>
      <c r="H661" s="25">
        <v>0.11</v>
      </c>
      <c r="I661" s="25">
        <v>0</v>
      </c>
      <c r="J661" s="25" t="s">
        <v>282</v>
      </c>
      <c r="K661" s="25" t="s">
        <v>1790</v>
      </c>
    </row>
    <row r="662" spans="1:11" x14ac:dyDescent="0.2">
      <c r="A662" s="25">
        <v>14</v>
      </c>
      <c r="B662" s="25" t="s">
        <v>1779</v>
      </c>
      <c r="C662" s="25">
        <v>12</v>
      </c>
      <c r="D662" s="25">
        <v>64863000</v>
      </c>
      <c r="E662" s="25" t="s">
        <v>1780</v>
      </c>
      <c r="F662" s="25" t="s">
        <v>1791</v>
      </c>
      <c r="G662" s="25">
        <v>172</v>
      </c>
      <c r="H662" s="25">
        <v>0.16</v>
      </c>
      <c r="I662" s="25">
        <v>0</v>
      </c>
      <c r="J662" s="25" t="s">
        <v>282</v>
      </c>
      <c r="K662" s="25" t="s">
        <v>1792</v>
      </c>
    </row>
    <row r="663" spans="1:11" x14ac:dyDescent="0.2">
      <c r="A663" s="25">
        <v>14</v>
      </c>
      <c r="B663" s="25" t="s">
        <v>1779</v>
      </c>
      <c r="C663" s="25">
        <v>12</v>
      </c>
      <c r="D663" s="25">
        <v>69898500</v>
      </c>
      <c r="E663" s="25" t="s">
        <v>1780</v>
      </c>
      <c r="F663" s="25" t="s">
        <v>1793</v>
      </c>
      <c r="G663" s="25">
        <v>146</v>
      </c>
      <c r="H663" s="25">
        <v>0.13</v>
      </c>
      <c r="I663" s="25">
        <v>0</v>
      </c>
      <c r="J663" s="25" t="s">
        <v>282</v>
      </c>
      <c r="K663" s="25" t="s">
        <v>1794</v>
      </c>
    </row>
    <row r="664" spans="1:11" x14ac:dyDescent="0.2">
      <c r="A664" s="25">
        <v>14</v>
      </c>
      <c r="B664" s="25" t="s">
        <v>1779</v>
      </c>
      <c r="C664" s="25">
        <v>12</v>
      </c>
      <c r="D664" s="25">
        <v>72114000</v>
      </c>
      <c r="E664" s="25" t="s">
        <v>1780</v>
      </c>
      <c r="F664" s="25" t="s">
        <v>1795</v>
      </c>
      <c r="G664" s="25">
        <v>138</v>
      </c>
      <c r="H664" s="25">
        <v>0.12</v>
      </c>
      <c r="I664" s="25">
        <v>0</v>
      </c>
      <c r="J664" s="25" t="s">
        <v>282</v>
      </c>
      <c r="K664" s="25" t="s">
        <v>1796</v>
      </c>
    </row>
    <row r="665" spans="1:11" x14ac:dyDescent="0.2">
      <c r="A665" s="25">
        <v>14</v>
      </c>
      <c r="B665" s="25" t="s">
        <v>1797</v>
      </c>
      <c r="C665" s="25">
        <v>12</v>
      </c>
      <c r="D665" s="25">
        <v>69973500</v>
      </c>
      <c r="E665" s="25" t="s">
        <v>1798</v>
      </c>
      <c r="F665" s="25" t="s">
        <v>1787</v>
      </c>
      <c r="G665" s="25">
        <v>224</v>
      </c>
      <c r="H665" s="25">
        <v>0.2</v>
      </c>
      <c r="I665" s="25">
        <v>0</v>
      </c>
      <c r="J665" s="25" t="s">
        <v>282</v>
      </c>
      <c r="K665" s="25" t="s">
        <v>1788</v>
      </c>
    </row>
    <row r="666" spans="1:11" x14ac:dyDescent="0.2">
      <c r="A666" s="25">
        <v>14</v>
      </c>
      <c r="B666" s="25" t="s">
        <v>1799</v>
      </c>
      <c r="C666" s="25">
        <v>12</v>
      </c>
      <c r="D666" s="25">
        <v>69897000</v>
      </c>
      <c r="E666" s="25" t="s">
        <v>1800</v>
      </c>
      <c r="F666" s="25" t="s">
        <v>1781</v>
      </c>
      <c r="G666" s="25">
        <v>258</v>
      </c>
      <c r="H666" s="25">
        <v>0.15</v>
      </c>
      <c r="I666" s="25">
        <v>0</v>
      </c>
      <c r="J666" s="25" t="s">
        <v>426</v>
      </c>
      <c r="K666" s="25" t="s">
        <v>1782</v>
      </c>
    </row>
    <row r="667" spans="1:11" x14ac:dyDescent="0.2">
      <c r="A667" s="25">
        <v>14</v>
      </c>
      <c r="B667" s="25" t="s">
        <v>1799</v>
      </c>
      <c r="C667" s="25">
        <v>12</v>
      </c>
      <c r="D667" s="25">
        <v>64864500</v>
      </c>
      <c r="E667" s="25" t="s">
        <v>1800</v>
      </c>
      <c r="F667" s="25" t="s">
        <v>1783</v>
      </c>
      <c r="G667" s="25">
        <v>245</v>
      </c>
      <c r="H667" s="25">
        <v>0.23</v>
      </c>
      <c r="I667" s="25">
        <v>0</v>
      </c>
      <c r="J667" s="25" t="s">
        <v>426</v>
      </c>
      <c r="K667" s="25" t="s">
        <v>1784</v>
      </c>
    </row>
    <row r="668" spans="1:11" x14ac:dyDescent="0.2">
      <c r="A668" s="25">
        <v>14</v>
      </c>
      <c r="B668" s="25" t="s">
        <v>1801</v>
      </c>
      <c r="C668" s="25">
        <v>12</v>
      </c>
      <c r="D668" s="25">
        <v>64198500</v>
      </c>
      <c r="E668" s="25" t="s">
        <v>1802</v>
      </c>
      <c r="F668" s="25" t="s">
        <v>1789</v>
      </c>
      <c r="G668" s="25">
        <v>193</v>
      </c>
      <c r="H668" s="25">
        <v>0.11</v>
      </c>
      <c r="I668" s="25">
        <v>0</v>
      </c>
      <c r="J668" s="25" t="s">
        <v>282</v>
      </c>
      <c r="K668" s="25" t="s">
        <v>1790</v>
      </c>
    </row>
    <row r="669" spans="1:11" x14ac:dyDescent="0.2">
      <c r="A669" s="25">
        <v>14</v>
      </c>
      <c r="B669" s="25" t="s">
        <v>1803</v>
      </c>
      <c r="C669" s="25">
        <v>4</v>
      </c>
      <c r="D669" s="25">
        <v>46941000</v>
      </c>
      <c r="E669" s="25" t="s">
        <v>1804</v>
      </c>
      <c r="F669" s="25" t="s">
        <v>1805</v>
      </c>
      <c r="G669" s="25">
        <v>45</v>
      </c>
      <c r="H669" s="25">
        <v>0.13</v>
      </c>
      <c r="I669" s="25">
        <v>0</v>
      </c>
      <c r="J669" s="25" t="s">
        <v>426</v>
      </c>
      <c r="K669" s="25" t="s">
        <v>1806</v>
      </c>
    </row>
    <row r="670" spans="1:11" x14ac:dyDescent="0.2">
      <c r="A670" s="25">
        <v>14</v>
      </c>
      <c r="B670" s="25" t="s">
        <v>1803</v>
      </c>
      <c r="C670" s="25">
        <v>4</v>
      </c>
      <c r="D670" s="25">
        <v>38188500</v>
      </c>
      <c r="E670" s="25" t="s">
        <v>1804</v>
      </c>
      <c r="F670" s="25" t="s">
        <v>1807</v>
      </c>
      <c r="G670" s="25">
        <v>43</v>
      </c>
      <c r="H670" s="25">
        <v>0.12</v>
      </c>
      <c r="I670" s="25">
        <v>0</v>
      </c>
      <c r="J670" s="25" t="s">
        <v>426</v>
      </c>
      <c r="K670" s="25" t="s">
        <v>1808</v>
      </c>
    </row>
    <row r="671" spans="1:11" x14ac:dyDescent="0.2">
      <c r="A671" s="25">
        <v>14</v>
      </c>
      <c r="B671" s="25" t="s">
        <v>485</v>
      </c>
      <c r="C671" s="25">
        <v>4</v>
      </c>
      <c r="D671" s="25">
        <v>47421000</v>
      </c>
      <c r="E671" s="25" t="s">
        <v>486</v>
      </c>
      <c r="F671" s="25" t="s">
        <v>1668</v>
      </c>
      <c r="G671" s="25">
        <v>94</v>
      </c>
      <c r="H671" s="25">
        <v>0.25</v>
      </c>
      <c r="I671" s="25">
        <v>0</v>
      </c>
      <c r="J671" s="25" t="s">
        <v>282</v>
      </c>
      <c r="K671" s="25" t="s">
        <v>1669</v>
      </c>
    </row>
    <row r="672" spans="1:11" x14ac:dyDescent="0.2">
      <c r="A672" s="25">
        <v>14</v>
      </c>
      <c r="B672" s="25" t="s">
        <v>1809</v>
      </c>
      <c r="C672" s="25">
        <v>4</v>
      </c>
      <c r="D672" s="25">
        <v>47421000</v>
      </c>
      <c r="E672" s="25" t="s">
        <v>1810</v>
      </c>
      <c r="F672" s="25" t="s">
        <v>1668</v>
      </c>
      <c r="G672" s="25">
        <v>94</v>
      </c>
      <c r="H672" s="25">
        <v>0.25</v>
      </c>
      <c r="I672" s="25">
        <v>0</v>
      </c>
      <c r="J672" s="25" t="s">
        <v>282</v>
      </c>
      <c r="K672" s="25" t="s">
        <v>1669</v>
      </c>
    </row>
    <row r="673" spans="1:11" x14ac:dyDescent="0.2">
      <c r="A673" s="25">
        <v>14</v>
      </c>
      <c r="B673" s="25" t="s">
        <v>1811</v>
      </c>
      <c r="C673" s="25">
        <v>12</v>
      </c>
      <c r="D673" s="25">
        <v>71028000</v>
      </c>
      <c r="E673" s="25" t="s">
        <v>1812</v>
      </c>
      <c r="F673" s="25" t="s">
        <v>1813</v>
      </c>
      <c r="G673" s="25">
        <v>137</v>
      </c>
      <c r="H673" s="25">
        <v>0.1</v>
      </c>
      <c r="I673" s="25">
        <v>0</v>
      </c>
      <c r="J673" s="25" t="s">
        <v>282</v>
      </c>
      <c r="K673" s="25" t="s">
        <v>1814</v>
      </c>
    </row>
    <row r="674" spans="1:11" x14ac:dyDescent="0.2">
      <c r="A674" s="25">
        <v>14</v>
      </c>
      <c r="B674" s="25" t="s">
        <v>1815</v>
      </c>
      <c r="C674" s="25">
        <v>12</v>
      </c>
      <c r="D674" s="25">
        <v>71028000</v>
      </c>
      <c r="E674" s="25" t="s">
        <v>1816</v>
      </c>
      <c r="F674" s="25" t="s">
        <v>1813</v>
      </c>
      <c r="G674" s="25">
        <v>137</v>
      </c>
      <c r="H674" s="25">
        <v>0.1</v>
      </c>
      <c r="I674" s="25">
        <v>0</v>
      </c>
      <c r="J674" s="25" t="s">
        <v>282</v>
      </c>
      <c r="K674" s="25" t="s">
        <v>1814</v>
      </c>
    </row>
    <row r="675" spans="1:11" x14ac:dyDescent="0.2">
      <c r="A675" s="25">
        <v>14</v>
      </c>
      <c r="B675" s="25" t="s">
        <v>1817</v>
      </c>
      <c r="C675" s="25">
        <v>12</v>
      </c>
      <c r="D675" s="25">
        <v>133402500</v>
      </c>
      <c r="E675" s="25" t="s">
        <v>1818</v>
      </c>
      <c r="F675" s="25" t="s">
        <v>1609</v>
      </c>
      <c r="G675" s="25">
        <v>69</v>
      </c>
      <c r="H675" s="25">
        <v>0.18</v>
      </c>
      <c r="I675" s="25">
        <v>0</v>
      </c>
      <c r="J675" s="25" t="s">
        <v>426</v>
      </c>
      <c r="K675" s="25" t="s">
        <v>1610</v>
      </c>
    </row>
    <row r="676" spans="1:11" x14ac:dyDescent="0.2">
      <c r="A676" s="25">
        <v>14</v>
      </c>
      <c r="B676" s="25" t="s">
        <v>1817</v>
      </c>
      <c r="C676" s="25">
        <v>12</v>
      </c>
      <c r="D676" s="25">
        <v>109956000</v>
      </c>
      <c r="E676" s="25" t="s">
        <v>1818</v>
      </c>
      <c r="F676" s="25" t="s">
        <v>1611</v>
      </c>
      <c r="G676" s="25">
        <v>64</v>
      </c>
      <c r="H676" s="25">
        <v>0.15</v>
      </c>
      <c r="I676" s="25">
        <v>0</v>
      </c>
      <c r="J676" s="25" t="s">
        <v>426</v>
      </c>
      <c r="K676" s="25" t="s">
        <v>1612</v>
      </c>
    </row>
    <row r="677" spans="1:11" x14ac:dyDescent="0.2">
      <c r="A677" s="25">
        <v>14</v>
      </c>
      <c r="B677" s="25" t="s">
        <v>1819</v>
      </c>
      <c r="C677" s="25">
        <v>12</v>
      </c>
      <c r="D677" s="25">
        <v>110893500</v>
      </c>
      <c r="E677" s="25" t="s">
        <v>1820</v>
      </c>
      <c r="F677" s="25" t="s">
        <v>1821</v>
      </c>
      <c r="G677" s="25">
        <v>67</v>
      </c>
      <c r="H677" s="25">
        <v>0.19</v>
      </c>
      <c r="I677" s="25">
        <v>0</v>
      </c>
      <c r="J677" s="25" t="s">
        <v>426</v>
      </c>
      <c r="K677" s="25" t="s">
        <v>1822</v>
      </c>
    </row>
    <row r="678" spans="1:11" x14ac:dyDescent="0.2">
      <c r="A678" s="25">
        <v>14</v>
      </c>
      <c r="B678" s="25" t="s">
        <v>1819</v>
      </c>
      <c r="C678" s="25">
        <v>12</v>
      </c>
      <c r="D678" s="25">
        <v>104139000</v>
      </c>
      <c r="E678" s="25" t="s">
        <v>1820</v>
      </c>
      <c r="F678" s="25" t="s">
        <v>1823</v>
      </c>
      <c r="G678" s="25">
        <v>60</v>
      </c>
      <c r="H678" s="25">
        <v>0.28999999999999998</v>
      </c>
      <c r="I678" s="25">
        <v>0</v>
      </c>
      <c r="J678" s="25" t="s">
        <v>426</v>
      </c>
      <c r="K678" s="25" t="s">
        <v>1824</v>
      </c>
    </row>
    <row r="679" spans="1:11" x14ac:dyDescent="0.2">
      <c r="A679" s="25">
        <v>14</v>
      </c>
      <c r="B679" s="25" t="s">
        <v>1825</v>
      </c>
      <c r="C679" s="25">
        <v>12</v>
      </c>
      <c r="D679" s="25">
        <v>110893500</v>
      </c>
      <c r="E679" s="25" t="s">
        <v>1826</v>
      </c>
      <c r="F679" s="25" t="s">
        <v>1821</v>
      </c>
      <c r="G679" s="25">
        <v>67</v>
      </c>
      <c r="H679" s="25">
        <v>0.19</v>
      </c>
      <c r="I679" s="25">
        <v>0</v>
      </c>
      <c r="J679" s="25" t="s">
        <v>426</v>
      </c>
      <c r="K679" s="25" t="s">
        <v>1822</v>
      </c>
    </row>
    <row r="680" spans="1:11" x14ac:dyDescent="0.2">
      <c r="A680" s="25">
        <v>14</v>
      </c>
      <c r="B680" s="25" t="s">
        <v>1825</v>
      </c>
      <c r="C680" s="25">
        <v>12</v>
      </c>
      <c r="D680" s="25">
        <v>104139000</v>
      </c>
      <c r="E680" s="25" t="s">
        <v>1826</v>
      </c>
      <c r="F680" s="25" t="s">
        <v>1823</v>
      </c>
      <c r="G680" s="25">
        <v>60</v>
      </c>
      <c r="H680" s="25">
        <v>0.28999999999999998</v>
      </c>
      <c r="I680" s="25">
        <v>0</v>
      </c>
      <c r="J680" s="25" t="s">
        <v>426</v>
      </c>
      <c r="K680" s="25" t="s">
        <v>1824</v>
      </c>
    </row>
    <row r="681" spans="1:11" x14ac:dyDescent="0.2">
      <c r="A681" s="25">
        <v>14</v>
      </c>
      <c r="B681" s="25" t="s">
        <v>1827</v>
      </c>
      <c r="C681" s="25">
        <v>12</v>
      </c>
      <c r="D681" s="25">
        <v>131553000</v>
      </c>
      <c r="E681" s="25" t="s">
        <v>1828</v>
      </c>
      <c r="F681" s="25" t="s">
        <v>1829</v>
      </c>
      <c r="G681" s="25">
        <v>275</v>
      </c>
      <c r="H681" s="25">
        <v>0.57999999999999996</v>
      </c>
      <c r="I681" s="25">
        <v>0</v>
      </c>
      <c r="J681" s="25" t="s">
        <v>282</v>
      </c>
      <c r="K681" s="25" t="s">
        <v>1830</v>
      </c>
    </row>
    <row r="682" spans="1:11" x14ac:dyDescent="0.2">
      <c r="A682" s="25">
        <v>14</v>
      </c>
      <c r="B682" s="25" t="s">
        <v>1827</v>
      </c>
      <c r="C682" s="25">
        <v>5</v>
      </c>
      <c r="D682" s="25">
        <v>31812000</v>
      </c>
      <c r="E682" s="25" t="s">
        <v>1828</v>
      </c>
      <c r="F682" s="25" t="s">
        <v>1831</v>
      </c>
      <c r="G682" s="25">
        <v>136</v>
      </c>
      <c r="H682" s="25">
        <v>0.4</v>
      </c>
      <c r="I682" s="25">
        <v>0</v>
      </c>
      <c r="J682" s="25" t="s">
        <v>395</v>
      </c>
      <c r="K682" s="25" t="s">
        <v>1832</v>
      </c>
    </row>
    <row r="683" spans="1:11" x14ac:dyDescent="0.2">
      <c r="A683" s="25">
        <v>14</v>
      </c>
      <c r="B683" s="25" t="s">
        <v>1827</v>
      </c>
      <c r="C683" s="25">
        <v>12</v>
      </c>
      <c r="D683" s="25">
        <v>131553000</v>
      </c>
      <c r="E683" s="25" t="s">
        <v>1828</v>
      </c>
      <c r="F683" s="25" t="s">
        <v>1833</v>
      </c>
      <c r="G683" s="25">
        <v>98</v>
      </c>
      <c r="H683" s="25">
        <v>0.33</v>
      </c>
      <c r="I683" s="25">
        <v>0</v>
      </c>
      <c r="J683" s="25" t="s">
        <v>395</v>
      </c>
      <c r="K683" s="25" t="s">
        <v>1834</v>
      </c>
    </row>
    <row r="684" spans="1:11" x14ac:dyDescent="0.2">
      <c r="A684" s="25">
        <v>14</v>
      </c>
      <c r="B684" s="25" t="s">
        <v>1827</v>
      </c>
      <c r="C684" s="25">
        <v>5</v>
      </c>
      <c r="D684" s="25">
        <v>16981500</v>
      </c>
      <c r="E684" s="25" t="s">
        <v>1828</v>
      </c>
      <c r="F684" s="25" t="s">
        <v>1835</v>
      </c>
      <c r="G684" s="25">
        <v>96</v>
      </c>
      <c r="H684" s="25">
        <v>0.28000000000000003</v>
      </c>
      <c r="I684" s="25">
        <v>0</v>
      </c>
      <c r="J684" s="25" t="s">
        <v>395</v>
      </c>
      <c r="K684" s="25" t="s">
        <v>1836</v>
      </c>
    </row>
    <row r="685" spans="1:11" x14ac:dyDescent="0.2">
      <c r="A685" s="25">
        <v>14</v>
      </c>
      <c r="B685" s="25" t="s">
        <v>1827</v>
      </c>
      <c r="C685" s="25">
        <v>5</v>
      </c>
      <c r="D685" s="25">
        <v>34752000</v>
      </c>
      <c r="E685" s="25" t="s">
        <v>1828</v>
      </c>
      <c r="F685" s="25" t="s">
        <v>1837</v>
      </c>
      <c r="G685" s="25">
        <v>89</v>
      </c>
      <c r="H685" s="25">
        <v>0.18</v>
      </c>
      <c r="I685" s="25">
        <v>0</v>
      </c>
      <c r="J685" s="25" t="s">
        <v>395</v>
      </c>
      <c r="K685" s="25" t="s">
        <v>1838</v>
      </c>
    </row>
    <row r="686" spans="1:11" x14ac:dyDescent="0.2">
      <c r="A686" s="25">
        <v>14</v>
      </c>
      <c r="B686" s="25" t="s">
        <v>1827</v>
      </c>
      <c r="C686" s="25">
        <v>12</v>
      </c>
      <c r="D686" s="25">
        <v>131554500</v>
      </c>
      <c r="E686" s="25" t="s">
        <v>1828</v>
      </c>
      <c r="F686" s="25" t="s">
        <v>1839</v>
      </c>
      <c r="G686" s="25">
        <v>34</v>
      </c>
      <c r="H686" s="25">
        <v>0.16</v>
      </c>
      <c r="I686" s="25">
        <v>0</v>
      </c>
      <c r="J686" s="25" t="s">
        <v>395</v>
      </c>
      <c r="K686" s="25" t="s">
        <v>1840</v>
      </c>
    </row>
    <row r="687" spans="1:11" x14ac:dyDescent="0.2">
      <c r="A687" s="25">
        <v>14</v>
      </c>
      <c r="B687" s="25" t="s">
        <v>1841</v>
      </c>
      <c r="C687" s="25">
        <v>5</v>
      </c>
      <c r="D687" s="25">
        <v>31812000</v>
      </c>
      <c r="E687" s="25" t="s">
        <v>1842</v>
      </c>
      <c r="F687" s="25" t="s">
        <v>1831</v>
      </c>
      <c r="G687" s="25">
        <v>136</v>
      </c>
      <c r="H687" s="25">
        <v>0.4</v>
      </c>
      <c r="I687" s="25">
        <v>0</v>
      </c>
      <c r="J687" s="25" t="s">
        <v>395</v>
      </c>
      <c r="K687" s="25" t="s">
        <v>1832</v>
      </c>
    </row>
    <row r="688" spans="1:11" x14ac:dyDescent="0.2">
      <c r="A688" s="25">
        <v>14</v>
      </c>
      <c r="B688" s="25" t="s">
        <v>1841</v>
      </c>
      <c r="C688" s="25">
        <v>12</v>
      </c>
      <c r="D688" s="25">
        <v>131553000</v>
      </c>
      <c r="E688" s="25" t="s">
        <v>1842</v>
      </c>
      <c r="F688" s="25" t="s">
        <v>1833</v>
      </c>
      <c r="G688" s="25">
        <v>98</v>
      </c>
      <c r="H688" s="25">
        <v>0.33</v>
      </c>
      <c r="I688" s="25">
        <v>0</v>
      </c>
      <c r="J688" s="25" t="s">
        <v>395</v>
      </c>
      <c r="K688" s="25" t="s">
        <v>1834</v>
      </c>
    </row>
    <row r="689" spans="1:11" x14ac:dyDescent="0.2">
      <c r="A689" s="25">
        <v>14</v>
      </c>
      <c r="B689" s="25" t="s">
        <v>1843</v>
      </c>
      <c r="C689" s="25">
        <v>5</v>
      </c>
      <c r="D689" s="25">
        <v>34752000</v>
      </c>
      <c r="E689" s="25" t="s">
        <v>1844</v>
      </c>
      <c r="F689" s="25" t="s">
        <v>1837</v>
      </c>
      <c r="G689" s="25">
        <v>89</v>
      </c>
      <c r="H689" s="25">
        <v>0.18</v>
      </c>
      <c r="I689" s="25">
        <v>0</v>
      </c>
      <c r="J689" s="25" t="s">
        <v>395</v>
      </c>
      <c r="K689" s="25" t="s">
        <v>1838</v>
      </c>
    </row>
    <row r="690" spans="1:11" x14ac:dyDescent="0.2">
      <c r="A690" s="25">
        <v>14</v>
      </c>
      <c r="B690" s="25" t="s">
        <v>1843</v>
      </c>
      <c r="C690" s="25">
        <v>12</v>
      </c>
      <c r="D690" s="25">
        <v>131554500</v>
      </c>
      <c r="E690" s="25" t="s">
        <v>1844</v>
      </c>
      <c r="F690" s="25" t="s">
        <v>1839</v>
      </c>
      <c r="G690" s="25">
        <v>34</v>
      </c>
      <c r="H690" s="25">
        <v>0.16</v>
      </c>
      <c r="I690" s="25">
        <v>0</v>
      </c>
      <c r="J690" s="25" t="s">
        <v>395</v>
      </c>
      <c r="K690" s="25" t="s">
        <v>1840</v>
      </c>
    </row>
    <row r="691" spans="1:11" x14ac:dyDescent="0.2">
      <c r="A691" s="25">
        <v>14</v>
      </c>
      <c r="B691" s="25" t="s">
        <v>1845</v>
      </c>
      <c r="C691" s="25">
        <v>12</v>
      </c>
      <c r="D691" s="25">
        <v>62712000</v>
      </c>
      <c r="E691" s="25" t="s">
        <v>1846</v>
      </c>
      <c r="F691" s="25" t="s">
        <v>1847</v>
      </c>
      <c r="G691" s="25">
        <v>240</v>
      </c>
      <c r="H691" s="25">
        <v>0.22</v>
      </c>
      <c r="I691" s="25">
        <v>0</v>
      </c>
      <c r="J691" s="25" t="s">
        <v>282</v>
      </c>
      <c r="K691" s="25" t="s">
        <v>1848</v>
      </c>
    </row>
    <row r="692" spans="1:11" x14ac:dyDescent="0.2">
      <c r="A692" s="25">
        <v>14</v>
      </c>
      <c r="B692" s="25" t="s">
        <v>1845</v>
      </c>
      <c r="C692" s="25">
        <v>12</v>
      </c>
      <c r="D692" s="25">
        <v>66966000</v>
      </c>
      <c r="E692" s="25" t="s">
        <v>1846</v>
      </c>
      <c r="F692" s="25" t="s">
        <v>1849</v>
      </c>
      <c r="G692" s="25">
        <v>114</v>
      </c>
      <c r="H692" s="25">
        <v>0.16</v>
      </c>
      <c r="I692" s="25">
        <v>0</v>
      </c>
      <c r="J692" s="25" t="s">
        <v>426</v>
      </c>
      <c r="K692" s="25" t="s">
        <v>1850</v>
      </c>
    </row>
    <row r="693" spans="1:11" x14ac:dyDescent="0.2">
      <c r="A693" s="25">
        <v>14</v>
      </c>
      <c r="B693" s="25" t="s">
        <v>1845</v>
      </c>
      <c r="C693" s="25">
        <v>12</v>
      </c>
      <c r="D693" s="25">
        <v>117081000</v>
      </c>
      <c r="E693" s="25" t="s">
        <v>1846</v>
      </c>
      <c r="F693" s="25" t="s">
        <v>1851</v>
      </c>
      <c r="G693" s="25">
        <v>92</v>
      </c>
      <c r="H693" s="25">
        <v>0.16</v>
      </c>
      <c r="I693" s="25">
        <v>0</v>
      </c>
      <c r="J693" s="25" t="s">
        <v>426</v>
      </c>
      <c r="K693" s="25" t="s">
        <v>1852</v>
      </c>
    </row>
    <row r="694" spans="1:11" x14ac:dyDescent="0.2">
      <c r="A694" s="25">
        <v>14</v>
      </c>
      <c r="B694" s="25" t="s">
        <v>1853</v>
      </c>
      <c r="C694" s="25">
        <v>12</v>
      </c>
      <c r="D694" s="25">
        <v>62712000</v>
      </c>
      <c r="E694" s="25" t="s">
        <v>1854</v>
      </c>
      <c r="F694" s="25" t="s">
        <v>1847</v>
      </c>
      <c r="G694" s="25">
        <v>240</v>
      </c>
      <c r="H694" s="25">
        <v>0.22</v>
      </c>
      <c r="I694" s="25">
        <v>0</v>
      </c>
      <c r="J694" s="25" t="s">
        <v>282</v>
      </c>
      <c r="K694" s="25" t="s">
        <v>1848</v>
      </c>
    </row>
    <row r="695" spans="1:11" x14ac:dyDescent="0.2">
      <c r="A695" s="25">
        <v>14</v>
      </c>
      <c r="B695" s="25" t="s">
        <v>1855</v>
      </c>
      <c r="C695" s="25">
        <v>12</v>
      </c>
      <c r="D695" s="25">
        <v>123910500</v>
      </c>
      <c r="E695" s="25" t="s">
        <v>1856</v>
      </c>
      <c r="F695" s="25" t="s">
        <v>1857</v>
      </c>
      <c r="G695" s="25">
        <v>108</v>
      </c>
      <c r="H695" s="25">
        <v>0.34</v>
      </c>
      <c r="I695" s="25">
        <v>0</v>
      </c>
      <c r="J695" s="25" t="s">
        <v>282</v>
      </c>
      <c r="K695" s="25" t="s">
        <v>1858</v>
      </c>
    </row>
    <row r="696" spans="1:11" x14ac:dyDescent="0.2">
      <c r="A696" s="25">
        <v>14</v>
      </c>
      <c r="B696" s="25" t="s">
        <v>1859</v>
      </c>
      <c r="C696" s="25">
        <v>12</v>
      </c>
      <c r="D696" s="25">
        <v>123910500</v>
      </c>
      <c r="E696" s="25" t="s">
        <v>1860</v>
      </c>
      <c r="F696" s="25" t="s">
        <v>1857</v>
      </c>
      <c r="G696" s="25">
        <v>108</v>
      </c>
      <c r="H696" s="25">
        <v>0.34</v>
      </c>
      <c r="I696" s="25">
        <v>0</v>
      </c>
      <c r="J696" s="25" t="s">
        <v>282</v>
      </c>
      <c r="K696" s="25" t="s">
        <v>1858</v>
      </c>
    </row>
    <row r="697" spans="1:11" x14ac:dyDescent="0.2">
      <c r="A697" s="25">
        <v>14</v>
      </c>
      <c r="B697" s="25" t="s">
        <v>718</v>
      </c>
      <c r="C697" s="25">
        <v>12</v>
      </c>
      <c r="D697" s="25">
        <v>112606500</v>
      </c>
      <c r="E697" s="25" t="s">
        <v>719</v>
      </c>
      <c r="F697" s="25" t="s">
        <v>1861</v>
      </c>
      <c r="G697" s="25">
        <v>93</v>
      </c>
      <c r="H697" s="25">
        <v>0.1</v>
      </c>
      <c r="I697" s="25">
        <v>0</v>
      </c>
      <c r="J697" s="25" t="s">
        <v>426</v>
      </c>
      <c r="K697" s="25" t="s">
        <v>1862</v>
      </c>
    </row>
    <row r="698" spans="1:11" x14ac:dyDescent="0.2">
      <c r="A698" s="25">
        <v>14</v>
      </c>
      <c r="B698" s="25" t="s">
        <v>1863</v>
      </c>
      <c r="C698" s="25">
        <v>12</v>
      </c>
      <c r="D698" s="25">
        <v>64848000</v>
      </c>
      <c r="E698" s="25" t="s">
        <v>1864</v>
      </c>
      <c r="F698" s="25" t="s">
        <v>1865</v>
      </c>
      <c r="G698" s="25">
        <v>263</v>
      </c>
      <c r="H698" s="25">
        <v>0.12</v>
      </c>
      <c r="I698" s="25">
        <v>0</v>
      </c>
      <c r="J698" s="25" t="s">
        <v>426</v>
      </c>
      <c r="K698" s="25" t="s">
        <v>1866</v>
      </c>
    </row>
    <row r="699" spans="1:11" x14ac:dyDescent="0.2">
      <c r="A699" s="25">
        <v>14</v>
      </c>
      <c r="B699" s="25" t="s">
        <v>1863</v>
      </c>
      <c r="C699" s="25">
        <v>12</v>
      </c>
      <c r="D699" s="25">
        <v>66340500</v>
      </c>
      <c r="E699" s="25" t="s">
        <v>1864</v>
      </c>
      <c r="F699" s="25" t="s">
        <v>1867</v>
      </c>
      <c r="G699" s="25">
        <v>204</v>
      </c>
      <c r="H699" s="25">
        <v>0.11</v>
      </c>
      <c r="I699" s="25">
        <v>0</v>
      </c>
      <c r="J699" s="25" t="s">
        <v>426</v>
      </c>
      <c r="K699" s="25" t="s">
        <v>1868</v>
      </c>
    </row>
    <row r="700" spans="1:11" x14ac:dyDescent="0.2">
      <c r="A700" s="25">
        <v>14</v>
      </c>
      <c r="B700" s="25" t="s">
        <v>1863</v>
      </c>
      <c r="C700" s="25">
        <v>12</v>
      </c>
      <c r="D700" s="25">
        <v>64849500</v>
      </c>
      <c r="E700" s="25" t="s">
        <v>1864</v>
      </c>
      <c r="F700" s="25" t="s">
        <v>1869</v>
      </c>
      <c r="G700" s="25">
        <v>191</v>
      </c>
      <c r="H700" s="25">
        <v>0.33</v>
      </c>
      <c r="I700" s="25">
        <v>0</v>
      </c>
      <c r="J700" s="25" t="s">
        <v>426</v>
      </c>
      <c r="K700" s="25" t="s">
        <v>1870</v>
      </c>
    </row>
    <row r="701" spans="1:11" x14ac:dyDescent="0.2">
      <c r="A701" s="25">
        <v>14</v>
      </c>
      <c r="B701" s="25" t="s">
        <v>1863</v>
      </c>
      <c r="C701" s="25">
        <v>12</v>
      </c>
      <c r="D701" s="25">
        <v>66228000</v>
      </c>
      <c r="E701" s="25" t="s">
        <v>1864</v>
      </c>
      <c r="F701" s="25" t="s">
        <v>1871</v>
      </c>
      <c r="G701" s="25">
        <v>239</v>
      </c>
      <c r="H701" s="25">
        <v>0.14000000000000001</v>
      </c>
      <c r="I701" s="25">
        <v>0</v>
      </c>
      <c r="J701" s="25" t="s">
        <v>282</v>
      </c>
      <c r="K701" s="25" t="s">
        <v>1872</v>
      </c>
    </row>
    <row r="702" spans="1:11" x14ac:dyDescent="0.2">
      <c r="A702" s="25">
        <v>14</v>
      </c>
      <c r="B702" s="25" t="s">
        <v>1873</v>
      </c>
      <c r="C702" s="25">
        <v>12</v>
      </c>
      <c r="D702" s="25">
        <v>64848000</v>
      </c>
      <c r="E702" s="25" t="s">
        <v>1874</v>
      </c>
      <c r="F702" s="25" t="s">
        <v>1865</v>
      </c>
      <c r="G702" s="25">
        <v>263</v>
      </c>
      <c r="H702" s="25">
        <v>0.12</v>
      </c>
      <c r="I702" s="25">
        <v>0</v>
      </c>
      <c r="J702" s="25" t="s">
        <v>426</v>
      </c>
      <c r="K702" s="25" t="s">
        <v>1866</v>
      </c>
    </row>
    <row r="703" spans="1:11" x14ac:dyDescent="0.2">
      <c r="A703" s="25">
        <v>14</v>
      </c>
      <c r="B703" s="25" t="s">
        <v>1873</v>
      </c>
      <c r="C703" s="25">
        <v>12</v>
      </c>
      <c r="D703" s="25">
        <v>66340500</v>
      </c>
      <c r="E703" s="25" t="s">
        <v>1874</v>
      </c>
      <c r="F703" s="25" t="s">
        <v>1867</v>
      </c>
      <c r="G703" s="25">
        <v>204</v>
      </c>
      <c r="H703" s="25">
        <v>0.11</v>
      </c>
      <c r="I703" s="25">
        <v>0</v>
      </c>
      <c r="J703" s="25" t="s">
        <v>426</v>
      </c>
      <c r="K703" s="25" t="s">
        <v>1868</v>
      </c>
    </row>
    <row r="704" spans="1:11" x14ac:dyDescent="0.2">
      <c r="A704" s="25">
        <v>14</v>
      </c>
      <c r="B704" s="25" t="s">
        <v>1875</v>
      </c>
      <c r="C704" s="25">
        <v>12</v>
      </c>
      <c r="D704" s="25">
        <v>66228000</v>
      </c>
      <c r="E704" s="25" t="s">
        <v>1876</v>
      </c>
      <c r="F704" s="25" t="s">
        <v>1871</v>
      </c>
      <c r="G704" s="25">
        <v>239</v>
      </c>
      <c r="H704" s="25">
        <v>0.14000000000000001</v>
      </c>
      <c r="I704" s="25">
        <v>0</v>
      </c>
      <c r="J704" s="25" t="s">
        <v>282</v>
      </c>
      <c r="K704" s="25" t="s">
        <v>1872</v>
      </c>
    </row>
    <row r="705" spans="1:11" x14ac:dyDescent="0.2">
      <c r="A705" s="25">
        <v>14</v>
      </c>
      <c r="B705" s="25" t="s">
        <v>1877</v>
      </c>
      <c r="C705" s="25">
        <v>12</v>
      </c>
      <c r="D705" s="25">
        <v>57160500</v>
      </c>
      <c r="E705" s="25" t="s">
        <v>1878</v>
      </c>
      <c r="F705" s="25" t="s">
        <v>1879</v>
      </c>
      <c r="G705" s="25">
        <v>89</v>
      </c>
      <c r="H705" s="25">
        <v>0.16</v>
      </c>
      <c r="I705" s="25">
        <v>0</v>
      </c>
      <c r="J705" s="25" t="s">
        <v>426</v>
      </c>
      <c r="K705" s="25" t="s">
        <v>1880</v>
      </c>
    </row>
    <row r="706" spans="1:11" x14ac:dyDescent="0.2">
      <c r="A706" s="25">
        <v>14</v>
      </c>
      <c r="B706" s="25" t="s">
        <v>1881</v>
      </c>
      <c r="C706" s="25">
        <v>12</v>
      </c>
      <c r="D706" s="25">
        <v>57160500</v>
      </c>
      <c r="E706" s="25" t="s">
        <v>1882</v>
      </c>
      <c r="F706" s="25" t="s">
        <v>1879</v>
      </c>
      <c r="G706" s="25">
        <v>89</v>
      </c>
      <c r="H706" s="25">
        <v>0.16</v>
      </c>
      <c r="I706" s="25">
        <v>0</v>
      </c>
      <c r="J706" s="25" t="s">
        <v>426</v>
      </c>
      <c r="K706" s="25" t="s">
        <v>1880</v>
      </c>
    </row>
    <row r="707" spans="1:11" x14ac:dyDescent="0.2">
      <c r="A707" s="25">
        <v>14</v>
      </c>
      <c r="B707" s="25" t="s">
        <v>1883</v>
      </c>
      <c r="C707" s="25">
        <v>12</v>
      </c>
      <c r="D707" s="25">
        <v>56413500</v>
      </c>
      <c r="E707" s="25" t="s">
        <v>1884</v>
      </c>
      <c r="F707" s="25" t="s">
        <v>1885</v>
      </c>
      <c r="G707" s="25">
        <v>192</v>
      </c>
      <c r="H707" s="25">
        <v>0.3</v>
      </c>
      <c r="I707" s="25">
        <v>0</v>
      </c>
      <c r="J707" s="25" t="s">
        <v>282</v>
      </c>
      <c r="K707" s="25" t="s">
        <v>1886</v>
      </c>
    </row>
    <row r="708" spans="1:11" x14ac:dyDescent="0.2">
      <c r="A708" s="25">
        <v>14</v>
      </c>
      <c r="B708" s="25" t="s">
        <v>1883</v>
      </c>
      <c r="C708" s="25">
        <v>12</v>
      </c>
      <c r="D708" s="25">
        <v>56407500</v>
      </c>
      <c r="E708" s="25" t="s">
        <v>1884</v>
      </c>
      <c r="F708" s="25" t="s">
        <v>1732</v>
      </c>
      <c r="G708" s="25">
        <v>55</v>
      </c>
      <c r="H708" s="25">
        <v>0.12</v>
      </c>
      <c r="I708" s="25">
        <v>0</v>
      </c>
      <c r="J708" s="25" t="s">
        <v>282</v>
      </c>
      <c r="K708" s="25" t="s">
        <v>1733</v>
      </c>
    </row>
    <row r="709" spans="1:11" x14ac:dyDescent="0.2">
      <c r="A709" s="25">
        <v>14</v>
      </c>
      <c r="B709" s="25" t="s">
        <v>1887</v>
      </c>
      <c r="C709" s="25">
        <v>12</v>
      </c>
      <c r="D709" s="25">
        <v>56407500</v>
      </c>
      <c r="E709" s="25" t="s">
        <v>1888</v>
      </c>
      <c r="F709" s="25" t="s">
        <v>1732</v>
      </c>
      <c r="G709" s="25">
        <v>55</v>
      </c>
      <c r="H709" s="25">
        <v>0.12</v>
      </c>
      <c r="I709" s="25">
        <v>0</v>
      </c>
      <c r="J709" s="25" t="s">
        <v>282</v>
      </c>
      <c r="K709" s="25" t="s">
        <v>1733</v>
      </c>
    </row>
    <row r="710" spans="1:11" x14ac:dyDescent="0.2">
      <c r="A710" s="25">
        <v>14</v>
      </c>
      <c r="B710" s="25" t="s">
        <v>1889</v>
      </c>
      <c r="C710" s="25">
        <v>5</v>
      </c>
      <c r="D710" s="25">
        <v>35854500</v>
      </c>
      <c r="E710" s="25" t="s">
        <v>1890</v>
      </c>
      <c r="F710" s="25" t="s">
        <v>1891</v>
      </c>
      <c r="G710" s="25">
        <v>36</v>
      </c>
      <c r="H710" s="25">
        <v>0.15</v>
      </c>
      <c r="I710" s="25">
        <v>0</v>
      </c>
      <c r="J710" s="25" t="s">
        <v>395</v>
      </c>
      <c r="K710" s="25" t="s">
        <v>1892</v>
      </c>
    </row>
    <row r="711" spans="1:11" x14ac:dyDescent="0.2">
      <c r="A711" s="25">
        <v>14</v>
      </c>
      <c r="B711" s="25" t="s">
        <v>1889</v>
      </c>
      <c r="C711" s="25">
        <v>12</v>
      </c>
      <c r="D711" s="25">
        <v>123688500</v>
      </c>
      <c r="E711" s="25" t="s">
        <v>1890</v>
      </c>
      <c r="F711" s="25" t="s">
        <v>1893</v>
      </c>
      <c r="G711" s="25">
        <v>35</v>
      </c>
      <c r="H711" s="25">
        <v>0.14000000000000001</v>
      </c>
      <c r="I711" s="25">
        <v>0</v>
      </c>
      <c r="J711" s="25" t="s">
        <v>395</v>
      </c>
      <c r="K711" s="25" t="s">
        <v>1894</v>
      </c>
    </row>
    <row r="712" spans="1:11" x14ac:dyDescent="0.2">
      <c r="A712" s="25">
        <v>14</v>
      </c>
      <c r="B712" s="25" t="s">
        <v>1895</v>
      </c>
      <c r="C712" s="25">
        <v>5</v>
      </c>
      <c r="D712" s="25">
        <v>35854500</v>
      </c>
      <c r="E712" s="25" t="s">
        <v>1896</v>
      </c>
      <c r="F712" s="25" t="s">
        <v>1891</v>
      </c>
      <c r="G712" s="25">
        <v>36</v>
      </c>
      <c r="H712" s="25">
        <v>0.15</v>
      </c>
      <c r="I712" s="25">
        <v>0</v>
      </c>
      <c r="J712" s="25" t="s">
        <v>395</v>
      </c>
      <c r="K712" s="25" t="s">
        <v>1892</v>
      </c>
    </row>
    <row r="713" spans="1:11" x14ac:dyDescent="0.2">
      <c r="A713" s="25">
        <v>14</v>
      </c>
      <c r="B713" s="25" t="s">
        <v>1895</v>
      </c>
      <c r="C713" s="25">
        <v>12</v>
      </c>
      <c r="D713" s="25">
        <v>123688500</v>
      </c>
      <c r="E713" s="25" t="s">
        <v>1896</v>
      </c>
      <c r="F713" s="25" t="s">
        <v>1893</v>
      </c>
      <c r="G713" s="25">
        <v>35</v>
      </c>
      <c r="H713" s="25">
        <v>0.14000000000000001</v>
      </c>
      <c r="I713" s="25">
        <v>0</v>
      </c>
      <c r="J713" s="25" t="s">
        <v>395</v>
      </c>
      <c r="K713" s="25" t="s">
        <v>1894</v>
      </c>
    </row>
    <row r="714" spans="1:11" x14ac:dyDescent="0.2">
      <c r="A714" s="25">
        <v>14</v>
      </c>
      <c r="B714" s="25" t="s">
        <v>1897</v>
      </c>
      <c r="C714" s="25">
        <v>5</v>
      </c>
      <c r="D714" s="25">
        <v>2748000</v>
      </c>
      <c r="E714" s="25" t="s">
        <v>1898</v>
      </c>
      <c r="F714" s="25" t="s">
        <v>1899</v>
      </c>
      <c r="G714" s="25">
        <v>50</v>
      </c>
      <c r="H714" s="25">
        <v>0.25</v>
      </c>
      <c r="I714" s="25">
        <v>0</v>
      </c>
      <c r="J714" s="25" t="s">
        <v>282</v>
      </c>
      <c r="K714" s="25" t="s">
        <v>1900</v>
      </c>
    </row>
    <row r="715" spans="1:11" x14ac:dyDescent="0.2">
      <c r="A715" s="25">
        <v>14</v>
      </c>
      <c r="B715" s="25" t="s">
        <v>1901</v>
      </c>
      <c r="C715" s="25">
        <v>5</v>
      </c>
      <c r="D715" s="25">
        <v>2748000</v>
      </c>
      <c r="E715" s="25" t="s">
        <v>1902</v>
      </c>
      <c r="F715" s="25" t="s">
        <v>1899</v>
      </c>
      <c r="G715" s="25">
        <v>50</v>
      </c>
      <c r="H715" s="25">
        <v>0.25</v>
      </c>
      <c r="I715" s="25">
        <v>0</v>
      </c>
      <c r="J715" s="25" t="s">
        <v>282</v>
      </c>
      <c r="K715" s="25" t="s">
        <v>1900</v>
      </c>
    </row>
    <row r="716" spans="1:11" x14ac:dyDescent="0.2">
      <c r="A716" s="25">
        <v>14</v>
      </c>
      <c r="B716" s="25" t="s">
        <v>1903</v>
      </c>
      <c r="C716" s="25">
        <v>4</v>
      </c>
      <c r="D716" s="25">
        <v>19221000</v>
      </c>
      <c r="E716" s="25" t="s">
        <v>1904</v>
      </c>
      <c r="F716" s="25" t="s">
        <v>1905</v>
      </c>
      <c r="G716" s="25">
        <v>51</v>
      </c>
      <c r="H716" s="25">
        <v>0.22</v>
      </c>
      <c r="I716" s="25">
        <v>0</v>
      </c>
      <c r="J716" s="25" t="s">
        <v>282</v>
      </c>
      <c r="K716" s="25" t="s">
        <v>1906</v>
      </c>
    </row>
    <row r="717" spans="1:11" x14ac:dyDescent="0.2">
      <c r="A717" s="25">
        <v>14</v>
      </c>
      <c r="B717" s="25" t="s">
        <v>1903</v>
      </c>
      <c r="C717" s="25">
        <v>4</v>
      </c>
      <c r="D717" s="25">
        <v>19224000</v>
      </c>
      <c r="E717" s="25" t="s">
        <v>1904</v>
      </c>
      <c r="F717" s="25" t="s">
        <v>1907</v>
      </c>
      <c r="G717" s="25">
        <v>31</v>
      </c>
      <c r="H717" s="25">
        <v>0.18</v>
      </c>
      <c r="I717" s="25">
        <v>0</v>
      </c>
      <c r="J717" s="25" t="s">
        <v>282</v>
      </c>
      <c r="K717" s="25" t="s">
        <v>1908</v>
      </c>
    </row>
    <row r="718" spans="1:11" x14ac:dyDescent="0.2">
      <c r="A718" s="25">
        <v>14</v>
      </c>
      <c r="B718" s="25" t="s">
        <v>1909</v>
      </c>
      <c r="C718" s="25">
        <v>12</v>
      </c>
      <c r="D718" s="25">
        <v>117114000</v>
      </c>
      <c r="E718" s="25" t="s">
        <v>1910</v>
      </c>
      <c r="F718" s="25" t="s">
        <v>1911</v>
      </c>
      <c r="G718" s="25">
        <v>147</v>
      </c>
      <c r="H718" s="25">
        <v>0.31</v>
      </c>
      <c r="I718" s="25">
        <v>0</v>
      </c>
      <c r="J718" s="25" t="s">
        <v>426</v>
      </c>
      <c r="K718" s="25" t="s">
        <v>1912</v>
      </c>
    </row>
    <row r="719" spans="1:11" x14ac:dyDescent="0.2">
      <c r="A719" s="25">
        <v>14</v>
      </c>
      <c r="B719" s="25" t="s">
        <v>1909</v>
      </c>
      <c r="C719" s="25">
        <v>12</v>
      </c>
      <c r="D719" s="25">
        <v>52867500</v>
      </c>
      <c r="E719" s="25" t="s">
        <v>1910</v>
      </c>
      <c r="F719" s="25" t="s">
        <v>1913</v>
      </c>
      <c r="G719" s="25">
        <v>90</v>
      </c>
      <c r="H719" s="25">
        <v>0.17</v>
      </c>
      <c r="I719" s="25">
        <v>0</v>
      </c>
      <c r="J719" s="25" t="s">
        <v>426</v>
      </c>
      <c r="K719" s="25" t="s">
        <v>1914</v>
      </c>
    </row>
    <row r="720" spans="1:11" x14ac:dyDescent="0.2">
      <c r="A720" s="25">
        <v>14</v>
      </c>
      <c r="B720" s="25" t="s">
        <v>1915</v>
      </c>
      <c r="C720" s="25">
        <v>12</v>
      </c>
      <c r="D720" s="25">
        <v>65379000</v>
      </c>
      <c r="E720" s="25" t="s">
        <v>1916</v>
      </c>
      <c r="F720" s="25" t="s">
        <v>1917</v>
      </c>
      <c r="G720" s="25">
        <v>108</v>
      </c>
      <c r="H720" s="25">
        <v>0.22</v>
      </c>
      <c r="I720" s="25">
        <v>0</v>
      </c>
      <c r="J720" s="25" t="s">
        <v>282</v>
      </c>
      <c r="K720" s="25" t="s">
        <v>1918</v>
      </c>
    </row>
    <row r="721" spans="1:11" x14ac:dyDescent="0.2">
      <c r="A721" s="25">
        <v>14</v>
      </c>
      <c r="B721" s="25" t="s">
        <v>1919</v>
      </c>
      <c r="C721" s="25">
        <v>12</v>
      </c>
      <c r="D721" s="25">
        <v>118141500</v>
      </c>
      <c r="E721" s="25" t="s">
        <v>1920</v>
      </c>
      <c r="F721" s="25" t="s">
        <v>1921</v>
      </c>
      <c r="G721" s="25">
        <v>185</v>
      </c>
      <c r="H721" s="25">
        <v>0.21</v>
      </c>
      <c r="I721" s="25">
        <v>0</v>
      </c>
      <c r="J721" s="25" t="s">
        <v>282</v>
      </c>
      <c r="K721" s="25" t="s">
        <v>1922</v>
      </c>
    </row>
    <row r="722" spans="1:11" x14ac:dyDescent="0.2">
      <c r="A722" s="25">
        <v>14</v>
      </c>
      <c r="B722" s="25" t="s">
        <v>1919</v>
      </c>
      <c r="C722" s="25">
        <v>12</v>
      </c>
      <c r="D722" s="25">
        <v>118222500</v>
      </c>
      <c r="E722" s="25" t="s">
        <v>1920</v>
      </c>
      <c r="F722" s="25" t="s">
        <v>1923</v>
      </c>
      <c r="G722" s="25">
        <v>103</v>
      </c>
      <c r="H722" s="25">
        <v>0.28999999999999998</v>
      </c>
      <c r="I722" s="25">
        <v>0</v>
      </c>
      <c r="J722" s="25" t="s">
        <v>282</v>
      </c>
      <c r="K722" s="25" t="s">
        <v>1924</v>
      </c>
    </row>
    <row r="723" spans="1:11" x14ac:dyDescent="0.2">
      <c r="A723" s="25">
        <v>14</v>
      </c>
      <c r="B723" s="25" t="s">
        <v>1919</v>
      </c>
      <c r="C723" s="25">
        <v>12</v>
      </c>
      <c r="D723" s="25">
        <v>118275000</v>
      </c>
      <c r="E723" s="25" t="s">
        <v>1920</v>
      </c>
      <c r="F723" s="25" t="s">
        <v>1771</v>
      </c>
      <c r="G723" s="25">
        <v>52</v>
      </c>
      <c r="H723" s="25">
        <v>0.21</v>
      </c>
      <c r="I723" s="25">
        <v>0</v>
      </c>
      <c r="J723" s="25" t="s">
        <v>282</v>
      </c>
      <c r="K723" s="25" t="s">
        <v>1772</v>
      </c>
    </row>
    <row r="724" spans="1:11" x14ac:dyDescent="0.2">
      <c r="A724" s="25">
        <v>14</v>
      </c>
      <c r="B724" s="25" t="s">
        <v>1925</v>
      </c>
      <c r="C724" s="25">
        <v>12</v>
      </c>
      <c r="D724" s="25">
        <v>118275000</v>
      </c>
      <c r="E724" s="25" t="s">
        <v>1926</v>
      </c>
      <c r="F724" s="25" t="s">
        <v>1771</v>
      </c>
      <c r="G724" s="25">
        <v>52</v>
      </c>
      <c r="H724" s="25">
        <v>0.21</v>
      </c>
      <c r="I724" s="25">
        <v>0</v>
      </c>
      <c r="J724" s="25" t="s">
        <v>282</v>
      </c>
      <c r="K724" s="25" t="s">
        <v>1772</v>
      </c>
    </row>
    <row r="725" spans="1:11" x14ac:dyDescent="0.2">
      <c r="A725" s="25">
        <v>14</v>
      </c>
      <c r="B725" s="25" t="s">
        <v>1927</v>
      </c>
      <c r="C725" s="25">
        <v>12</v>
      </c>
      <c r="D725" s="25">
        <v>65331000</v>
      </c>
      <c r="E725" s="25" t="s">
        <v>1928</v>
      </c>
      <c r="F725" s="25" t="s">
        <v>1929</v>
      </c>
      <c r="G725" s="25">
        <v>879</v>
      </c>
      <c r="H725" s="25">
        <v>0.31</v>
      </c>
      <c r="I725" s="25">
        <v>0</v>
      </c>
      <c r="J725" s="25" t="s">
        <v>282</v>
      </c>
      <c r="K725" s="25" t="s">
        <v>1930</v>
      </c>
    </row>
    <row r="726" spans="1:11" x14ac:dyDescent="0.2">
      <c r="A726" s="25">
        <v>14</v>
      </c>
      <c r="B726" s="25" t="s">
        <v>1927</v>
      </c>
      <c r="C726" s="25">
        <v>12</v>
      </c>
      <c r="D726" s="25">
        <v>65334000</v>
      </c>
      <c r="E726" s="25" t="s">
        <v>1928</v>
      </c>
      <c r="F726" s="25" t="s">
        <v>1931</v>
      </c>
      <c r="G726" s="25">
        <v>306</v>
      </c>
      <c r="H726" s="25">
        <v>0.17</v>
      </c>
      <c r="I726" s="25">
        <v>0</v>
      </c>
      <c r="J726" s="25" t="s">
        <v>282</v>
      </c>
      <c r="K726" s="25" t="s">
        <v>1932</v>
      </c>
    </row>
    <row r="727" spans="1:11" x14ac:dyDescent="0.2">
      <c r="A727" s="25">
        <v>14</v>
      </c>
      <c r="B727" s="25" t="s">
        <v>1927</v>
      </c>
      <c r="C727" s="25">
        <v>12</v>
      </c>
      <c r="D727" s="25">
        <v>81235500</v>
      </c>
      <c r="E727" s="25" t="s">
        <v>1928</v>
      </c>
      <c r="F727" s="25" t="s">
        <v>1933</v>
      </c>
      <c r="G727" s="25">
        <v>165</v>
      </c>
      <c r="H727" s="25">
        <v>0.25</v>
      </c>
      <c r="I727" s="25">
        <v>0</v>
      </c>
      <c r="J727" s="25" t="s">
        <v>282</v>
      </c>
      <c r="K727" s="25" t="s">
        <v>1934</v>
      </c>
    </row>
    <row r="728" spans="1:11" x14ac:dyDescent="0.2">
      <c r="A728" s="25">
        <v>14</v>
      </c>
      <c r="B728" s="25" t="s">
        <v>1935</v>
      </c>
      <c r="C728" s="25">
        <v>12</v>
      </c>
      <c r="D728" s="25">
        <v>70366500</v>
      </c>
      <c r="E728" s="25" t="s">
        <v>1936</v>
      </c>
      <c r="F728" s="25" t="s">
        <v>1937</v>
      </c>
      <c r="G728" s="25">
        <v>368</v>
      </c>
      <c r="H728" s="25">
        <v>0.1</v>
      </c>
      <c r="I728" s="25">
        <v>0</v>
      </c>
      <c r="J728" s="25" t="s">
        <v>426</v>
      </c>
      <c r="K728" s="25" t="s">
        <v>1938</v>
      </c>
    </row>
    <row r="729" spans="1:11" x14ac:dyDescent="0.2">
      <c r="A729" s="25">
        <v>14</v>
      </c>
      <c r="B729" s="25" t="s">
        <v>1935</v>
      </c>
      <c r="C729" s="25">
        <v>12</v>
      </c>
      <c r="D729" s="25">
        <v>70003500</v>
      </c>
      <c r="E729" s="25" t="s">
        <v>1936</v>
      </c>
      <c r="F729" s="25" t="s">
        <v>1939</v>
      </c>
      <c r="G729" s="25">
        <v>245</v>
      </c>
      <c r="H729" s="25">
        <v>0.12</v>
      </c>
      <c r="I729" s="25">
        <v>0</v>
      </c>
      <c r="J729" s="25" t="s">
        <v>282</v>
      </c>
      <c r="K729" s="25" t="s">
        <v>1940</v>
      </c>
    </row>
    <row r="730" spans="1:11" x14ac:dyDescent="0.2">
      <c r="A730" s="25">
        <v>14</v>
      </c>
      <c r="B730" s="25" t="s">
        <v>1941</v>
      </c>
      <c r="C730" s="25">
        <v>12</v>
      </c>
      <c r="D730" s="25">
        <v>70003500</v>
      </c>
      <c r="E730" s="25" t="s">
        <v>1942</v>
      </c>
      <c r="F730" s="25" t="s">
        <v>1939</v>
      </c>
      <c r="G730" s="25">
        <v>245</v>
      </c>
      <c r="H730" s="25">
        <v>0.12</v>
      </c>
      <c r="I730" s="25">
        <v>0</v>
      </c>
      <c r="J730" s="25" t="s">
        <v>282</v>
      </c>
      <c r="K730" s="25" t="s">
        <v>1940</v>
      </c>
    </row>
    <row r="731" spans="1:11" x14ac:dyDescent="0.2">
      <c r="A731" s="25">
        <v>14</v>
      </c>
      <c r="B731" s="25" t="s">
        <v>1943</v>
      </c>
      <c r="C731" s="25">
        <v>12</v>
      </c>
      <c r="D731" s="25">
        <v>69549000</v>
      </c>
      <c r="E731" s="25" t="s">
        <v>1944</v>
      </c>
      <c r="F731" s="25" t="s">
        <v>1945</v>
      </c>
      <c r="G731" s="25">
        <v>388</v>
      </c>
      <c r="H731" s="25">
        <v>0.21</v>
      </c>
      <c r="I731" s="25">
        <v>0</v>
      </c>
      <c r="J731" s="25" t="s">
        <v>282</v>
      </c>
      <c r="K731" s="25" t="s">
        <v>1946</v>
      </c>
    </row>
    <row r="732" spans="1:11" x14ac:dyDescent="0.2">
      <c r="A732" s="25">
        <v>14</v>
      </c>
      <c r="B732" s="25" t="s">
        <v>1943</v>
      </c>
      <c r="C732" s="25">
        <v>12</v>
      </c>
      <c r="D732" s="25">
        <v>85645500</v>
      </c>
      <c r="E732" s="25" t="s">
        <v>1944</v>
      </c>
      <c r="F732" s="25" t="s">
        <v>1947</v>
      </c>
      <c r="G732" s="25">
        <v>391</v>
      </c>
      <c r="H732" s="25">
        <v>0.12</v>
      </c>
      <c r="I732" s="25">
        <v>0</v>
      </c>
      <c r="J732" s="25" t="s">
        <v>282</v>
      </c>
      <c r="K732" s="25" t="s">
        <v>1948</v>
      </c>
    </row>
    <row r="733" spans="1:11" x14ac:dyDescent="0.2">
      <c r="A733" s="25">
        <v>14</v>
      </c>
      <c r="B733" s="25" t="s">
        <v>1943</v>
      </c>
      <c r="C733" s="25">
        <v>20</v>
      </c>
      <c r="D733" s="25">
        <v>51246000</v>
      </c>
      <c r="E733" s="25" t="s">
        <v>1944</v>
      </c>
      <c r="F733" s="25" t="s">
        <v>1949</v>
      </c>
      <c r="G733" s="25">
        <v>193</v>
      </c>
      <c r="H733" s="25">
        <v>0.12</v>
      </c>
      <c r="I733" s="25">
        <v>0</v>
      </c>
      <c r="J733" s="25" t="s">
        <v>395</v>
      </c>
      <c r="K733" s="25" t="s">
        <v>1950</v>
      </c>
    </row>
    <row r="734" spans="1:11" x14ac:dyDescent="0.2">
      <c r="A734" s="25">
        <v>14</v>
      </c>
      <c r="B734" s="25" t="s">
        <v>1943</v>
      </c>
      <c r="C734" s="25">
        <v>12</v>
      </c>
      <c r="D734" s="25">
        <v>85627500</v>
      </c>
      <c r="E734" s="25" t="s">
        <v>1944</v>
      </c>
      <c r="F734" s="25" t="s">
        <v>1951</v>
      </c>
      <c r="G734" s="25">
        <v>187</v>
      </c>
      <c r="H734" s="25">
        <v>0.17</v>
      </c>
      <c r="I734" s="25">
        <v>0</v>
      </c>
      <c r="J734" s="25" t="s">
        <v>395</v>
      </c>
      <c r="K734" s="25" t="s">
        <v>1952</v>
      </c>
    </row>
    <row r="735" spans="1:11" x14ac:dyDescent="0.2">
      <c r="A735" s="25">
        <v>14</v>
      </c>
      <c r="B735" s="25" t="s">
        <v>1953</v>
      </c>
      <c r="C735" s="25">
        <v>12</v>
      </c>
      <c r="D735" s="25">
        <v>85645500</v>
      </c>
      <c r="E735" s="25" t="s">
        <v>1954</v>
      </c>
      <c r="F735" s="25" t="s">
        <v>1947</v>
      </c>
      <c r="G735" s="25">
        <v>391</v>
      </c>
      <c r="H735" s="25">
        <v>0.12</v>
      </c>
      <c r="I735" s="25">
        <v>0</v>
      </c>
      <c r="J735" s="25" t="s">
        <v>282</v>
      </c>
      <c r="K735" s="25" t="s">
        <v>1948</v>
      </c>
    </row>
    <row r="736" spans="1:11" x14ac:dyDescent="0.2">
      <c r="A736" s="25">
        <v>14</v>
      </c>
      <c r="B736" s="25" t="s">
        <v>1955</v>
      </c>
      <c r="C736" s="25">
        <v>18</v>
      </c>
      <c r="D736" s="25">
        <v>74500500</v>
      </c>
      <c r="E736" s="25" t="s">
        <v>1956</v>
      </c>
      <c r="F736" s="25" t="s">
        <v>1957</v>
      </c>
      <c r="G736" s="25">
        <v>41</v>
      </c>
      <c r="H736" s="25">
        <v>0.26</v>
      </c>
      <c r="I736" s="25">
        <v>0</v>
      </c>
      <c r="J736" s="25" t="s">
        <v>282</v>
      </c>
      <c r="K736" s="25" t="s">
        <v>1958</v>
      </c>
    </row>
    <row r="737" spans="1:11" x14ac:dyDescent="0.2">
      <c r="A737" s="25">
        <v>14</v>
      </c>
      <c r="B737" s="25" t="s">
        <v>1959</v>
      </c>
      <c r="C737" s="25">
        <v>12</v>
      </c>
      <c r="D737" s="25">
        <v>87310500</v>
      </c>
      <c r="E737" s="25" t="s">
        <v>1960</v>
      </c>
      <c r="F737" s="25" t="s">
        <v>1961</v>
      </c>
      <c r="G737" s="25">
        <v>218</v>
      </c>
      <c r="H737" s="25">
        <v>0.12</v>
      </c>
      <c r="I737" s="25">
        <v>0</v>
      </c>
      <c r="J737" s="25" t="s">
        <v>426</v>
      </c>
      <c r="K737" s="25" t="s">
        <v>1962</v>
      </c>
    </row>
    <row r="738" spans="1:11" x14ac:dyDescent="0.2">
      <c r="A738" s="25">
        <v>14</v>
      </c>
      <c r="B738" s="25" t="s">
        <v>1959</v>
      </c>
      <c r="C738" s="25">
        <v>12</v>
      </c>
      <c r="D738" s="25">
        <v>69220500</v>
      </c>
      <c r="E738" s="25" t="s">
        <v>1960</v>
      </c>
      <c r="F738" s="25" t="s">
        <v>1963</v>
      </c>
      <c r="G738" s="25">
        <v>198</v>
      </c>
      <c r="H738" s="25">
        <v>0.11</v>
      </c>
      <c r="I738" s="25">
        <v>0</v>
      </c>
      <c r="J738" s="25" t="s">
        <v>426</v>
      </c>
      <c r="K738" s="25" t="s">
        <v>1600</v>
      </c>
    </row>
    <row r="739" spans="1:11" x14ac:dyDescent="0.2">
      <c r="A739" s="25">
        <v>14</v>
      </c>
      <c r="B739" s="25" t="s">
        <v>1959</v>
      </c>
      <c r="C739" s="25">
        <v>12</v>
      </c>
      <c r="D739" s="25">
        <v>69222000</v>
      </c>
      <c r="E739" s="25" t="s">
        <v>1960</v>
      </c>
      <c r="F739" s="25" t="s">
        <v>1964</v>
      </c>
      <c r="G739" s="25">
        <v>315</v>
      </c>
      <c r="H739" s="25">
        <v>0.22</v>
      </c>
      <c r="I739" s="25">
        <v>0</v>
      </c>
      <c r="J739" s="25" t="s">
        <v>282</v>
      </c>
      <c r="K739" s="25" t="s">
        <v>1965</v>
      </c>
    </row>
    <row r="740" spans="1:11" x14ac:dyDescent="0.2">
      <c r="A740" s="25">
        <v>14</v>
      </c>
      <c r="B740" s="25" t="s">
        <v>1966</v>
      </c>
      <c r="C740" s="25">
        <v>12</v>
      </c>
      <c r="D740" s="25">
        <v>69222000</v>
      </c>
      <c r="E740" s="25" t="s">
        <v>1967</v>
      </c>
      <c r="F740" s="25" t="s">
        <v>1964</v>
      </c>
      <c r="G740" s="25">
        <v>315</v>
      </c>
      <c r="H740" s="25">
        <v>0.22</v>
      </c>
      <c r="I740" s="25">
        <v>0</v>
      </c>
      <c r="J740" s="25" t="s">
        <v>282</v>
      </c>
      <c r="K740" s="25" t="s">
        <v>1965</v>
      </c>
    </row>
    <row r="741" spans="1:11" x14ac:dyDescent="0.2">
      <c r="A741" s="25">
        <v>14</v>
      </c>
      <c r="B741" s="25" t="s">
        <v>1968</v>
      </c>
      <c r="C741" s="25">
        <v>12</v>
      </c>
      <c r="D741" s="25">
        <v>120186000</v>
      </c>
      <c r="E741" s="25" t="s">
        <v>1969</v>
      </c>
      <c r="F741" s="25" t="s">
        <v>1619</v>
      </c>
      <c r="G741" s="25">
        <v>29</v>
      </c>
      <c r="H741" s="25">
        <v>0.15</v>
      </c>
      <c r="I741" s="25">
        <v>0</v>
      </c>
      <c r="J741" s="25" t="s">
        <v>282</v>
      </c>
      <c r="K741" s="25" t="s">
        <v>1620</v>
      </c>
    </row>
    <row r="742" spans="1:11" x14ac:dyDescent="0.2">
      <c r="A742" s="25">
        <v>14</v>
      </c>
      <c r="B742" s="25" t="s">
        <v>1970</v>
      </c>
      <c r="C742" s="25">
        <v>12</v>
      </c>
      <c r="D742" s="25">
        <v>120186000</v>
      </c>
      <c r="E742" s="25" t="s">
        <v>1971</v>
      </c>
      <c r="F742" s="25" t="s">
        <v>1619</v>
      </c>
      <c r="G742" s="25">
        <v>29</v>
      </c>
      <c r="H742" s="25">
        <v>0.15</v>
      </c>
      <c r="I742" s="25">
        <v>0</v>
      </c>
      <c r="J742" s="25" t="s">
        <v>282</v>
      </c>
      <c r="K742" s="25" t="s">
        <v>1620</v>
      </c>
    </row>
    <row r="743" spans="1:11" x14ac:dyDescent="0.2">
      <c r="A743" s="25">
        <v>14</v>
      </c>
      <c r="B743" s="25" t="s">
        <v>1972</v>
      </c>
      <c r="C743" s="25">
        <v>12</v>
      </c>
      <c r="D743" s="25">
        <v>62904000</v>
      </c>
      <c r="E743" s="25" t="s">
        <v>1973</v>
      </c>
      <c r="F743" s="25" t="s">
        <v>1974</v>
      </c>
      <c r="G743" s="25">
        <v>358</v>
      </c>
      <c r="H743" s="25">
        <v>0.27</v>
      </c>
      <c r="I743" s="25">
        <v>0</v>
      </c>
      <c r="J743" s="25" t="s">
        <v>282</v>
      </c>
      <c r="K743" s="25" t="s">
        <v>1975</v>
      </c>
    </row>
    <row r="744" spans="1:11" x14ac:dyDescent="0.2">
      <c r="A744" s="25">
        <v>14</v>
      </c>
      <c r="B744" s="25" t="s">
        <v>1972</v>
      </c>
      <c r="C744" s="25">
        <v>12</v>
      </c>
      <c r="D744" s="25">
        <v>62874000</v>
      </c>
      <c r="E744" s="25" t="s">
        <v>1973</v>
      </c>
      <c r="F744" s="25" t="s">
        <v>1976</v>
      </c>
      <c r="G744" s="25">
        <v>145</v>
      </c>
      <c r="H744" s="25">
        <v>0.17</v>
      </c>
      <c r="I744" s="25">
        <v>0</v>
      </c>
      <c r="J744" s="25" t="s">
        <v>395</v>
      </c>
      <c r="K744" s="25" t="s">
        <v>1977</v>
      </c>
    </row>
    <row r="745" spans="1:11" x14ac:dyDescent="0.2">
      <c r="A745" s="25">
        <v>14</v>
      </c>
      <c r="B745" s="25" t="s">
        <v>1972</v>
      </c>
      <c r="C745" s="25">
        <v>12</v>
      </c>
      <c r="D745" s="25">
        <v>62905500</v>
      </c>
      <c r="E745" s="25" t="s">
        <v>1973</v>
      </c>
      <c r="F745" s="25" t="s">
        <v>1978</v>
      </c>
      <c r="G745" s="25">
        <v>229</v>
      </c>
      <c r="H745" s="25">
        <v>0.37</v>
      </c>
      <c r="I745" s="25">
        <v>0</v>
      </c>
      <c r="J745" s="25" t="s">
        <v>282</v>
      </c>
      <c r="K745" s="25" t="s">
        <v>1979</v>
      </c>
    </row>
    <row r="746" spans="1:11" x14ac:dyDescent="0.2">
      <c r="A746" s="25">
        <v>14</v>
      </c>
      <c r="B746" s="25" t="s">
        <v>1972</v>
      </c>
      <c r="C746" s="25">
        <v>12</v>
      </c>
      <c r="D746" s="25">
        <v>57235500</v>
      </c>
      <c r="E746" s="25" t="s">
        <v>1973</v>
      </c>
      <c r="F746" s="25" t="s">
        <v>1980</v>
      </c>
      <c r="G746" s="25">
        <v>191</v>
      </c>
      <c r="H746" s="25">
        <v>0.27</v>
      </c>
      <c r="I746" s="25">
        <v>0</v>
      </c>
      <c r="J746" s="25" t="s">
        <v>282</v>
      </c>
      <c r="K746" s="25" t="s">
        <v>1981</v>
      </c>
    </row>
    <row r="747" spans="1:11" x14ac:dyDescent="0.2">
      <c r="A747" s="25">
        <v>14</v>
      </c>
      <c r="B747" s="25" t="s">
        <v>1972</v>
      </c>
      <c r="C747" s="25">
        <v>5</v>
      </c>
      <c r="D747" s="25">
        <v>1675500</v>
      </c>
      <c r="E747" s="25" t="s">
        <v>1973</v>
      </c>
      <c r="F747" s="25" t="s">
        <v>1982</v>
      </c>
      <c r="G747" s="25">
        <v>129</v>
      </c>
      <c r="H747" s="25">
        <v>0.15</v>
      </c>
      <c r="I747" s="25">
        <v>0</v>
      </c>
      <c r="J747" s="25" t="s">
        <v>395</v>
      </c>
      <c r="K747" s="25" t="s">
        <v>1983</v>
      </c>
    </row>
    <row r="748" spans="1:11" x14ac:dyDescent="0.2">
      <c r="A748" s="25">
        <v>14</v>
      </c>
      <c r="B748" s="25" t="s">
        <v>1972</v>
      </c>
      <c r="C748" s="25">
        <v>12</v>
      </c>
      <c r="D748" s="25">
        <v>69973500</v>
      </c>
      <c r="E748" s="25" t="s">
        <v>1973</v>
      </c>
      <c r="F748" s="25" t="s">
        <v>1787</v>
      </c>
      <c r="G748" s="25">
        <v>224</v>
      </c>
      <c r="H748" s="25">
        <v>0.2</v>
      </c>
      <c r="I748" s="25">
        <v>0</v>
      </c>
      <c r="J748" s="25" t="s">
        <v>282</v>
      </c>
      <c r="K748" s="25" t="s">
        <v>1788</v>
      </c>
    </row>
    <row r="749" spans="1:11" x14ac:dyDescent="0.2">
      <c r="A749" s="25">
        <v>14</v>
      </c>
      <c r="B749" s="25" t="s">
        <v>1972</v>
      </c>
      <c r="C749" s="25">
        <v>12</v>
      </c>
      <c r="D749" s="25">
        <v>57238500</v>
      </c>
      <c r="E749" s="25" t="s">
        <v>1973</v>
      </c>
      <c r="F749" s="25" t="s">
        <v>1984</v>
      </c>
      <c r="G749" s="25">
        <v>77</v>
      </c>
      <c r="H749" s="25">
        <v>0.13</v>
      </c>
      <c r="I749" s="25">
        <v>0</v>
      </c>
      <c r="J749" s="25" t="s">
        <v>282</v>
      </c>
      <c r="K749" s="25" t="s">
        <v>1985</v>
      </c>
    </row>
    <row r="750" spans="1:11" x14ac:dyDescent="0.2">
      <c r="A750" s="25">
        <v>14</v>
      </c>
      <c r="B750" s="25" t="s">
        <v>1986</v>
      </c>
      <c r="C750" s="25">
        <v>12</v>
      </c>
      <c r="D750" s="25">
        <v>69973500</v>
      </c>
      <c r="E750" s="25" t="s">
        <v>1987</v>
      </c>
      <c r="F750" s="25" t="s">
        <v>1787</v>
      </c>
      <c r="G750" s="25">
        <v>224</v>
      </c>
      <c r="H750" s="25">
        <v>0.2</v>
      </c>
      <c r="I750" s="25">
        <v>0</v>
      </c>
      <c r="J750" s="25" t="s">
        <v>282</v>
      </c>
      <c r="K750" s="25" t="s">
        <v>1788</v>
      </c>
    </row>
    <row r="751" spans="1:11" x14ac:dyDescent="0.2">
      <c r="A751" s="25">
        <v>14</v>
      </c>
      <c r="B751" s="25" t="s">
        <v>1988</v>
      </c>
      <c r="C751" s="25">
        <v>12</v>
      </c>
      <c r="D751" s="25">
        <v>62905500</v>
      </c>
      <c r="E751" s="25" t="s">
        <v>1989</v>
      </c>
      <c r="F751" s="25" t="s">
        <v>1978</v>
      </c>
      <c r="G751" s="25">
        <v>229</v>
      </c>
      <c r="H751" s="25">
        <v>0.37</v>
      </c>
      <c r="I751" s="25">
        <v>0</v>
      </c>
      <c r="J751" s="25" t="s">
        <v>282</v>
      </c>
      <c r="K751" s="25" t="s">
        <v>1979</v>
      </c>
    </row>
    <row r="752" spans="1:11" x14ac:dyDescent="0.2">
      <c r="A752" s="25">
        <v>14</v>
      </c>
      <c r="B752" s="25" t="s">
        <v>1990</v>
      </c>
      <c r="C752" s="25">
        <v>12</v>
      </c>
      <c r="D752" s="25">
        <v>62904000</v>
      </c>
      <c r="E752" s="25" t="s">
        <v>1991</v>
      </c>
      <c r="F752" s="25" t="s">
        <v>1974</v>
      </c>
      <c r="G752" s="25">
        <v>358</v>
      </c>
      <c r="H752" s="25">
        <v>0.27</v>
      </c>
      <c r="I752" s="25">
        <v>0</v>
      </c>
      <c r="J752" s="25" t="s">
        <v>282</v>
      </c>
      <c r="K752" s="25" t="s">
        <v>1975</v>
      </c>
    </row>
    <row r="753" spans="1:11" x14ac:dyDescent="0.2">
      <c r="A753" s="25">
        <v>14</v>
      </c>
      <c r="B753" s="25" t="s">
        <v>1992</v>
      </c>
      <c r="C753" s="25">
        <v>12</v>
      </c>
      <c r="D753" s="25">
        <v>122098500</v>
      </c>
      <c r="E753" s="25" t="s">
        <v>1993</v>
      </c>
      <c r="F753" s="25" t="s">
        <v>1994</v>
      </c>
      <c r="G753" s="25">
        <v>91</v>
      </c>
      <c r="H753" s="25">
        <v>0.11</v>
      </c>
      <c r="I753" s="25">
        <v>0</v>
      </c>
      <c r="J753" s="25" t="s">
        <v>282</v>
      </c>
      <c r="K753" s="25" t="s">
        <v>1995</v>
      </c>
    </row>
    <row r="754" spans="1:11" x14ac:dyDescent="0.2">
      <c r="A754" s="25">
        <v>14</v>
      </c>
      <c r="B754" s="25" t="s">
        <v>1992</v>
      </c>
      <c r="C754" s="25">
        <v>12</v>
      </c>
      <c r="D754" s="25">
        <v>122092500</v>
      </c>
      <c r="E754" s="25" t="s">
        <v>1993</v>
      </c>
      <c r="F754" s="25" t="s">
        <v>1996</v>
      </c>
      <c r="G754" s="25">
        <v>46</v>
      </c>
      <c r="H754" s="25">
        <v>0.13</v>
      </c>
      <c r="I754" s="25">
        <v>0</v>
      </c>
      <c r="J754" s="25" t="s">
        <v>426</v>
      </c>
      <c r="K754" s="25" t="s">
        <v>1997</v>
      </c>
    </row>
    <row r="755" spans="1:11" x14ac:dyDescent="0.2">
      <c r="A755" s="25">
        <v>14</v>
      </c>
      <c r="B755" s="25" t="s">
        <v>1992</v>
      </c>
      <c r="C755" s="25">
        <v>12</v>
      </c>
      <c r="D755" s="25">
        <v>80847000</v>
      </c>
      <c r="E755" s="25" t="s">
        <v>1993</v>
      </c>
      <c r="F755" s="25" t="s">
        <v>1998</v>
      </c>
      <c r="G755" s="25">
        <v>31</v>
      </c>
      <c r="H755" s="25">
        <v>0.15</v>
      </c>
      <c r="I755" s="25">
        <v>0</v>
      </c>
      <c r="J755" s="25" t="s">
        <v>426</v>
      </c>
      <c r="K755" s="25" t="s">
        <v>1999</v>
      </c>
    </row>
    <row r="756" spans="1:11" x14ac:dyDescent="0.2">
      <c r="A756" s="25">
        <v>14</v>
      </c>
      <c r="B756" s="25" t="s">
        <v>1992</v>
      </c>
      <c r="C756" s="25">
        <v>12</v>
      </c>
      <c r="D756" s="25">
        <v>122098500</v>
      </c>
      <c r="E756" s="25" t="s">
        <v>1993</v>
      </c>
      <c r="F756" s="25" t="s">
        <v>2000</v>
      </c>
      <c r="G756" s="25">
        <v>52</v>
      </c>
      <c r="H756" s="25">
        <v>0.18</v>
      </c>
      <c r="I756" s="25">
        <v>0</v>
      </c>
      <c r="J756" s="25" t="s">
        <v>282</v>
      </c>
      <c r="K756" s="25" t="s">
        <v>2001</v>
      </c>
    </row>
    <row r="757" spans="1:11" x14ac:dyDescent="0.2">
      <c r="A757" s="25">
        <v>14</v>
      </c>
      <c r="B757" s="25" t="s">
        <v>2002</v>
      </c>
      <c r="C757" s="25">
        <v>12</v>
      </c>
      <c r="D757" s="25">
        <v>122092500</v>
      </c>
      <c r="E757" s="25" t="s">
        <v>2003</v>
      </c>
      <c r="F757" s="25" t="s">
        <v>1996</v>
      </c>
      <c r="G757" s="25">
        <v>46</v>
      </c>
      <c r="H757" s="25">
        <v>0.13</v>
      </c>
      <c r="I757" s="25">
        <v>0</v>
      </c>
      <c r="J757" s="25" t="s">
        <v>426</v>
      </c>
      <c r="K757" s="25" t="s">
        <v>1997</v>
      </c>
    </row>
    <row r="758" spans="1:11" x14ac:dyDescent="0.2">
      <c r="A758" s="25">
        <v>14</v>
      </c>
      <c r="B758" s="25" t="s">
        <v>2002</v>
      </c>
      <c r="C758" s="25">
        <v>12</v>
      </c>
      <c r="D758" s="25">
        <v>80847000</v>
      </c>
      <c r="E758" s="25" t="s">
        <v>2003</v>
      </c>
      <c r="F758" s="25" t="s">
        <v>1998</v>
      </c>
      <c r="G758" s="25">
        <v>31</v>
      </c>
      <c r="H758" s="25">
        <v>0.15</v>
      </c>
      <c r="I758" s="25">
        <v>0</v>
      </c>
      <c r="J758" s="25" t="s">
        <v>426</v>
      </c>
      <c r="K758" s="25" t="s">
        <v>1999</v>
      </c>
    </row>
    <row r="759" spans="1:11" x14ac:dyDescent="0.2">
      <c r="A759" s="25">
        <v>14</v>
      </c>
      <c r="B759" s="25" t="s">
        <v>2004</v>
      </c>
      <c r="C759" s="25">
        <v>12</v>
      </c>
      <c r="D759" s="25">
        <v>123700500</v>
      </c>
      <c r="E759" s="25" t="s">
        <v>2005</v>
      </c>
      <c r="F759" s="25" t="s">
        <v>2006</v>
      </c>
      <c r="G759" s="25">
        <v>83</v>
      </c>
      <c r="H759" s="25">
        <v>0.16</v>
      </c>
      <c r="I759" s="25">
        <v>0</v>
      </c>
      <c r="J759" s="25" t="s">
        <v>282</v>
      </c>
      <c r="K759" s="25" t="s">
        <v>2007</v>
      </c>
    </row>
    <row r="760" spans="1:11" x14ac:dyDescent="0.2">
      <c r="A760" s="25">
        <v>14</v>
      </c>
      <c r="B760" s="25" t="s">
        <v>2004</v>
      </c>
      <c r="C760" s="25">
        <v>5</v>
      </c>
      <c r="D760" s="25">
        <v>35854500</v>
      </c>
      <c r="E760" s="25" t="s">
        <v>2005</v>
      </c>
      <c r="F760" s="25" t="s">
        <v>1891</v>
      </c>
      <c r="G760" s="25">
        <v>36</v>
      </c>
      <c r="H760" s="25">
        <v>0.15</v>
      </c>
      <c r="I760" s="25">
        <v>0</v>
      </c>
      <c r="J760" s="25" t="s">
        <v>395</v>
      </c>
      <c r="K760" s="25" t="s">
        <v>1892</v>
      </c>
    </row>
    <row r="761" spans="1:11" x14ac:dyDescent="0.2">
      <c r="A761" s="25">
        <v>14</v>
      </c>
      <c r="B761" s="25" t="s">
        <v>2004</v>
      </c>
      <c r="C761" s="25">
        <v>12</v>
      </c>
      <c r="D761" s="25">
        <v>123688500</v>
      </c>
      <c r="E761" s="25" t="s">
        <v>2005</v>
      </c>
      <c r="F761" s="25" t="s">
        <v>1893</v>
      </c>
      <c r="G761" s="25">
        <v>35</v>
      </c>
      <c r="H761" s="25">
        <v>0.14000000000000001</v>
      </c>
      <c r="I761" s="25">
        <v>0</v>
      </c>
      <c r="J761" s="25" t="s">
        <v>395</v>
      </c>
      <c r="K761" s="25" t="s">
        <v>1894</v>
      </c>
    </row>
    <row r="762" spans="1:11" x14ac:dyDescent="0.2">
      <c r="A762" s="25">
        <v>14</v>
      </c>
      <c r="B762" s="25" t="s">
        <v>2008</v>
      </c>
      <c r="C762" s="25">
        <v>5</v>
      </c>
      <c r="D762" s="25">
        <v>35854500</v>
      </c>
      <c r="E762" s="25" t="s">
        <v>2009</v>
      </c>
      <c r="F762" s="25" t="s">
        <v>1891</v>
      </c>
      <c r="G762" s="25">
        <v>36</v>
      </c>
      <c r="H762" s="25">
        <v>0.15</v>
      </c>
      <c r="I762" s="25">
        <v>0</v>
      </c>
      <c r="J762" s="25" t="s">
        <v>395</v>
      </c>
      <c r="K762" s="25" t="s">
        <v>1892</v>
      </c>
    </row>
    <row r="763" spans="1:11" x14ac:dyDescent="0.2">
      <c r="A763" s="25">
        <v>14</v>
      </c>
      <c r="B763" s="25" t="s">
        <v>2008</v>
      </c>
      <c r="C763" s="25">
        <v>12</v>
      </c>
      <c r="D763" s="25">
        <v>123688500</v>
      </c>
      <c r="E763" s="25" t="s">
        <v>2009</v>
      </c>
      <c r="F763" s="25" t="s">
        <v>1893</v>
      </c>
      <c r="G763" s="25">
        <v>35</v>
      </c>
      <c r="H763" s="25">
        <v>0.14000000000000001</v>
      </c>
      <c r="I763" s="25">
        <v>0</v>
      </c>
      <c r="J763" s="25" t="s">
        <v>395</v>
      </c>
      <c r="K763" s="25" t="s">
        <v>1894</v>
      </c>
    </row>
    <row r="764" spans="1:11" x14ac:dyDescent="0.2">
      <c r="A764" s="25">
        <v>14</v>
      </c>
      <c r="B764" s="25" t="s">
        <v>2010</v>
      </c>
      <c r="C764" s="25">
        <v>12</v>
      </c>
      <c r="D764" s="25">
        <v>124521000</v>
      </c>
      <c r="E764" s="25" t="s">
        <v>2011</v>
      </c>
      <c r="F764" s="25" t="s">
        <v>1749</v>
      </c>
      <c r="G764" s="25">
        <v>62</v>
      </c>
      <c r="H764" s="25">
        <v>0.35</v>
      </c>
      <c r="I764" s="25">
        <v>0</v>
      </c>
      <c r="J764" s="25" t="s">
        <v>395</v>
      </c>
      <c r="K764" s="25" t="s">
        <v>1750</v>
      </c>
    </row>
    <row r="765" spans="1:11" x14ac:dyDescent="0.2">
      <c r="A765" s="25">
        <v>14</v>
      </c>
      <c r="B765" s="25" t="s">
        <v>2012</v>
      </c>
      <c r="C765" s="25">
        <v>12</v>
      </c>
      <c r="D765" s="25">
        <v>124521000</v>
      </c>
      <c r="E765" s="25" t="s">
        <v>2013</v>
      </c>
      <c r="F765" s="25" t="s">
        <v>1749</v>
      </c>
      <c r="G765" s="25">
        <v>62</v>
      </c>
      <c r="H765" s="25">
        <v>0.35</v>
      </c>
      <c r="I765" s="25">
        <v>0</v>
      </c>
      <c r="J765" s="25" t="s">
        <v>395</v>
      </c>
      <c r="K765" s="25" t="s">
        <v>1750</v>
      </c>
    </row>
    <row r="766" spans="1:11" x14ac:dyDescent="0.2">
      <c r="A766" s="25">
        <v>14</v>
      </c>
      <c r="B766" s="25" t="s">
        <v>2014</v>
      </c>
      <c r="C766" s="25">
        <v>12</v>
      </c>
      <c r="D766" s="25">
        <v>60985500</v>
      </c>
      <c r="E766" s="25" t="s">
        <v>2015</v>
      </c>
      <c r="F766" s="25" t="s">
        <v>2016</v>
      </c>
      <c r="G766" s="25">
        <v>247</v>
      </c>
      <c r="H766" s="25">
        <v>0.17</v>
      </c>
      <c r="I766" s="25">
        <v>0</v>
      </c>
      <c r="J766" s="25" t="s">
        <v>426</v>
      </c>
      <c r="K766" s="25" t="s">
        <v>2017</v>
      </c>
    </row>
    <row r="767" spans="1:11" x14ac:dyDescent="0.2">
      <c r="A767" s="25">
        <v>14</v>
      </c>
      <c r="B767" s="25" t="s">
        <v>2014</v>
      </c>
      <c r="C767" s="25">
        <v>12</v>
      </c>
      <c r="D767" s="25">
        <v>65764500</v>
      </c>
      <c r="E767" s="25" t="s">
        <v>2015</v>
      </c>
      <c r="F767" s="25" t="s">
        <v>2018</v>
      </c>
      <c r="G767" s="25">
        <v>193</v>
      </c>
      <c r="H767" s="25">
        <v>0.2</v>
      </c>
      <c r="I767" s="25">
        <v>0</v>
      </c>
      <c r="J767" s="25" t="s">
        <v>426</v>
      </c>
      <c r="K767" s="25" t="s">
        <v>2019</v>
      </c>
    </row>
    <row r="768" spans="1:11" x14ac:dyDescent="0.2">
      <c r="A768" s="25">
        <v>14</v>
      </c>
      <c r="B768" s="25" t="s">
        <v>2020</v>
      </c>
      <c r="C768" s="25">
        <v>12</v>
      </c>
      <c r="D768" s="25">
        <v>129976500</v>
      </c>
      <c r="E768" s="25" t="s">
        <v>2021</v>
      </c>
      <c r="F768" s="25" t="s">
        <v>2022</v>
      </c>
      <c r="G768" s="25">
        <v>171</v>
      </c>
      <c r="H768" s="25">
        <v>0.55000000000000004</v>
      </c>
      <c r="I768" s="25">
        <v>0</v>
      </c>
      <c r="J768" s="25" t="s">
        <v>395</v>
      </c>
      <c r="K768" s="25" t="s">
        <v>2023</v>
      </c>
    </row>
    <row r="769" spans="1:11" x14ac:dyDescent="0.2">
      <c r="A769" s="25">
        <v>14</v>
      </c>
      <c r="B769" s="25" t="s">
        <v>2020</v>
      </c>
      <c r="C769" s="25">
        <v>5</v>
      </c>
      <c r="D769" s="25">
        <v>32253000</v>
      </c>
      <c r="E769" s="25" t="s">
        <v>2021</v>
      </c>
      <c r="F769" s="25" t="s">
        <v>2024</v>
      </c>
      <c r="G769" s="25">
        <v>171</v>
      </c>
      <c r="H769" s="25">
        <v>0.3</v>
      </c>
      <c r="I769" s="25">
        <v>0</v>
      </c>
      <c r="J769" s="25" t="s">
        <v>395</v>
      </c>
      <c r="K769" s="25" t="s">
        <v>1719</v>
      </c>
    </row>
    <row r="770" spans="1:11" x14ac:dyDescent="0.2">
      <c r="A770" s="25">
        <v>14</v>
      </c>
      <c r="B770" s="25" t="s">
        <v>2025</v>
      </c>
      <c r="C770" s="25">
        <v>12</v>
      </c>
      <c r="D770" s="25">
        <v>129976500</v>
      </c>
      <c r="E770" s="25" t="s">
        <v>2026</v>
      </c>
      <c r="F770" s="25" t="s">
        <v>2022</v>
      </c>
      <c r="G770" s="25">
        <v>171</v>
      </c>
      <c r="H770" s="25">
        <v>0.55000000000000004</v>
      </c>
      <c r="I770" s="25">
        <v>0</v>
      </c>
      <c r="J770" s="25" t="s">
        <v>395</v>
      </c>
      <c r="K770" s="25" t="s">
        <v>2023</v>
      </c>
    </row>
    <row r="771" spans="1:11" x14ac:dyDescent="0.2">
      <c r="A771" s="25">
        <v>14</v>
      </c>
      <c r="B771" s="25" t="s">
        <v>2025</v>
      </c>
      <c r="C771" s="25">
        <v>5</v>
      </c>
      <c r="D771" s="25">
        <v>32253000</v>
      </c>
      <c r="E771" s="25" t="s">
        <v>2026</v>
      </c>
      <c r="F771" s="25" t="s">
        <v>2024</v>
      </c>
      <c r="G771" s="25">
        <v>171</v>
      </c>
      <c r="H771" s="25">
        <v>0.3</v>
      </c>
      <c r="I771" s="25">
        <v>0</v>
      </c>
      <c r="J771" s="25" t="s">
        <v>395</v>
      </c>
      <c r="K771" s="25" t="s">
        <v>1719</v>
      </c>
    </row>
    <row r="772" spans="1:11" x14ac:dyDescent="0.2">
      <c r="A772" s="25">
        <v>14</v>
      </c>
      <c r="B772" s="25" t="s">
        <v>2027</v>
      </c>
      <c r="C772" s="25">
        <v>12</v>
      </c>
      <c r="D772" s="25">
        <v>111355500</v>
      </c>
      <c r="E772" s="25" t="s">
        <v>2028</v>
      </c>
      <c r="F772" s="25" t="s">
        <v>2029</v>
      </c>
      <c r="G772" s="25">
        <v>165</v>
      </c>
      <c r="H772" s="25">
        <v>0.23</v>
      </c>
      <c r="I772" s="25">
        <v>0</v>
      </c>
      <c r="J772" s="25" t="s">
        <v>426</v>
      </c>
      <c r="K772" s="25" t="s">
        <v>2030</v>
      </c>
    </row>
    <row r="773" spans="1:11" x14ac:dyDescent="0.2">
      <c r="A773" s="25">
        <v>14</v>
      </c>
      <c r="B773" s="25" t="s">
        <v>2027</v>
      </c>
      <c r="C773" s="25">
        <v>12</v>
      </c>
      <c r="D773" s="25">
        <v>112843500</v>
      </c>
      <c r="E773" s="25" t="s">
        <v>2028</v>
      </c>
      <c r="F773" s="25" t="s">
        <v>2031</v>
      </c>
      <c r="G773" s="25">
        <v>101</v>
      </c>
      <c r="H773" s="25">
        <v>0.25</v>
      </c>
      <c r="I773" s="25">
        <v>0</v>
      </c>
      <c r="J773" s="25" t="s">
        <v>426</v>
      </c>
      <c r="K773" s="25" t="s">
        <v>2032</v>
      </c>
    </row>
    <row r="774" spans="1:11" x14ac:dyDescent="0.2">
      <c r="A774" s="25">
        <v>14</v>
      </c>
      <c r="B774" s="25" t="s">
        <v>2033</v>
      </c>
      <c r="C774" s="25">
        <v>12</v>
      </c>
      <c r="D774" s="25">
        <v>112843500</v>
      </c>
      <c r="E774" s="25" t="s">
        <v>2034</v>
      </c>
      <c r="F774" s="25" t="s">
        <v>2031</v>
      </c>
      <c r="G774" s="25">
        <v>101</v>
      </c>
      <c r="H774" s="25">
        <v>0.25</v>
      </c>
      <c r="I774" s="25">
        <v>0</v>
      </c>
      <c r="J774" s="25" t="s">
        <v>426</v>
      </c>
      <c r="K774" s="25" t="s">
        <v>2032</v>
      </c>
    </row>
    <row r="775" spans="1:11" x14ac:dyDescent="0.2">
      <c r="A775" s="25">
        <v>14</v>
      </c>
      <c r="B775" s="25" t="s">
        <v>738</v>
      </c>
      <c r="C775" s="25">
        <v>12</v>
      </c>
      <c r="D775" s="25">
        <v>70221000</v>
      </c>
      <c r="E775" s="25" t="s">
        <v>739</v>
      </c>
      <c r="F775" s="25" t="s">
        <v>2035</v>
      </c>
      <c r="G775" s="25">
        <v>407</v>
      </c>
      <c r="H775" s="25">
        <v>0.19</v>
      </c>
      <c r="I775" s="25">
        <v>0</v>
      </c>
      <c r="J775" s="25" t="s">
        <v>426</v>
      </c>
      <c r="K775" s="25" t="s">
        <v>2036</v>
      </c>
    </row>
    <row r="776" spans="1:11" x14ac:dyDescent="0.2">
      <c r="A776" s="25">
        <v>14</v>
      </c>
      <c r="B776" s="25" t="s">
        <v>738</v>
      </c>
      <c r="C776" s="25">
        <v>12</v>
      </c>
      <c r="D776" s="25">
        <v>71167500</v>
      </c>
      <c r="E776" s="25" t="s">
        <v>739</v>
      </c>
      <c r="F776" s="25" t="s">
        <v>2037</v>
      </c>
      <c r="G776" s="25">
        <v>361</v>
      </c>
      <c r="H776" s="25">
        <v>0.23</v>
      </c>
      <c r="I776" s="25">
        <v>0</v>
      </c>
      <c r="J776" s="25" t="s">
        <v>426</v>
      </c>
      <c r="K776" s="25" t="s">
        <v>2038</v>
      </c>
    </row>
    <row r="777" spans="1:11" x14ac:dyDescent="0.2">
      <c r="A777" s="25">
        <v>14</v>
      </c>
      <c r="B777" s="25" t="s">
        <v>738</v>
      </c>
      <c r="C777" s="25">
        <v>12</v>
      </c>
      <c r="D777" s="25">
        <v>70266000</v>
      </c>
      <c r="E777" s="25" t="s">
        <v>739</v>
      </c>
      <c r="F777" s="25" t="s">
        <v>2039</v>
      </c>
      <c r="G777" s="25">
        <v>648</v>
      </c>
      <c r="H777" s="25">
        <v>0.4</v>
      </c>
      <c r="I777" s="25">
        <v>0</v>
      </c>
      <c r="J777" s="25" t="s">
        <v>282</v>
      </c>
      <c r="K777" s="25" t="s">
        <v>2040</v>
      </c>
    </row>
    <row r="778" spans="1:11" x14ac:dyDescent="0.2">
      <c r="A778" s="25">
        <v>14</v>
      </c>
      <c r="B778" s="25" t="s">
        <v>738</v>
      </c>
      <c r="C778" s="25">
        <v>12</v>
      </c>
      <c r="D778" s="25">
        <v>70269000</v>
      </c>
      <c r="E778" s="25" t="s">
        <v>739</v>
      </c>
      <c r="F778" s="25" t="s">
        <v>2041</v>
      </c>
      <c r="G778" s="25">
        <v>161</v>
      </c>
      <c r="H778" s="25">
        <v>0.12</v>
      </c>
      <c r="I778" s="25">
        <v>0</v>
      </c>
      <c r="J778" s="25" t="s">
        <v>426</v>
      </c>
      <c r="K778" s="25" t="s">
        <v>2042</v>
      </c>
    </row>
    <row r="779" spans="1:11" x14ac:dyDescent="0.2">
      <c r="A779" s="25">
        <v>14</v>
      </c>
      <c r="B779" s="25" t="s">
        <v>738</v>
      </c>
      <c r="C779" s="25">
        <v>12</v>
      </c>
      <c r="D779" s="25">
        <v>70294500</v>
      </c>
      <c r="E779" s="25" t="s">
        <v>739</v>
      </c>
      <c r="F779" s="25" t="s">
        <v>2043</v>
      </c>
      <c r="G779" s="25">
        <v>304</v>
      </c>
      <c r="H779" s="25">
        <v>0.21</v>
      </c>
      <c r="I779" s="25">
        <v>0</v>
      </c>
      <c r="J779" s="25" t="s">
        <v>282</v>
      </c>
      <c r="K779" s="25" t="s">
        <v>2044</v>
      </c>
    </row>
    <row r="780" spans="1:11" x14ac:dyDescent="0.2">
      <c r="A780" s="25">
        <v>14</v>
      </c>
      <c r="B780" s="25" t="s">
        <v>738</v>
      </c>
      <c r="C780" s="25">
        <v>12</v>
      </c>
      <c r="D780" s="25">
        <v>70288500</v>
      </c>
      <c r="E780" s="25" t="s">
        <v>739</v>
      </c>
      <c r="F780" s="25" t="s">
        <v>1440</v>
      </c>
      <c r="G780" s="25">
        <v>249</v>
      </c>
      <c r="H780" s="25">
        <v>0.36</v>
      </c>
      <c r="I780" s="25">
        <v>0</v>
      </c>
      <c r="J780" s="25" t="s">
        <v>282</v>
      </c>
      <c r="K780" s="25" t="s">
        <v>1441</v>
      </c>
    </row>
    <row r="781" spans="1:11" x14ac:dyDescent="0.2">
      <c r="A781" s="25">
        <v>14</v>
      </c>
      <c r="B781" s="25" t="s">
        <v>738</v>
      </c>
      <c r="C781" s="25">
        <v>12</v>
      </c>
      <c r="D781" s="25">
        <v>70365000</v>
      </c>
      <c r="E781" s="25" t="s">
        <v>739</v>
      </c>
      <c r="F781" s="25" t="s">
        <v>2045</v>
      </c>
      <c r="G781" s="25">
        <v>241</v>
      </c>
      <c r="H781" s="25">
        <v>0.12</v>
      </c>
      <c r="I781" s="25">
        <v>0</v>
      </c>
      <c r="J781" s="25" t="s">
        <v>282</v>
      </c>
      <c r="K781" s="25" t="s">
        <v>2046</v>
      </c>
    </row>
    <row r="782" spans="1:11" x14ac:dyDescent="0.2">
      <c r="A782" s="25">
        <v>14</v>
      </c>
      <c r="B782" s="25" t="s">
        <v>738</v>
      </c>
      <c r="C782" s="25">
        <v>12</v>
      </c>
      <c r="D782" s="25">
        <v>71251500</v>
      </c>
      <c r="E782" s="25" t="s">
        <v>739</v>
      </c>
      <c r="F782" s="25" t="s">
        <v>2047</v>
      </c>
      <c r="G782" s="25">
        <v>170</v>
      </c>
      <c r="H782" s="25">
        <v>0.27</v>
      </c>
      <c r="I782" s="25">
        <v>0</v>
      </c>
      <c r="J782" s="25" t="s">
        <v>282</v>
      </c>
      <c r="K782" s="25" t="s">
        <v>2048</v>
      </c>
    </row>
    <row r="783" spans="1:11" x14ac:dyDescent="0.2">
      <c r="A783" s="25">
        <v>14</v>
      </c>
      <c r="B783" s="25" t="s">
        <v>738</v>
      </c>
      <c r="C783" s="25">
        <v>12</v>
      </c>
      <c r="D783" s="25">
        <v>57160500</v>
      </c>
      <c r="E783" s="25" t="s">
        <v>739</v>
      </c>
      <c r="F783" s="25" t="s">
        <v>1879</v>
      </c>
      <c r="G783" s="25">
        <v>89</v>
      </c>
      <c r="H783" s="25">
        <v>0.16</v>
      </c>
      <c r="I783" s="25">
        <v>0</v>
      </c>
      <c r="J783" s="25" t="s">
        <v>426</v>
      </c>
      <c r="K783" s="25" t="s">
        <v>1880</v>
      </c>
    </row>
    <row r="784" spans="1:11" x14ac:dyDescent="0.2">
      <c r="A784" s="25">
        <v>14</v>
      </c>
      <c r="B784" s="25" t="s">
        <v>738</v>
      </c>
      <c r="C784" s="25">
        <v>12</v>
      </c>
      <c r="D784" s="25">
        <v>62809500</v>
      </c>
      <c r="E784" s="25" t="s">
        <v>739</v>
      </c>
      <c r="F784" s="25" t="s">
        <v>2049</v>
      </c>
      <c r="G784" s="25">
        <v>149</v>
      </c>
      <c r="H784" s="25">
        <v>0.28000000000000003</v>
      </c>
      <c r="I784" s="25">
        <v>0</v>
      </c>
      <c r="J784" s="25" t="s">
        <v>282</v>
      </c>
      <c r="K784" s="25" t="s">
        <v>2050</v>
      </c>
    </row>
    <row r="785" spans="1:11" x14ac:dyDescent="0.2">
      <c r="A785" s="25">
        <v>14</v>
      </c>
      <c r="B785" s="25" t="s">
        <v>738</v>
      </c>
      <c r="C785" s="25">
        <v>12</v>
      </c>
      <c r="D785" s="25">
        <v>70267500</v>
      </c>
      <c r="E785" s="25" t="s">
        <v>739</v>
      </c>
      <c r="F785" s="25" t="s">
        <v>2051</v>
      </c>
      <c r="G785" s="25">
        <v>57</v>
      </c>
      <c r="H785" s="25">
        <v>0.1</v>
      </c>
      <c r="I785" s="25">
        <v>0</v>
      </c>
      <c r="J785" s="25" t="s">
        <v>282</v>
      </c>
      <c r="K785" s="25" t="s">
        <v>2052</v>
      </c>
    </row>
    <row r="786" spans="1:11" x14ac:dyDescent="0.2">
      <c r="A786" s="25">
        <v>14</v>
      </c>
      <c r="B786" s="25" t="s">
        <v>738</v>
      </c>
      <c r="C786" s="25">
        <v>12</v>
      </c>
      <c r="D786" s="25">
        <v>70290000</v>
      </c>
      <c r="E786" s="25" t="s">
        <v>739</v>
      </c>
      <c r="F786" s="25" t="s">
        <v>1442</v>
      </c>
      <c r="G786" s="25">
        <v>42</v>
      </c>
      <c r="H786" s="25">
        <v>0.14000000000000001</v>
      </c>
      <c r="I786" s="25">
        <v>0</v>
      </c>
      <c r="J786" s="25" t="s">
        <v>282</v>
      </c>
      <c r="K786" s="25" t="s">
        <v>1443</v>
      </c>
    </row>
    <row r="787" spans="1:11" x14ac:dyDescent="0.2">
      <c r="A787" s="25">
        <v>14</v>
      </c>
      <c r="B787" s="25" t="s">
        <v>2053</v>
      </c>
      <c r="C787" s="25">
        <v>12</v>
      </c>
      <c r="D787" s="25">
        <v>70288500</v>
      </c>
      <c r="E787" s="25" t="s">
        <v>2054</v>
      </c>
      <c r="F787" s="25" t="s">
        <v>1440</v>
      </c>
      <c r="G787" s="25">
        <v>249</v>
      </c>
      <c r="H787" s="25">
        <v>0.36</v>
      </c>
      <c r="I787" s="25">
        <v>0</v>
      </c>
      <c r="J787" s="25" t="s">
        <v>282</v>
      </c>
      <c r="K787" s="25" t="s">
        <v>1441</v>
      </c>
    </row>
    <row r="788" spans="1:11" x14ac:dyDescent="0.2">
      <c r="A788" s="25">
        <v>14</v>
      </c>
      <c r="B788" s="25" t="s">
        <v>2055</v>
      </c>
      <c r="C788" s="25">
        <v>12</v>
      </c>
      <c r="D788" s="25">
        <v>57160500</v>
      </c>
      <c r="E788" s="25" t="s">
        <v>2056</v>
      </c>
      <c r="F788" s="25" t="s">
        <v>1879</v>
      </c>
      <c r="G788" s="25">
        <v>89</v>
      </c>
      <c r="H788" s="25">
        <v>0.16</v>
      </c>
      <c r="I788" s="25">
        <v>0</v>
      </c>
      <c r="J788" s="25" t="s">
        <v>426</v>
      </c>
      <c r="K788" s="25" t="s">
        <v>1880</v>
      </c>
    </row>
    <row r="789" spans="1:11" x14ac:dyDescent="0.2">
      <c r="A789" s="25">
        <v>14</v>
      </c>
      <c r="B789" s="25" t="s">
        <v>2057</v>
      </c>
      <c r="C789" s="25">
        <v>12</v>
      </c>
      <c r="D789" s="25">
        <v>71251500</v>
      </c>
      <c r="E789" s="25" t="s">
        <v>2058</v>
      </c>
      <c r="F789" s="25" t="s">
        <v>2047</v>
      </c>
      <c r="G789" s="25">
        <v>170</v>
      </c>
      <c r="H789" s="25">
        <v>0.27</v>
      </c>
      <c r="I789" s="25">
        <v>0</v>
      </c>
      <c r="J789" s="25" t="s">
        <v>282</v>
      </c>
      <c r="K789" s="25" t="s">
        <v>2048</v>
      </c>
    </row>
    <row r="790" spans="1:11" x14ac:dyDescent="0.2">
      <c r="A790" s="25">
        <v>14</v>
      </c>
      <c r="B790" s="25" t="s">
        <v>2059</v>
      </c>
      <c r="C790" s="25">
        <v>12</v>
      </c>
      <c r="D790" s="25">
        <v>70266000</v>
      </c>
      <c r="E790" s="25" t="s">
        <v>2060</v>
      </c>
      <c r="F790" s="25" t="s">
        <v>2039</v>
      </c>
      <c r="G790" s="25">
        <v>648</v>
      </c>
      <c r="H790" s="25">
        <v>0.4</v>
      </c>
      <c r="I790" s="25">
        <v>0</v>
      </c>
      <c r="J790" s="25" t="s">
        <v>282</v>
      </c>
      <c r="K790" s="25" t="s">
        <v>2040</v>
      </c>
    </row>
    <row r="791" spans="1:11" x14ac:dyDescent="0.2">
      <c r="A791" s="25">
        <v>14</v>
      </c>
      <c r="B791" s="25" t="s">
        <v>2061</v>
      </c>
      <c r="C791" s="25">
        <v>12</v>
      </c>
      <c r="D791" s="25">
        <v>62809500</v>
      </c>
      <c r="E791" s="25" t="s">
        <v>2062</v>
      </c>
      <c r="F791" s="25" t="s">
        <v>2049</v>
      </c>
      <c r="G791" s="25">
        <v>149</v>
      </c>
      <c r="H791" s="25">
        <v>0.28000000000000003</v>
      </c>
      <c r="I791" s="25">
        <v>0</v>
      </c>
      <c r="J791" s="25" t="s">
        <v>282</v>
      </c>
      <c r="K791" s="25" t="s">
        <v>2050</v>
      </c>
    </row>
    <row r="792" spans="1:11" x14ac:dyDescent="0.2">
      <c r="A792" s="25">
        <v>14</v>
      </c>
      <c r="B792" s="25" t="s">
        <v>2063</v>
      </c>
      <c r="C792" s="25">
        <v>12</v>
      </c>
      <c r="D792" s="25">
        <v>78328500</v>
      </c>
      <c r="E792" s="25" t="s">
        <v>2064</v>
      </c>
      <c r="F792" s="25" t="s">
        <v>2065</v>
      </c>
      <c r="G792" s="25">
        <v>136</v>
      </c>
      <c r="H792" s="25">
        <v>0.1</v>
      </c>
      <c r="I792" s="25">
        <v>0</v>
      </c>
      <c r="J792" s="25" t="s">
        <v>282</v>
      </c>
      <c r="K792" s="25" t="s">
        <v>2066</v>
      </c>
    </row>
    <row r="793" spans="1:11" x14ac:dyDescent="0.2">
      <c r="A793" s="25">
        <v>14</v>
      </c>
      <c r="B793" s="25" t="s">
        <v>2067</v>
      </c>
      <c r="C793" s="25">
        <v>12</v>
      </c>
      <c r="D793" s="25">
        <v>129075000</v>
      </c>
      <c r="E793" s="25" t="s">
        <v>2068</v>
      </c>
      <c r="F793" s="25" t="s">
        <v>2069</v>
      </c>
      <c r="G793" s="25">
        <v>359</v>
      </c>
      <c r="H793" s="25">
        <v>0.24</v>
      </c>
      <c r="I793" s="25">
        <v>0</v>
      </c>
      <c r="J793" s="25" t="s">
        <v>282</v>
      </c>
      <c r="K793" s="25" t="s">
        <v>2070</v>
      </c>
    </row>
    <row r="794" spans="1:11" x14ac:dyDescent="0.2">
      <c r="A794" s="25">
        <v>14</v>
      </c>
      <c r="B794" s="25" t="s">
        <v>2067</v>
      </c>
      <c r="C794" s="25">
        <v>12</v>
      </c>
      <c r="D794" s="25">
        <v>125014500</v>
      </c>
      <c r="E794" s="25" t="s">
        <v>2068</v>
      </c>
      <c r="F794" s="25" t="s">
        <v>2071</v>
      </c>
      <c r="G794" s="25">
        <v>298</v>
      </c>
      <c r="H794" s="25">
        <v>0.21</v>
      </c>
      <c r="I794" s="25">
        <v>0</v>
      </c>
      <c r="J794" s="25" t="s">
        <v>395</v>
      </c>
      <c r="K794" s="25" t="s">
        <v>2072</v>
      </c>
    </row>
    <row r="795" spans="1:11" x14ac:dyDescent="0.2">
      <c r="A795" s="25">
        <v>14</v>
      </c>
      <c r="B795" s="25" t="s">
        <v>2067</v>
      </c>
      <c r="C795" s="25">
        <v>20</v>
      </c>
      <c r="D795" s="25">
        <v>48604500</v>
      </c>
      <c r="E795" s="25" t="s">
        <v>2068</v>
      </c>
      <c r="F795" s="25" t="s">
        <v>2073</v>
      </c>
      <c r="G795" s="25">
        <v>176</v>
      </c>
      <c r="H795" s="25">
        <v>0.11</v>
      </c>
      <c r="I795" s="25">
        <v>0</v>
      </c>
      <c r="J795" s="25" t="s">
        <v>395</v>
      </c>
      <c r="K795" s="25" t="s">
        <v>2074</v>
      </c>
    </row>
    <row r="796" spans="1:11" x14ac:dyDescent="0.2">
      <c r="A796" s="25">
        <v>14</v>
      </c>
      <c r="B796" s="25" t="s">
        <v>2075</v>
      </c>
      <c r="C796" s="25">
        <v>20</v>
      </c>
      <c r="D796" s="25">
        <v>48604500</v>
      </c>
      <c r="E796" s="25" t="s">
        <v>2076</v>
      </c>
      <c r="F796" s="25" t="s">
        <v>2073</v>
      </c>
      <c r="G796" s="25">
        <v>176</v>
      </c>
      <c r="H796" s="25">
        <v>0.11</v>
      </c>
      <c r="I796" s="25">
        <v>0</v>
      </c>
      <c r="J796" s="25" t="s">
        <v>395</v>
      </c>
      <c r="K796" s="25" t="s">
        <v>2074</v>
      </c>
    </row>
    <row r="797" spans="1:11" x14ac:dyDescent="0.2">
      <c r="A797" s="25">
        <v>14</v>
      </c>
      <c r="B797" s="25" t="s">
        <v>2077</v>
      </c>
      <c r="C797" s="25">
        <v>12</v>
      </c>
      <c r="D797" s="25">
        <v>129075000</v>
      </c>
      <c r="E797" s="25" t="s">
        <v>2078</v>
      </c>
      <c r="F797" s="25" t="s">
        <v>2069</v>
      </c>
      <c r="G797" s="25">
        <v>359</v>
      </c>
      <c r="H797" s="25">
        <v>0.24</v>
      </c>
      <c r="I797" s="25">
        <v>0</v>
      </c>
      <c r="J797" s="25" t="s">
        <v>282</v>
      </c>
      <c r="K797" s="25" t="s">
        <v>2070</v>
      </c>
    </row>
    <row r="798" spans="1:11" x14ac:dyDescent="0.2">
      <c r="A798" s="25">
        <v>14</v>
      </c>
      <c r="B798" s="25" t="s">
        <v>2079</v>
      </c>
      <c r="C798" s="25">
        <v>12</v>
      </c>
      <c r="D798" s="25">
        <v>128890500</v>
      </c>
      <c r="E798" s="25" t="s">
        <v>2080</v>
      </c>
      <c r="F798" s="25" t="s">
        <v>2081</v>
      </c>
      <c r="G798" s="25">
        <v>377</v>
      </c>
      <c r="H798" s="25">
        <v>0.12</v>
      </c>
      <c r="I798" s="25">
        <v>0</v>
      </c>
      <c r="J798" s="25" t="s">
        <v>395</v>
      </c>
      <c r="K798" s="25" t="s">
        <v>2082</v>
      </c>
    </row>
    <row r="799" spans="1:11" x14ac:dyDescent="0.2">
      <c r="A799" s="25">
        <v>14</v>
      </c>
      <c r="B799" s="25" t="s">
        <v>2079</v>
      </c>
      <c r="C799" s="25">
        <v>12</v>
      </c>
      <c r="D799" s="25">
        <v>125229000</v>
      </c>
      <c r="E799" s="25" t="s">
        <v>2080</v>
      </c>
      <c r="F799" s="25" t="s">
        <v>2083</v>
      </c>
      <c r="G799" s="25">
        <v>270</v>
      </c>
      <c r="H799" s="25">
        <v>0.1</v>
      </c>
      <c r="I799" s="25">
        <v>0</v>
      </c>
      <c r="J799" s="25" t="s">
        <v>395</v>
      </c>
      <c r="K799" s="25" t="s">
        <v>2084</v>
      </c>
    </row>
    <row r="800" spans="1:11" x14ac:dyDescent="0.2">
      <c r="A800" s="25">
        <v>14</v>
      </c>
      <c r="B800" s="25" t="s">
        <v>2079</v>
      </c>
      <c r="C800" s="25">
        <v>20</v>
      </c>
      <c r="D800" s="25">
        <v>50146500</v>
      </c>
      <c r="E800" s="25" t="s">
        <v>2080</v>
      </c>
      <c r="F800" s="25" t="s">
        <v>2085</v>
      </c>
      <c r="G800" s="25">
        <v>291</v>
      </c>
      <c r="H800" s="25">
        <v>0.13</v>
      </c>
      <c r="I800" s="25">
        <v>0</v>
      </c>
      <c r="J800" s="25" t="s">
        <v>395</v>
      </c>
      <c r="K800" s="25" t="s">
        <v>2086</v>
      </c>
    </row>
    <row r="801" spans="1:11" x14ac:dyDescent="0.2">
      <c r="A801" s="25">
        <v>14</v>
      </c>
      <c r="B801" s="25" t="s">
        <v>2087</v>
      </c>
      <c r="C801" s="25">
        <v>12</v>
      </c>
      <c r="D801" s="25">
        <v>128890500</v>
      </c>
      <c r="E801" s="25" t="s">
        <v>2088</v>
      </c>
      <c r="F801" s="25" t="s">
        <v>2081</v>
      </c>
      <c r="G801" s="25">
        <v>377</v>
      </c>
      <c r="H801" s="25">
        <v>0.12</v>
      </c>
      <c r="I801" s="25">
        <v>0</v>
      </c>
      <c r="J801" s="25" t="s">
        <v>395</v>
      </c>
      <c r="K801" s="25" t="s">
        <v>2082</v>
      </c>
    </row>
    <row r="802" spans="1:11" x14ac:dyDescent="0.2">
      <c r="A802" s="25">
        <v>14</v>
      </c>
      <c r="B802" s="25" t="s">
        <v>2089</v>
      </c>
      <c r="C802" s="25">
        <v>12</v>
      </c>
      <c r="D802" s="25">
        <v>126978000</v>
      </c>
      <c r="E802" s="25" t="s">
        <v>2090</v>
      </c>
      <c r="F802" s="25" t="s">
        <v>2091</v>
      </c>
      <c r="G802" s="25">
        <v>179</v>
      </c>
      <c r="H802" s="25">
        <v>0.4</v>
      </c>
      <c r="I802" s="25">
        <v>0</v>
      </c>
      <c r="J802" s="25" t="s">
        <v>395</v>
      </c>
      <c r="K802" s="25" t="s">
        <v>2092</v>
      </c>
    </row>
    <row r="803" spans="1:11" x14ac:dyDescent="0.2">
      <c r="A803" s="25">
        <v>14</v>
      </c>
      <c r="B803" s="25" t="s">
        <v>746</v>
      </c>
      <c r="C803" s="25">
        <v>12</v>
      </c>
      <c r="D803" s="25">
        <v>69085500</v>
      </c>
      <c r="E803" s="25" t="s">
        <v>747</v>
      </c>
      <c r="F803" s="25" t="s">
        <v>2093</v>
      </c>
      <c r="G803" s="25">
        <v>291</v>
      </c>
      <c r="H803" s="25">
        <v>0.15</v>
      </c>
      <c r="I803" s="25">
        <v>0</v>
      </c>
      <c r="J803" s="25" t="s">
        <v>282</v>
      </c>
      <c r="K803" s="25" t="s">
        <v>2094</v>
      </c>
    </row>
    <row r="804" spans="1:11" x14ac:dyDescent="0.2">
      <c r="A804" s="25">
        <v>14</v>
      </c>
      <c r="B804" s="25" t="s">
        <v>746</v>
      </c>
      <c r="C804" s="25">
        <v>12</v>
      </c>
      <c r="D804" s="25">
        <v>69099000</v>
      </c>
      <c r="E804" s="25" t="s">
        <v>747</v>
      </c>
      <c r="F804" s="25" t="s">
        <v>2095</v>
      </c>
      <c r="G804" s="25">
        <v>116</v>
      </c>
      <c r="H804" s="25">
        <v>0.1</v>
      </c>
      <c r="I804" s="25">
        <v>0</v>
      </c>
      <c r="J804" s="25" t="s">
        <v>282</v>
      </c>
      <c r="K804" s="25" t="s">
        <v>2096</v>
      </c>
    </row>
    <row r="805" spans="1:11" x14ac:dyDescent="0.2">
      <c r="A805" s="25">
        <v>14</v>
      </c>
      <c r="B805" s="25" t="s">
        <v>746</v>
      </c>
      <c r="C805" s="25">
        <v>12</v>
      </c>
      <c r="D805" s="25">
        <v>69069000</v>
      </c>
      <c r="E805" s="25" t="s">
        <v>747</v>
      </c>
      <c r="F805" s="25" t="s">
        <v>2097</v>
      </c>
      <c r="G805" s="25">
        <v>83</v>
      </c>
      <c r="H805" s="25">
        <v>0.11</v>
      </c>
      <c r="I805" s="25">
        <v>0</v>
      </c>
      <c r="J805" s="25" t="s">
        <v>282</v>
      </c>
      <c r="K805" s="25" t="s">
        <v>2098</v>
      </c>
    </row>
    <row r="806" spans="1:11" x14ac:dyDescent="0.2">
      <c r="A806" s="25">
        <v>14</v>
      </c>
      <c r="B806" s="25" t="s">
        <v>2099</v>
      </c>
      <c r="C806" s="25">
        <v>12</v>
      </c>
      <c r="D806" s="25">
        <v>69085500</v>
      </c>
      <c r="E806" s="25" t="s">
        <v>2100</v>
      </c>
      <c r="F806" s="25" t="s">
        <v>2093</v>
      </c>
      <c r="G806" s="25">
        <v>291</v>
      </c>
      <c r="H806" s="25">
        <v>0.15</v>
      </c>
      <c r="I806" s="25">
        <v>0</v>
      </c>
      <c r="J806" s="25" t="s">
        <v>282</v>
      </c>
      <c r="K806" s="25" t="s">
        <v>2094</v>
      </c>
    </row>
    <row r="807" spans="1:11" x14ac:dyDescent="0.2">
      <c r="A807" s="25">
        <v>14</v>
      </c>
      <c r="B807" s="25" t="s">
        <v>2101</v>
      </c>
      <c r="C807" s="25">
        <v>5</v>
      </c>
      <c r="D807" s="25">
        <v>37315500</v>
      </c>
      <c r="E807" s="25" t="s">
        <v>2102</v>
      </c>
      <c r="F807" s="25" t="s">
        <v>2103</v>
      </c>
      <c r="G807" s="25">
        <v>724</v>
      </c>
      <c r="H807" s="25">
        <v>0.24</v>
      </c>
      <c r="I807" s="25">
        <v>0</v>
      </c>
      <c r="J807" s="25" t="s">
        <v>395</v>
      </c>
      <c r="K807" s="25" t="s">
        <v>2104</v>
      </c>
    </row>
    <row r="808" spans="1:11" x14ac:dyDescent="0.2">
      <c r="A808" s="25">
        <v>14</v>
      </c>
      <c r="B808" s="25" t="s">
        <v>2101</v>
      </c>
      <c r="C808" s="25">
        <v>12</v>
      </c>
      <c r="D808" s="25">
        <v>65271000</v>
      </c>
      <c r="E808" s="25" t="s">
        <v>2102</v>
      </c>
      <c r="F808" s="25" t="s">
        <v>2105</v>
      </c>
      <c r="G808" s="25">
        <v>384</v>
      </c>
      <c r="H808" s="25">
        <v>0.3</v>
      </c>
      <c r="I808" s="25">
        <v>0</v>
      </c>
      <c r="J808" s="25" t="s">
        <v>395</v>
      </c>
      <c r="K808" s="25" t="s">
        <v>2106</v>
      </c>
    </row>
    <row r="809" spans="1:11" x14ac:dyDescent="0.2">
      <c r="A809" s="25">
        <v>14</v>
      </c>
      <c r="B809" s="25" t="s">
        <v>2101</v>
      </c>
      <c r="C809" s="25">
        <v>5</v>
      </c>
      <c r="D809" s="25">
        <v>37320000</v>
      </c>
      <c r="E809" s="25" t="s">
        <v>2102</v>
      </c>
      <c r="F809" s="25" t="s">
        <v>2107</v>
      </c>
      <c r="G809" s="25">
        <v>253</v>
      </c>
      <c r="H809" s="25">
        <v>0.1</v>
      </c>
      <c r="I809" s="25">
        <v>0</v>
      </c>
      <c r="J809" s="25" t="s">
        <v>395</v>
      </c>
      <c r="K809" s="25" t="s">
        <v>2108</v>
      </c>
    </row>
    <row r="810" spans="1:11" x14ac:dyDescent="0.2">
      <c r="A810" s="25">
        <v>14</v>
      </c>
      <c r="B810" s="25" t="s">
        <v>2101</v>
      </c>
      <c r="C810" s="25">
        <v>5</v>
      </c>
      <c r="D810" s="25">
        <v>37369500</v>
      </c>
      <c r="E810" s="25" t="s">
        <v>2102</v>
      </c>
      <c r="F810" s="25" t="s">
        <v>2109</v>
      </c>
      <c r="G810" s="25">
        <v>216</v>
      </c>
      <c r="H810" s="25">
        <v>0.13</v>
      </c>
      <c r="I810" s="25">
        <v>0</v>
      </c>
      <c r="J810" s="25" t="s">
        <v>395</v>
      </c>
      <c r="K810" s="25" t="s">
        <v>2110</v>
      </c>
    </row>
    <row r="811" spans="1:11" x14ac:dyDescent="0.2">
      <c r="A811" s="25">
        <v>14</v>
      </c>
      <c r="B811" s="25" t="s">
        <v>2101</v>
      </c>
      <c r="C811" s="25">
        <v>12</v>
      </c>
      <c r="D811" s="25">
        <v>56394000</v>
      </c>
      <c r="E811" s="25" t="s">
        <v>2102</v>
      </c>
      <c r="F811" s="25" t="s">
        <v>2111</v>
      </c>
      <c r="G811" s="25">
        <v>239</v>
      </c>
      <c r="H811" s="25">
        <v>0.1</v>
      </c>
      <c r="I811" s="25">
        <v>0</v>
      </c>
      <c r="J811" s="25" t="s">
        <v>395</v>
      </c>
      <c r="K811" s="25" t="s">
        <v>2112</v>
      </c>
    </row>
    <row r="812" spans="1:11" x14ac:dyDescent="0.2">
      <c r="A812" s="25">
        <v>14</v>
      </c>
      <c r="B812" s="25" t="s">
        <v>2113</v>
      </c>
      <c r="C812" s="25">
        <v>12</v>
      </c>
      <c r="D812" s="25">
        <v>56394000</v>
      </c>
      <c r="E812" s="25" t="s">
        <v>2114</v>
      </c>
      <c r="F812" s="25" t="s">
        <v>2111</v>
      </c>
      <c r="G812" s="25">
        <v>239</v>
      </c>
      <c r="H812" s="25">
        <v>0.1</v>
      </c>
      <c r="I812" s="25">
        <v>0</v>
      </c>
      <c r="J812" s="25" t="s">
        <v>395</v>
      </c>
      <c r="K812" s="25" t="s">
        <v>2112</v>
      </c>
    </row>
    <row r="813" spans="1:11" x14ac:dyDescent="0.2">
      <c r="A813" s="25">
        <v>14</v>
      </c>
      <c r="B813" s="25" t="s">
        <v>2115</v>
      </c>
      <c r="C813" s="25">
        <v>5</v>
      </c>
      <c r="D813" s="25">
        <v>37315500</v>
      </c>
      <c r="E813" s="25" t="s">
        <v>2116</v>
      </c>
      <c r="F813" s="25" t="s">
        <v>2103</v>
      </c>
      <c r="G813" s="25">
        <v>724</v>
      </c>
      <c r="H813" s="25">
        <v>0.24</v>
      </c>
      <c r="I813" s="25">
        <v>0</v>
      </c>
      <c r="J813" s="25" t="s">
        <v>395</v>
      </c>
      <c r="K813" s="25" t="s">
        <v>2104</v>
      </c>
    </row>
    <row r="814" spans="1:11" x14ac:dyDescent="0.2">
      <c r="A814" s="25">
        <v>14</v>
      </c>
      <c r="B814" s="25" t="s">
        <v>2115</v>
      </c>
      <c r="C814" s="25">
        <v>12</v>
      </c>
      <c r="D814" s="25">
        <v>65271000</v>
      </c>
      <c r="E814" s="25" t="s">
        <v>2116</v>
      </c>
      <c r="F814" s="25" t="s">
        <v>2105</v>
      </c>
      <c r="G814" s="25">
        <v>384</v>
      </c>
      <c r="H814" s="25">
        <v>0.3</v>
      </c>
      <c r="I814" s="25">
        <v>0</v>
      </c>
      <c r="J814" s="25" t="s">
        <v>395</v>
      </c>
      <c r="K814" s="25" t="s">
        <v>2106</v>
      </c>
    </row>
    <row r="815" spans="1:11" x14ac:dyDescent="0.2">
      <c r="A815" s="25">
        <v>14</v>
      </c>
      <c r="B815" s="25" t="s">
        <v>2117</v>
      </c>
      <c r="C815" s="25">
        <v>12</v>
      </c>
      <c r="D815" s="25">
        <v>112272000</v>
      </c>
      <c r="E815" s="25" t="s">
        <v>2118</v>
      </c>
      <c r="F815" s="25" t="s">
        <v>2119</v>
      </c>
      <c r="G815" s="25">
        <v>345</v>
      </c>
      <c r="H815" s="25">
        <v>0.26</v>
      </c>
      <c r="I815" s="25">
        <v>0</v>
      </c>
      <c r="J815" s="25" t="s">
        <v>426</v>
      </c>
      <c r="K815" s="25" t="s">
        <v>2120</v>
      </c>
    </row>
    <row r="816" spans="1:11" x14ac:dyDescent="0.2">
      <c r="A816" s="25">
        <v>14</v>
      </c>
      <c r="B816" s="25" t="s">
        <v>2117</v>
      </c>
      <c r="C816" s="25">
        <v>12</v>
      </c>
      <c r="D816" s="25">
        <v>81783000</v>
      </c>
      <c r="E816" s="25" t="s">
        <v>2118</v>
      </c>
      <c r="F816" s="25" t="s">
        <v>2121</v>
      </c>
      <c r="G816" s="25">
        <v>314</v>
      </c>
      <c r="H816" s="25">
        <v>0.19</v>
      </c>
      <c r="I816" s="25">
        <v>0</v>
      </c>
      <c r="J816" s="25" t="s">
        <v>426</v>
      </c>
      <c r="K816" s="25" t="s">
        <v>2120</v>
      </c>
    </row>
    <row r="817" spans="1:11" x14ac:dyDescent="0.2">
      <c r="A817" s="25">
        <v>14</v>
      </c>
      <c r="B817" s="25" t="s">
        <v>2117</v>
      </c>
      <c r="C817" s="25">
        <v>12</v>
      </c>
      <c r="D817" s="25">
        <v>122067000</v>
      </c>
      <c r="E817" s="25" t="s">
        <v>2118</v>
      </c>
      <c r="F817" s="25" t="s">
        <v>2122</v>
      </c>
      <c r="G817" s="25">
        <v>200</v>
      </c>
      <c r="H817" s="25">
        <v>0.11</v>
      </c>
      <c r="I817" s="25">
        <v>0</v>
      </c>
      <c r="J817" s="25" t="s">
        <v>426</v>
      </c>
      <c r="K817" s="25" t="s">
        <v>2123</v>
      </c>
    </row>
    <row r="818" spans="1:11" x14ac:dyDescent="0.2">
      <c r="A818" s="25">
        <v>14</v>
      </c>
      <c r="B818" s="25" t="s">
        <v>2124</v>
      </c>
      <c r="C818" s="25">
        <v>12</v>
      </c>
      <c r="D818" s="25">
        <v>81783000</v>
      </c>
      <c r="E818" s="25" t="s">
        <v>2125</v>
      </c>
      <c r="F818" s="25" t="s">
        <v>2121</v>
      </c>
      <c r="G818" s="25">
        <v>314</v>
      </c>
      <c r="H818" s="25">
        <v>0.19</v>
      </c>
      <c r="I818" s="25">
        <v>0</v>
      </c>
      <c r="J818" s="25" t="s">
        <v>426</v>
      </c>
      <c r="K818" s="25" t="s">
        <v>2120</v>
      </c>
    </row>
    <row r="819" spans="1:11" x14ac:dyDescent="0.2">
      <c r="A819" s="25">
        <v>14</v>
      </c>
      <c r="B819" s="25" t="s">
        <v>2124</v>
      </c>
      <c r="C819" s="25">
        <v>12</v>
      </c>
      <c r="D819" s="25">
        <v>122067000</v>
      </c>
      <c r="E819" s="25" t="s">
        <v>2125</v>
      </c>
      <c r="F819" s="25" t="s">
        <v>2122</v>
      </c>
      <c r="G819" s="25">
        <v>200</v>
      </c>
      <c r="H819" s="25">
        <v>0.11</v>
      </c>
      <c r="I819" s="25">
        <v>0</v>
      </c>
      <c r="J819" s="25" t="s">
        <v>426</v>
      </c>
      <c r="K819" s="25" t="s">
        <v>2123</v>
      </c>
    </row>
    <row r="820" spans="1:11" x14ac:dyDescent="0.2">
      <c r="A820" s="25">
        <v>14</v>
      </c>
      <c r="B820" s="25" t="s">
        <v>2126</v>
      </c>
      <c r="C820" s="25">
        <v>12</v>
      </c>
      <c r="D820" s="25">
        <v>64354500</v>
      </c>
      <c r="E820" s="25" t="s">
        <v>2127</v>
      </c>
      <c r="F820" s="25" t="s">
        <v>2128</v>
      </c>
      <c r="G820" s="25">
        <v>683</v>
      </c>
      <c r="H820" s="25">
        <v>0.35</v>
      </c>
      <c r="I820" s="25">
        <v>0</v>
      </c>
      <c r="J820" s="25" t="s">
        <v>282</v>
      </c>
      <c r="K820" s="25" t="s">
        <v>2129</v>
      </c>
    </row>
    <row r="821" spans="1:11" x14ac:dyDescent="0.2">
      <c r="A821" s="25">
        <v>14</v>
      </c>
      <c r="B821" s="25" t="s">
        <v>2130</v>
      </c>
      <c r="C821" s="25">
        <v>12</v>
      </c>
      <c r="D821" s="25">
        <v>64354500</v>
      </c>
      <c r="E821" s="25" t="s">
        <v>2131</v>
      </c>
      <c r="F821" s="25" t="s">
        <v>2128</v>
      </c>
      <c r="G821" s="25">
        <v>683</v>
      </c>
      <c r="H821" s="25">
        <v>0.35</v>
      </c>
      <c r="I821" s="25">
        <v>0</v>
      </c>
      <c r="J821" s="25" t="s">
        <v>282</v>
      </c>
      <c r="K821" s="25" t="s">
        <v>2129</v>
      </c>
    </row>
    <row r="822" spans="1:11" x14ac:dyDescent="0.2">
      <c r="A822" s="25">
        <v>14</v>
      </c>
      <c r="B822" s="25" t="s">
        <v>2132</v>
      </c>
      <c r="C822" s="25">
        <v>5</v>
      </c>
      <c r="D822" s="25">
        <v>38895000</v>
      </c>
      <c r="E822" s="25" t="s">
        <v>2133</v>
      </c>
      <c r="F822" s="25" t="s">
        <v>2134</v>
      </c>
      <c r="G822" s="25">
        <v>111</v>
      </c>
      <c r="H822" s="25">
        <v>0.13</v>
      </c>
      <c r="I822" s="25">
        <v>0</v>
      </c>
      <c r="J822" s="25" t="s">
        <v>395</v>
      </c>
      <c r="K822" s="25" t="s">
        <v>2135</v>
      </c>
    </row>
    <row r="823" spans="1:11" x14ac:dyDescent="0.2">
      <c r="A823" s="25">
        <v>14</v>
      </c>
      <c r="B823" s="25" t="s">
        <v>764</v>
      </c>
      <c r="C823" s="25">
        <v>5</v>
      </c>
      <c r="D823" s="25">
        <v>32005500</v>
      </c>
      <c r="E823" s="25" t="s">
        <v>765</v>
      </c>
      <c r="F823" s="25" t="s">
        <v>2136</v>
      </c>
      <c r="G823" s="25">
        <v>176</v>
      </c>
      <c r="H823" s="25">
        <v>0.37</v>
      </c>
      <c r="I823" s="25">
        <v>0</v>
      </c>
      <c r="J823" s="25" t="s">
        <v>426</v>
      </c>
      <c r="K823" s="25" t="s">
        <v>2137</v>
      </c>
    </row>
    <row r="824" spans="1:11" x14ac:dyDescent="0.2">
      <c r="A824" s="25">
        <v>14</v>
      </c>
      <c r="B824" s="25" t="s">
        <v>764</v>
      </c>
      <c r="C824" s="25">
        <v>5</v>
      </c>
      <c r="D824" s="25">
        <v>31788000</v>
      </c>
      <c r="E824" s="25" t="s">
        <v>765</v>
      </c>
      <c r="F824" s="25" t="s">
        <v>1712</v>
      </c>
      <c r="G824" s="25">
        <v>166</v>
      </c>
      <c r="H824" s="25">
        <v>0.12</v>
      </c>
      <c r="I824" s="25">
        <v>0</v>
      </c>
      <c r="J824" s="25" t="s">
        <v>395</v>
      </c>
      <c r="K824" s="25" t="s">
        <v>1713</v>
      </c>
    </row>
    <row r="825" spans="1:11" x14ac:dyDescent="0.2">
      <c r="A825" s="25">
        <v>14</v>
      </c>
      <c r="B825" s="25" t="s">
        <v>764</v>
      </c>
      <c r="C825" s="25">
        <v>5</v>
      </c>
      <c r="D825" s="25">
        <v>31812000</v>
      </c>
      <c r="E825" s="25" t="s">
        <v>765</v>
      </c>
      <c r="F825" s="25" t="s">
        <v>2138</v>
      </c>
      <c r="G825" s="25">
        <v>149</v>
      </c>
      <c r="H825" s="25">
        <v>0.47</v>
      </c>
      <c r="I825" s="25">
        <v>0</v>
      </c>
      <c r="J825" s="25" t="s">
        <v>426</v>
      </c>
      <c r="K825" s="25" t="s">
        <v>2139</v>
      </c>
    </row>
    <row r="826" spans="1:11" x14ac:dyDescent="0.2">
      <c r="A826" s="25">
        <v>14</v>
      </c>
      <c r="B826" s="25" t="s">
        <v>764</v>
      </c>
      <c r="C826" s="25">
        <v>5</v>
      </c>
      <c r="D826" s="25">
        <v>1684500</v>
      </c>
      <c r="E826" s="25" t="s">
        <v>765</v>
      </c>
      <c r="F826" s="25" t="s">
        <v>2140</v>
      </c>
      <c r="G826" s="25">
        <v>146</v>
      </c>
      <c r="H826" s="25">
        <v>0.25</v>
      </c>
      <c r="I826" s="25">
        <v>0</v>
      </c>
      <c r="J826" s="25" t="s">
        <v>426</v>
      </c>
      <c r="K826" s="25" t="s">
        <v>2141</v>
      </c>
    </row>
    <row r="827" spans="1:11" x14ac:dyDescent="0.2">
      <c r="A827" s="25">
        <v>14</v>
      </c>
      <c r="B827" s="25" t="s">
        <v>764</v>
      </c>
      <c r="C827" s="25">
        <v>5</v>
      </c>
      <c r="D827" s="25">
        <v>31812000</v>
      </c>
      <c r="E827" s="25" t="s">
        <v>765</v>
      </c>
      <c r="F827" s="25" t="s">
        <v>1831</v>
      </c>
      <c r="G827" s="25">
        <v>136</v>
      </c>
      <c r="H827" s="25">
        <v>0.4</v>
      </c>
      <c r="I827" s="25">
        <v>0</v>
      </c>
      <c r="J827" s="25" t="s">
        <v>395</v>
      </c>
      <c r="K827" s="25" t="s">
        <v>1832</v>
      </c>
    </row>
    <row r="828" spans="1:11" x14ac:dyDescent="0.2">
      <c r="A828" s="25">
        <v>14</v>
      </c>
      <c r="B828" s="25" t="s">
        <v>764</v>
      </c>
      <c r="C828" s="25">
        <v>5</v>
      </c>
      <c r="D828" s="25">
        <v>32020500</v>
      </c>
      <c r="E828" s="25" t="s">
        <v>765</v>
      </c>
      <c r="F828" s="25" t="s">
        <v>2142</v>
      </c>
      <c r="G828" s="25">
        <v>260</v>
      </c>
      <c r="H828" s="25">
        <v>0.44</v>
      </c>
      <c r="I828" s="25">
        <v>0</v>
      </c>
      <c r="J828" s="25" t="s">
        <v>282</v>
      </c>
      <c r="K828" s="25" t="s">
        <v>2143</v>
      </c>
    </row>
    <row r="829" spans="1:11" x14ac:dyDescent="0.2">
      <c r="A829" s="25">
        <v>14</v>
      </c>
      <c r="B829" s="25" t="s">
        <v>764</v>
      </c>
      <c r="C829" s="25">
        <v>5</v>
      </c>
      <c r="D829" s="25">
        <v>34441500</v>
      </c>
      <c r="E829" s="25" t="s">
        <v>765</v>
      </c>
      <c r="F829" s="25" t="s">
        <v>2144</v>
      </c>
      <c r="G829" s="25">
        <v>233</v>
      </c>
      <c r="H829" s="25">
        <v>0.34</v>
      </c>
      <c r="I829" s="25">
        <v>0</v>
      </c>
      <c r="J829" s="25" t="s">
        <v>282</v>
      </c>
      <c r="K829" s="25" t="s">
        <v>2145</v>
      </c>
    </row>
    <row r="830" spans="1:11" x14ac:dyDescent="0.2">
      <c r="A830" s="25">
        <v>14</v>
      </c>
      <c r="B830" s="25" t="s">
        <v>764</v>
      </c>
      <c r="C830" s="25">
        <v>12</v>
      </c>
      <c r="D830" s="25">
        <v>132598500</v>
      </c>
      <c r="E830" s="25" t="s">
        <v>765</v>
      </c>
      <c r="F830" s="25" t="s">
        <v>1714</v>
      </c>
      <c r="G830" s="25">
        <v>108</v>
      </c>
      <c r="H830" s="25">
        <v>0.16</v>
      </c>
      <c r="I830" s="25">
        <v>0</v>
      </c>
      <c r="J830" s="25" t="s">
        <v>395</v>
      </c>
      <c r="K830" s="25" t="s">
        <v>1715</v>
      </c>
    </row>
    <row r="831" spans="1:11" x14ac:dyDescent="0.2">
      <c r="A831" s="25">
        <v>14</v>
      </c>
      <c r="B831" s="25" t="s">
        <v>764</v>
      </c>
      <c r="C831" s="25">
        <v>5</v>
      </c>
      <c r="D831" s="25">
        <v>31785000</v>
      </c>
      <c r="E831" s="25" t="s">
        <v>765</v>
      </c>
      <c r="F831" s="25" t="s">
        <v>1716</v>
      </c>
      <c r="G831" s="25">
        <v>108</v>
      </c>
      <c r="H831" s="25">
        <v>0.16</v>
      </c>
      <c r="I831" s="25">
        <v>0</v>
      </c>
      <c r="J831" s="25" t="s">
        <v>395</v>
      </c>
      <c r="K831" s="25" t="s">
        <v>1717</v>
      </c>
    </row>
    <row r="832" spans="1:11" x14ac:dyDescent="0.2">
      <c r="A832" s="25">
        <v>14</v>
      </c>
      <c r="B832" s="25" t="s">
        <v>764</v>
      </c>
      <c r="C832" s="25">
        <v>12</v>
      </c>
      <c r="D832" s="25">
        <v>131553000</v>
      </c>
      <c r="E832" s="25" t="s">
        <v>765</v>
      </c>
      <c r="F832" s="25" t="s">
        <v>1833</v>
      </c>
      <c r="G832" s="25">
        <v>98</v>
      </c>
      <c r="H832" s="25">
        <v>0.33</v>
      </c>
      <c r="I832" s="25">
        <v>0</v>
      </c>
      <c r="J832" s="25" t="s">
        <v>395</v>
      </c>
      <c r="K832" s="25" t="s">
        <v>1834</v>
      </c>
    </row>
    <row r="833" spans="1:11" x14ac:dyDescent="0.2">
      <c r="A833" s="25">
        <v>14</v>
      </c>
      <c r="B833" s="25" t="s">
        <v>764</v>
      </c>
      <c r="C833" s="25">
        <v>5</v>
      </c>
      <c r="D833" s="25">
        <v>32026500</v>
      </c>
      <c r="E833" s="25" t="s">
        <v>765</v>
      </c>
      <c r="F833" s="25" t="s">
        <v>2146</v>
      </c>
      <c r="G833" s="25">
        <v>97</v>
      </c>
      <c r="H833" s="25">
        <v>0.17</v>
      </c>
      <c r="I833" s="25">
        <v>0</v>
      </c>
      <c r="J833" s="25" t="s">
        <v>426</v>
      </c>
      <c r="K833" s="25" t="s">
        <v>2147</v>
      </c>
    </row>
    <row r="834" spans="1:11" x14ac:dyDescent="0.2">
      <c r="A834" s="25">
        <v>14</v>
      </c>
      <c r="B834" s="25" t="s">
        <v>764</v>
      </c>
      <c r="C834" s="25">
        <v>5</v>
      </c>
      <c r="D834" s="25">
        <v>32364000</v>
      </c>
      <c r="E834" s="25" t="s">
        <v>765</v>
      </c>
      <c r="F834" s="25" t="s">
        <v>2148</v>
      </c>
      <c r="G834" s="25">
        <v>91</v>
      </c>
      <c r="H834" s="25">
        <v>0.2</v>
      </c>
      <c r="I834" s="25">
        <v>0</v>
      </c>
      <c r="J834" s="25" t="s">
        <v>426</v>
      </c>
      <c r="K834" s="25" t="s">
        <v>2149</v>
      </c>
    </row>
    <row r="835" spans="1:11" x14ac:dyDescent="0.2">
      <c r="A835" s="25">
        <v>14</v>
      </c>
      <c r="B835" s="25" t="s">
        <v>764</v>
      </c>
      <c r="C835" s="25">
        <v>5</v>
      </c>
      <c r="D835" s="25">
        <v>31827000</v>
      </c>
      <c r="E835" s="25" t="s">
        <v>765</v>
      </c>
      <c r="F835" s="25" t="s">
        <v>1637</v>
      </c>
      <c r="G835" s="25">
        <v>88</v>
      </c>
      <c r="H835" s="25">
        <v>0.36</v>
      </c>
      <c r="I835" s="25">
        <v>0</v>
      </c>
      <c r="J835" s="25" t="s">
        <v>426</v>
      </c>
      <c r="K835" s="25" t="s">
        <v>1634</v>
      </c>
    </row>
    <row r="836" spans="1:11" x14ac:dyDescent="0.2">
      <c r="A836" s="25">
        <v>14</v>
      </c>
      <c r="B836" s="25" t="s">
        <v>764</v>
      </c>
      <c r="C836" s="25">
        <v>5</v>
      </c>
      <c r="D836" s="25">
        <v>31809000</v>
      </c>
      <c r="E836" s="25" t="s">
        <v>765</v>
      </c>
      <c r="F836" s="25" t="s">
        <v>2150</v>
      </c>
      <c r="G836" s="25">
        <v>86</v>
      </c>
      <c r="H836" s="25">
        <v>0.11</v>
      </c>
      <c r="I836" s="25">
        <v>0</v>
      </c>
      <c r="J836" s="25" t="s">
        <v>395</v>
      </c>
      <c r="K836" s="25" t="s">
        <v>2151</v>
      </c>
    </row>
    <row r="837" spans="1:11" x14ac:dyDescent="0.2">
      <c r="A837" s="25">
        <v>14</v>
      </c>
      <c r="B837" s="25" t="s">
        <v>764</v>
      </c>
      <c r="C837" s="25">
        <v>5</v>
      </c>
      <c r="D837" s="25">
        <v>32010000</v>
      </c>
      <c r="E837" s="25" t="s">
        <v>765</v>
      </c>
      <c r="F837" s="25" t="s">
        <v>1686</v>
      </c>
      <c r="G837" s="25">
        <v>115</v>
      </c>
      <c r="H837" s="25">
        <v>0.18</v>
      </c>
      <c r="I837" s="25">
        <v>0</v>
      </c>
      <c r="J837" s="25" t="s">
        <v>395</v>
      </c>
      <c r="K837" s="25" t="s">
        <v>1687</v>
      </c>
    </row>
    <row r="838" spans="1:11" x14ac:dyDescent="0.2">
      <c r="A838" s="25">
        <v>14</v>
      </c>
      <c r="B838" s="25" t="s">
        <v>764</v>
      </c>
      <c r="C838" s="25">
        <v>5</v>
      </c>
      <c r="D838" s="25">
        <v>31812000</v>
      </c>
      <c r="E838" s="25" t="s">
        <v>765</v>
      </c>
      <c r="F838" s="25" t="s">
        <v>2152</v>
      </c>
      <c r="G838" s="25">
        <v>72</v>
      </c>
      <c r="H838" s="25">
        <v>0.28000000000000003</v>
      </c>
      <c r="I838" s="25">
        <v>0</v>
      </c>
      <c r="J838" s="25" t="s">
        <v>395</v>
      </c>
      <c r="K838" s="25" t="s">
        <v>2153</v>
      </c>
    </row>
    <row r="839" spans="1:11" x14ac:dyDescent="0.2">
      <c r="A839" s="25">
        <v>14</v>
      </c>
      <c r="B839" s="25" t="s">
        <v>764</v>
      </c>
      <c r="C839" s="25">
        <v>5</v>
      </c>
      <c r="D839" s="25">
        <v>32004000</v>
      </c>
      <c r="E839" s="25" t="s">
        <v>765</v>
      </c>
      <c r="F839" s="25" t="s">
        <v>2154</v>
      </c>
      <c r="G839" s="25">
        <v>92</v>
      </c>
      <c r="H839" s="25">
        <v>0.28999999999999998</v>
      </c>
      <c r="I839" s="25">
        <v>0</v>
      </c>
      <c r="J839" s="25" t="s">
        <v>282</v>
      </c>
      <c r="K839" s="25" t="s">
        <v>2155</v>
      </c>
    </row>
    <row r="840" spans="1:11" x14ac:dyDescent="0.2">
      <c r="A840" s="25">
        <v>14</v>
      </c>
      <c r="B840" s="25" t="s">
        <v>764</v>
      </c>
      <c r="C840" s="25">
        <v>5</v>
      </c>
      <c r="D840" s="25">
        <v>32031000</v>
      </c>
      <c r="E840" s="25" t="s">
        <v>765</v>
      </c>
      <c r="F840" s="25" t="s">
        <v>2156</v>
      </c>
      <c r="G840" s="25">
        <v>55</v>
      </c>
      <c r="H840" s="25">
        <v>0.2</v>
      </c>
      <c r="I840" s="25">
        <v>0</v>
      </c>
      <c r="J840" s="25" t="s">
        <v>426</v>
      </c>
      <c r="K840" s="25" t="s">
        <v>2157</v>
      </c>
    </row>
    <row r="841" spans="1:11" x14ac:dyDescent="0.2">
      <c r="A841" s="25">
        <v>14</v>
      </c>
      <c r="B841" s="25" t="s">
        <v>764</v>
      </c>
      <c r="C841" s="25">
        <v>5</v>
      </c>
      <c r="D841" s="25">
        <v>34456500</v>
      </c>
      <c r="E841" s="25" t="s">
        <v>765</v>
      </c>
      <c r="F841" s="25" t="s">
        <v>2158</v>
      </c>
      <c r="G841" s="25">
        <v>30</v>
      </c>
      <c r="H841" s="25">
        <v>0.16</v>
      </c>
      <c r="I841" s="25">
        <v>0</v>
      </c>
      <c r="J841" s="25" t="s">
        <v>426</v>
      </c>
      <c r="K841" s="25" t="s">
        <v>2159</v>
      </c>
    </row>
    <row r="842" spans="1:11" x14ac:dyDescent="0.2">
      <c r="A842" s="25">
        <v>14</v>
      </c>
      <c r="B842" s="25" t="s">
        <v>764</v>
      </c>
      <c r="C842" s="25">
        <v>12</v>
      </c>
      <c r="D842" s="25">
        <v>71623500</v>
      </c>
      <c r="E842" s="25" t="s">
        <v>765</v>
      </c>
      <c r="F842" s="25" t="s">
        <v>2160</v>
      </c>
      <c r="G842" s="25">
        <v>96</v>
      </c>
      <c r="H842" s="25">
        <v>0.19</v>
      </c>
      <c r="I842" s="25">
        <v>0</v>
      </c>
      <c r="J842" s="25" t="s">
        <v>395</v>
      </c>
      <c r="K842" s="25" t="s">
        <v>2161</v>
      </c>
    </row>
    <row r="843" spans="1:11" x14ac:dyDescent="0.2">
      <c r="A843" s="25">
        <v>14</v>
      </c>
      <c r="B843" s="25" t="s">
        <v>764</v>
      </c>
      <c r="C843" s="25">
        <v>5</v>
      </c>
      <c r="D843" s="25">
        <v>2745000</v>
      </c>
      <c r="E843" s="25" t="s">
        <v>765</v>
      </c>
      <c r="F843" s="25" t="s">
        <v>2162</v>
      </c>
      <c r="G843" s="25">
        <v>54</v>
      </c>
      <c r="H843" s="25">
        <v>0.18</v>
      </c>
      <c r="I843" s="25">
        <v>0</v>
      </c>
      <c r="J843" s="25" t="s">
        <v>282</v>
      </c>
      <c r="K843" s="25" t="s">
        <v>2163</v>
      </c>
    </row>
    <row r="844" spans="1:11" x14ac:dyDescent="0.2">
      <c r="A844" s="25">
        <v>14</v>
      </c>
      <c r="B844" s="25" t="s">
        <v>764</v>
      </c>
      <c r="C844" s="25">
        <v>5</v>
      </c>
      <c r="D844" s="25">
        <v>2748000</v>
      </c>
      <c r="E844" s="25" t="s">
        <v>765</v>
      </c>
      <c r="F844" s="25" t="s">
        <v>1899</v>
      </c>
      <c r="G844" s="25">
        <v>50</v>
      </c>
      <c r="H844" s="25">
        <v>0.25</v>
      </c>
      <c r="I844" s="25">
        <v>0</v>
      </c>
      <c r="J844" s="25" t="s">
        <v>282</v>
      </c>
      <c r="K844" s="25" t="s">
        <v>1900</v>
      </c>
    </row>
    <row r="845" spans="1:11" x14ac:dyDescent="0.2">
      <c r="A845" s="25">
        <v>14</v>
      </c>
      <c r="B845" s="25" t="s">
        <v>764</v>
      </c>
      <c r="C845" s="25">
        <v>5</v>
      </c>
      <c r="D845" s="25">
        <v>34461000</v>
      </c>
      <c r="E845" s="25" t="s">
        <v>765</v>
      </c>
      <c r="F845" s="25" t="s">
        <v>2164</v>
      </c>
      <c r="G845" s="25">
        <v>48</v>
      </c>
      <c r="H845" s="25">
        <v>0.16</v>
      </c>
      <c r="I845" s="25">
        <v>0</v>
      </c>
      <c r="J845" s="25" t="s">
        <v>426</v>
      </c>
      <c r="K845" s="25" t="s">
        <v>2165</v>
      </c>
    </row>
    <row r="846" spans="1:11" x14ac:dyDescent="0.2">
      <c r="A846" s="25">
        <v>14</v>
      </c>
      <c r="B846" s="25" t="s">
        <v>764</v>
      </c>
      <c r="C846" s="25">
        <v>5</v>
      </c>
      <c r="D846" s="25">
        <v>32365500</v>
      </c>
      <c r="E846" s="25" t="s">
        <v>765</v>
      </c>
      <c r="F846" s="25" t="s">
        <v>2166</v>
      </c>
      <c r="G846" s="25">
        <v>44</v>
      </c>
      <c r="H846" s="25">
        <v>0.21</v>
      </c>
      <c r="I846" s="25">
        <v>0</v>
      </c>
      <c r="J846" s="25" t="s">
        <v>426</v>
      </c>
      <c r="K846" s="25" t="s">
        <v>2167</v>
      </c>
    </row>
    <row r="847" spans="1:11" x14ac:dyDescent="0.2">
      <c r="A847" s="25">
        <v>14</v>
      </c>
      <c r="B847" s="25" t="s">
        <v>764</v>
      </c>
      <c r="C847" s="25">
        <v>5</v>
      </c>
      <c r="D847" s="25">
        <v>32005500</v>
      </c>
      <c r="E847" s="25" t="s">
        <v>765</v>
      </c>
      <c r="F847" s="25" t="s">
        <v>2168</v>
      </c>
      <c r="G847" s="25">
        <v>31</v>
      </c>
      <c r="H847" s="25">
        <v>0.11</v>
      </c>
      <c r="I847" s="25">
        <v>0</v>
      </c>
      <c r="J847" s="25" t="s">
        <v>282</v>
      </c>
      <c r="K847" s="25" t="s">
        <v>2165</v>
      </c>
    </row>
    <row r="848" spans="1:11" x14ac:dyDescent="0.2">
      <c r="A848" s="25">
        <v>14</v>
      </c>
      <c r="B848" s="25" t="s">
        <v>764</v>
      </c>
      <c r="C848" s="25">
        <v>5</v>
      </c>
      <c r="D848" s="25">
        <v>31827000</v>
      </c>
      <c r="E848" s="25" t="s">
        <v>765</v>
      </c>
      <c r="F848" s="25" t="s">
        <v>2169</v>
      </c>
      <c r="G848" s="25">
        <v>44</v>
      </c>
      <c r="H848" s="25">
        <v>0.14000000000000001</v>
      </c>
      <c r="I848" s="25">
        <v>0</v>
      </c>
      <c r="J848" s="25" t="s">
        <v>282</v>
      </c>
      <c r="K848" s="25" t="s">
        <v>2170</v>
      </c>
    </row>
    <row r="849" spans="1:11" x14ac:dyDescent="0.2">
      <c r="A849" s="25">
        <v>14</v>
      </c>
      <c r="B849" s="25" t="s">
        <v>764</v>
      </c>
      <c r="C849" s="25">
        <v>5</v>
      </c>
      <c r="D849" s="25">
        <v>34462500</v>
      </c>
      <c r="E849" s="25" t="s">
        <v>765</v>
      </c>
      <c r="F849" s="25" t="s">
        <v>2171</v>
      </c>
      <c r="G849" s="25">
        <v>22</v>
      </c>
      <c r="H849" s="25">
        <v>0.1</v>
      </c>
      <c r="I849" s="25">
        <v>0</v>
      </c>
      <c r="J849" s="25" t="s">
        <v>426</v>
      </c>
      <c r="K849" s="25" t="s">
        <v>2172</v>
      </c>
    </row>
    <row r="850" spans="1:11" x14ac:dyDescent="0.2">
      <c r="A850" s="25">
        <v>14</v>
      </c>
      <c r="B850" s="25" t="s">
        <v>1304</v>
      </c>
      <c r="C850" s="25">
        <v>5</v>
      </c>
      <c r="D850" s="25">
        <v>31827000</v>
      </c>
      <c r="E850" s="25" t="s">
        <v>1305</v>
      </c>
      <c r="F850" s="25" t="s">
        <v>1637</v>
      </c>
      <c r="G850" s="25">
        <v>88</v>
      </c>
      <c r="H850" s="25">
        <v>0.36</v>
      </c>
      <c r="I850" s="25">
        <v>0</v>
      </c>
      <c r="J850" s="25" t="s">
        <v>426</v>
      </c>
      <c r="K850" s="25" t="s">
        <v>1634</v>
      </c>
    </row>
    <row r="851" spans="1:11" x14ac:dyDescent="0.2">
      <c r="A851" s="25">
        <v>14</v>
      </c>
      <c r="B851" s="25" t="s">
        <v>2173</v>
      </c>
      <c r="C851" s="25">
        <v>5</v>
      </c>
      <c r="D851" s="25">
        <v>32010000</v>
      </c>
      <c r="E851" s="25" t="s">
        <v>2174</v>
      </c>
      <c r="F851" s="25" t="s">
        <v>1686</v>
      </c>
      <c r="G851" s="25">
        <v>115</v>
      </c>
      <c r="H851" s="25">
        <v>0.18</v>
      </c>
      <c r="I851" s="25">
        <v>0</v>
      </c>
      <c r="J851" s="25" t="s">
        <v>395</v>
      </c>
      <c r="K851" s="25" t="s">
        <v>1687</v>
      </c>
    </row>
    <row r="852" spans="1:11" x14ac:dyDescent="0.2">
      <c r="A852" s="25">
        <v>14</v>
      </c>
      <c r="B852" s="25" t="s">
        <v>2175</v>
      </c>
      <c r="C852" s="25">
        <v>5</v>
      </c>
      <c r="D852" s="25">
        <v>31788000</v>
      </c>
      <c r="E852" s="25" t="s">
        <v>2176</v>
      </c>
      <c r="F852" s="25" t="s">
        <v>1712</v>
      </c>
      <c r="G852" s="25">
        <v>166</v>
      </c>
      <c r="H852" s="25">
        <v>0.12</v>
      </c>
      <c r="I852" s="25">
        <v>0</v>
      </c>
      <c r="J852" s="25" t="s">
        <v>395</v>
      </c>
      <c r="K852" s="25" t="s">
        <v>1713</v>
      </c>
    </row>
    <row r="853" spans="1:11" x14ac:dyDescent="0.2">
      <c r="A853" s="25">
        <v>14</v>
      </c>
      <c r="B853" s="25" t="s">
        <v>2175</v>
      </c>
      <c r="C853" s="25">
        <v>12</v>
      </c>
      <c r="D853" s="25">
        <v>132598500</v>
      </c>
      <c r="E853" s="25" t="s">
        <v>2176</v>
      </c>
      <c r="F853" s="25" t="s">
        <v>1714</v>
      </c>
      <c r="G853" s="25">
        <v>108</v>
      </c>
      <c r="H853" s="25">
        <v>0.16</v>
      </c>
      <c r="I853" s="25">
        <v>0</v>
      </c>
      <c r="J853" s="25" t="s">
        <v>395</v>
      </c>
      <c r="K853" s="25" t="s">
        <v>1715</v>
      </c>
    </row>
    <row r="854" spans="1:11" x14ac:dyDescent="0.2">
      <c r="A854" s="25">
        <v>14</v>
      </c>
      <c r="B854" s="25" t="s">
        <v>2177</v>
      </c>
      <c r="C854" s="25">
        <v>5</v>
      </c>
      <c r="D854" s="25">
        <v>31812000</v>
      </c>
      <c r="E854" s="25" t="s">
        <v>2178</v>
      </c>
      <c r="F854" s="25" t="s">
        <v>1831</v>
      </c>
      <c r="G854" s="25">
        <v>136</v>
      </c>
      <c r="H854" s="25">
        <v>0.4</v>
      </c>
      <c r="I854" s="25">
        <v>0</v>
      </c>
      <c r="J854" s="25" t="s">
        <v>395</v>
      </c>
      <c r="K854" s="25" t="s">
        <v>1832</v>
      </c>
    </row>
    <row r="855" spans="1:11" x14ac:dyDescent="0.2">
      <c r="A855" s="25">
        <v>14</v>
      </c>
      <c r="B855" s="25" t="s">
        <v>2177</v>
      </c>
      <c r="C855" s="25">
        <v>12</v>
      </c>
      <c r="D855" s="25">
        <v>131553000</v>
      </c>
      <c r="E855" s="25" t="s">
        <v>2178</v>
      </c>
      <c r="F855" s="25" t="s">
        <v>1833</v>
      </c>
      <c r="G855" s="25">
        <v>98</v>
      </c>
      <c r="H855" s="25">
        <v>0.33</v>
      </c>
      <c r="I855" s="25">
        <v>0</v>
      </c>
      <c r="J855" s="25" t="s">
        <v>395</v>
      </c>
      <c r="K855" s="25" t="s">
        <v>1834</v>
      </c>
    </row>
    <row r="856" spans="1:11" x14ac:dyDescent="0.2">
      <c r="A856" s="25">
        <v>14</v>
      </c>
      <c r="B856" s="25" t="s">
        <v>2179</v>
      </c>
      <c r="C856" s="25">
        <v>5</v>
      </c>
      <c r="D856" s="25">
        <v>2748000</v>
      </c>
      <c r="E856" s="25" t="s">
        <v>2180</v>
      </c>
      <c r="F856" s="25" t="s">
        <v>1899</v>
      </c>
      <c r="G856" s="25">
        <v>50</v>
      </c>
      <c r="H856" s="25">
        <v>0.25</v>
      </c>
      <c r="I856" s="25">
        <v>0</v>
      </c>
      <c r="J856" s="25" t="s">
        <v>282</v>
      </c>
      <c r="K856" s="25" t="s">
        <v>1900</v>
      </c>
    </row>
    <row r="857" spans="1:11" x14ac:dyDescent="0.2">
      <c r="A857" s="25">
        <v>14</v>
      </c>
      <c r="B857" s="25" t="s">
        <v>2181</v>
      </c>
      <c r="C857" s="25">
        <v>5</v>
      </c>
      <c r="D857" s="25">
        <v>32020500</v>
      </c>
      <c r="E857" s="25" t="s">
        <v>2182</v>
      </c>
      <c r="F857" s="25" t="s">
        <v>2142</v>
      </c>
      <c r="G857" s="25">
        <v>260</v>
      </c>
      <c r="H857" s="25">
        <v>0.44</v>
      </c>
      <c r="I857" s="25">
        <v>0</v>
      </c>
      <c r="J857" s="25" t="s">
        <v>282</v>
      </c>
      <c r="K857" s="25" t="s">
        <v>2143</v>
      </c>
    </row>
    <row r="858" spans="1:11" x14ac:dyDescent="0.2">
      <c r="A858" s="25">
        <v>14</v>
      </c>
      <c r="B858" s="25" t="s">
        <v>2183</v>
      </c>
      <c r="C858" s="25">
        <v>12</v>
      </c>
      <c r="D858" s="25">
        <v>71623500</v>
      </c>
      <c r="E858" s="25" t="s">
        <v>2184</v>
      </c>
      <c r="F858" s="25" t="s">
        <v>2160</v>
      </c>
      <c r="G858" s="25">
        <v>96</v>
      </c>
      <c r="H858" s="25">
        <v>0.19</v>
      </c>
      <c r="I858" s="25">
        <v>0</v>
      </c>
      <c r="J858" s="25" t="s">
        <v>395</v>
      </c>
      <c r="K858" s="25" t="s">
        <v>2161</v>
      </c>
    </row>
    <row r="859" spans="1:11" x14ac:dyDescent="0.2">
      <c r="A859" s="25">
        <v>14</v>
      </c>
      <c r="B859" s="25" t="s">
        <v>2185</v>
      </c>
      <c r="C859" s="25">
        <v>5</v>
      </c>
      <c r="D859" s="25">
        <v>32026500</v>
      </c>
      <c r="E859" s="25" t="s">
        <v>2186</v>
      </c>
      <c r="F859" s="25" t="s">
        <v>2146</v>
      </c>
      <c r="G859" s="25">
        <v>97</v>
      </c>
      <c r="H859" s="25">
        <v>0.17</v>
      </c>
      <c r="I859" s="25">
        <v>0</v>
      </c>
      <c r="J859" s="25" t="s">
        <v>426</v>
      </c>
      <c r="K859" s="25" t="s">
        <v>2147</v>
      </c>
    </row>
    <row r="860" spans="1:11" x14ac:dyDescent="0.2">
      <c r="A860" s="25">
        <v>14</v>
      </c>
      <c r="B860" s="25" t="s">
        <v>2185</v>
      </c>
      <c r="C860" s="25">
        <v>5</v>
      </c>
      <c r="D860" s="25">
        <v>32364000</v>
      </c>
      <c r="E860" s="25" t="s">
        <v>2186</v>
      </c>
      <c r="F860" s="25" t="s">
        <v>2148</v>
      </c>
      <c r="G860" s="25">
        <v>91</v>
      </c>
      <c r="H860" s="25">
        <v>0.2</v>
      </c>
      <c r="I860" s="25">
        <v>0</v>
      </c>
      <c r="J860" s="25" t="s">
        <v>426</v>
      </c>
      <c r="K860" s="25" t="s">
        <v>2149</v>
      </c>
    </row>
    <row r="861" spans="1:11" x14ac:dyDescent="0.2">
      <c r="A861" s="25">
        <v>14</v>
      </c>
      <c r="B861" s="25" t="s">
        <v>2187</v>
      </c>
      <c r="C861" s="25">
        <v>5</v>
      </c>
      <c r="D861" s="25">
        <v>41493000</v>
      </c>
      <c r="E861" s="25" t="s">
        <v>2188</v>
      </c>
      <c r="F861" s="25" t="s">
        <v>2189</v>
      </c>
      <c r="G861" s="25">
        <v>68</v>
      </c>
      <c r="H861" s="25">
        <v>0.2</v>
      </c>
      <c r="I861" s="25">
        <v>0</v>
      </c>
      <c r="J861" s="25" t="s">
        <v>395</v>
      </c>
      <c r="K861" s="25" t="s">
        <v>2190</v>
      </c>
    </row>
    <row r="862" spans="1:11" x14ac:dyDescent="0.2">
      <c r="A862" s="25">
        <v>14</v>
      </c>
      <c r="B862" s="25" t="s">
        <v>2187</v>
      </c>
      <c r="C862" s="25">
        <v>5</v>
      </c>
      <c r="D862" s="25">
        <v>41496000</v>
      </c>
      <c r="E862" s="25" t="s">
        <v>2188</v>
      </c>
      <c r="F862" s="25" t="s">
        <v>2191</v>
      </c>
      <c r="G862" s="25">
        <v>58</v>
      </c>
      <c r="H862" s="25">
        <v>0.21</v>
      </c>
      <c r="I862" s="25">
        <v>0</v>
      </c>
      <c r="J862" s="25" t="s">
        <v>395</v>
      </c>
      <c r="K862" s="25" t="s">
        <v>2192</v>
      </c>
    </row>
    <row r="863" spans="1:11" x14ac:dyDescent="0.2">
      <c r="A863" s="25">
        <v>14</v>
      </c>
      <c r="B863" s="25" t="s">
        <v>2193</v>
      </c>
      <c r="C863" s="25">
        <v>5</v>
      </c>
      <c r="D863" s="25">
        <v>41493000</v>
      </c>
      <c r="E863" s="25" t="s">
        <v>2194</v>
      </c>
      <c r="F863" s="25" t="s">
        <v>2189</v>
      </c>
      <c r="G863" s="25">
        <v>68</v>
      </c>
      <c r="H863" s="25">
        <v>0.2</v>
      </c>
      <c r="I863" s="25">
        <v>0</v>
      </c>
      <c r="J863" s="25" t="s">
        <v>395</v>
      </c>
      <c r="K863" s="25" t="s">
        <v>2190</v>
      </c>
    </row>
    <row r="864" spans="1:11" x14ac:dyDescent="0.2">
      <c r="A864" s="25">
        <v>14</v>
      </c>
      <c r="B864" s="25" t="s">
        <v>2195</v>
      </c>
      <c r="C864" s="25">
        <v>4</v>
      </c>
      <c r="D864" s="25">
        <v>2140500</v>
      </c>
      <c r="E864" s="25" t="s">
        <v>2196</v>
      </c>
      <c r="F864" s="25" t="s">
        <v>2197</v>
      </c>
      <c r="G864" s="25">
        <v>62</v>
      </c>
      <c r="H864" s="25">
        <v>0.26</v>
      </c>
      <c r="I864" s="25">
        <v>0</v>
      </c>
      <c r="J864" s="25" t="s">
        <v>426</v>
      </c>
      <c r="K864" s="25" t="s">
        <v>2198</v>
      </c>
    </row>
    <row r="865" spans="1:11" x14ac:dyDescent="0.2">
      <c r="A865" s="25">
        <v>14</v>
      </c>
      <c r="B865" s="25" t="s">
        <v>2195</v>
      </c>
      <c r="C865" s="25">
        <v>4</v>
      </c>
      <c r="D865" s="25">
        <v>12081000</v>
      </c>
      <c r="E865" s="25" t="s">
        <v>2196</v>
      </c>
      <c r="F865" s="25" t="s">
        <v>2199</v>
      </c>
      <c r="G865" s="25">
        <v>62</v>
      </c>
      <c r="H865" s="25">
        <v>0.24</v>
      </c>
      <c r="I865" s="25">
        <v>0</v>
      </c>
      <c r="J865" s="25" t="s">
        <v>426</v>
      </c>
      <c r="K865" s="25" t="s">
        <v>2200</v>
      </c>
    </row>
    <row r="866" spans="1:11" x14ac:dyDescent="0.2">
      <c r="A866" s="25">
        <v>14</v>
      </c>
      <c r="B866" s="25" t="s">
        <v>2201</v>
      </c>
      <c r="C866" s="25">
        <v>12</v>
      </c>
      <c r="D866" s="25">
        <v>81783000</v>
      </c>
      <c r="E866" s="25" t="s">
        <v>2202</v>
      </c>
      <c r="F866" s="25" t="s">
        <v>2121</v>
      </c>
      <c r="G866" s="25">
        <v>314</v>
      </c>
      <c r="H866" s="25">
        <v>0.19</v>
      </c>
      <c r="I866" s="25">
        <v>0</v>
      </c>
      <c r="J866" s="25" t="s">
        <v>426</v>
      </c>
      <c r="K866" s="25" t="s">
        <v>2120</v>
      </c>
    </row>
    <row r="867" spans="1:11" x14ac:dyDescent="0.2">
      <c r="A867" s="25">
        <v>14</v>
      </c>
      <c r="B867" s="25" t="s">
        <v>2201</v>
      </c>
      <c r="C867" s="25">
        <v>12</v>
      </c>
      <c r="D867" s="25">
        <v>81894000</v>
      </c>
      <c r="E867" s="25" t="s">
        <v>2202</v>
      </c>
      <c r="F867" s="25" t="s">
        <v>2203</v>
      </c>
      <c r="G867" s="25">
        <v>410</v>
      </c>
      <c r="H867" s="25">
        <v>0.11</v>
      </c>
      <c r="I867" s="25">
        <v>0</v>
      </c>
      <c r="J867" s="25" t="s">
        <v>282</v>
      </c>
      <c r="K867" s="25" t="s">
        <v>2204</v>
      </c>
    </row>
    <row r="868" spans="1:11" x14ac:dyDescent="0.2">
      <c r="A868" s="25">
        <v>14</v>
      </c>
      <c r="B868" s="25" t="s">
        <v>2201</v>
      </c>
      <c r="C868" s="25">
        <v>12</v>
      </c>
      <c r="D868" s="25">
        <v>122067000</v>
      </c>
      <c r="E868" s="25" t="s">
        <v>2202</v>
      </c>
      <c r="F868" s="25" t="s">
        <v>2122</v>
      </c>
      <c r="G868" s="25">
        <v>200</v>
      </c>
      <c r="H868" s="25">
        <v>0.11</v>
      </c>
      <c r="I868" s="25">
        <v>0</v>
      </c>
      <c r="J868" s="25" t="s">
        <v>426</v>
      </c>
      <c r="K868" s="25" t="s">
        <v>2123</v>
      </c>
    </row>
    <row r="869" spans="1:11" x14ac:dyDescent="0.2">
      <c r="A869" s="25">
        <v>14</v>
      </c>
      <c r="B869" s="25" t="s">
        <v>2201</v>
      </c>
      <c r="C869" s="25">
        <v>12</v>
      </c>
      <c r="D869" s="25">
        <v>85645500</v>
      </c>
      <c r="E869" s="25" t="s">
        <v>2202</v>
      </c>
      <c r="F869" s="25" t="s">
        <v>1947</v>
      </c>
      <c r="G869" s="25">
        <v>391</v>
      </c>
      <c r="H869" s="25">
        <v>0.12</v>
      </c>
      <c r="I869" s="25">
        <v>0</v>
      </c>
      <c r="J869" s="25" t="s">
        <v>282</v>
      </c>
      <c r="K869" s="25" t="s">
        <v>1948</v>
      </c>
    </row>
    <row r="870" spans="1:11" x14ac:dyDescent="0.2">
      <c r="A870" s="25">
        <v>14</v>
      </c>
      <c r="B870" s="25" t="s">
        <v>2201</v>
      </c>
      <c r="C870" s="25">
        <v>12</v>
      </c>
      <c r="D870" s="25">
        <v>82083000</v>
      </c>
      <c r="E870" s="25" t="s">
        <v>2202</v>
      </c>
      <c r="F870" s="25" t="s">
        <v>2205</v>
      </c>
      <c r="G870" s="25">
        <v>320</v>
      </c>
      <c r="H870" s="25">
        <v>0.12</v>
      </c>
      <c r="I870" s="25">
        <v>0</v>
      </c>
      <c r="J870" s="25" t="s">
        <v>282</v>
      </c>
      <c r="K870" s="25" t="s">
        <v>2206</v>
      </c>
    </row>
    <row r="871" spans="1:11" x14ac:dyDescent="0.2">
      <c r="A871" s="25">
        <v>14</v>
      </c>
      <c r="B871" s="25" t="s">
        <v>2207</v>
      </c>
      <c r="C871" s="25">
        <v>12</v>
      </c>
      <c r="D871" s="25">
        <v>85645500</v>
      </c>
      <c r="E871" s="25" t="s">
        <v>2208</v>
      </c>
      <c r="F871" s="25" t="s">
        <v>1947</v>
      </c>
      <c r="G871" s="25">
        <v>391</v>
      </c>
      <c r="H871" s="25">
        <v>0.12</v>
      </c>
      <c r="I871" s="25">
        <v>0</v>
      </c>
      <c r="J871" s="25" t="s">
        <v>282</v>
      </c>
      <c r="K871" s="25" t="s">
        <v>1948</v>
      </c>
    </row>
    <row r="872" spans="1:11" x14ac:dyDescent="0.2">
      <c r="A872" s="25">
        <v>14</v>
      </c>
      <c r="B872" s="25" t="s">
        <v>2209</v>
      </c>
      <c r="C872" s="25">
        <v>12</v>
      </c>
      <c r="D872" s="25">
        <v>81783000</v>
      </c>
      <c r="E872" s="25" t="s">
        <v>2210</v>
      </c>
      <c r="F872" s="25" t="s">
        <v>2121</v>
      </c>
      <c r="G872" s="25">
        <v>314</v>
      </c>
      <c r="H872" s="25">
        <v>0.19</v>
      </c>
      <c r="I872" s="25">
        <v>0</v>
      </c>
      <c r="J872" s="25" t="s">
        <v>426</v>
      </c>
      <c r="K872" s="25" t="s">
        <v>2120</v>
      </c>
    </row>
    <row r="873" spans="1:11" x14ac:dyDescent="0.2">
      <c r="A873" s="25">
        <v>14</v>
      </c>
      <c r="B873" s="25" t="s">
        <v>2209</v>
      </c>
      <c r="C873" s="25">
        <v>12</v>
      </c>
      <c r="D873" s="25">
        <v>122067000</v>
      </c>
      <c r="E873" s="25" t="s">
        <v>2210</v>
      </c>
      <c r="F873" s="25" t="s">
        <v>2122</v>
      </c>
      <c r="G873" s="25">
        <v>200</v>
      </c>
      <c r="H873" s="25">
        <v>0.11</v>
      </c>
      <c r="I873" s="25">
        <v>0</v>
      </c>
      <c r="J873" s="25" t="s">
        <v>426</v>
      </c>
      <c r="K873" s="25" t="s">
        <v>2123</v>
      </c>
    </row>
    <row r="874" spans="1:11" x14ac:dyDescent="0.2">
      <c r="A874" s="25">
        <v>14</v>
      </c>
      <c r="B874" s="25" t="s">
        <v>2211</v>
      </c>
      <c r="C874" s="25">
        <v>12</v>
      </c>
      <c r="D874" s="25">
        <v>67477500</v>
      </c>
      <c r="E874" s="25" t="s">
        <v>2212</v>
      </c>
      <c r="F874" s="25" t="s">
        <v>2213</v>
      </c>
      <c r="G874" s="25">
        <v>181</v>
      </c>
      <c r="H874" s="25">
        <v>0.32</v>
      </c>
      <c r="I874" s="25">
        <v>0</v>
      </c>
      <c r="J874" s="25" t="s">
        <v>426</v>
      </c>
      <c r="K874" s="25" t="s">
        <v>2214</v>
      </c>
    </row>
    <row r="875" spans="1:11" x14ac:dyDescent="0.2">
      <c r="A875" s="25">
        <v>14</v>
      </c>
      <c r="B875" s="25" t="s">
        <v>2211</v>
      </c>
      <c r="C875" s="25">
        <v>12</v>
      </c>
      <c r="D875" s="25">
        <v>69756000</v>
      </c>
      <c r="E875" s="25" t="s">
        <v>2212</v>
      </c>
      <c r="F875" s="25" t="s">
        <v>2215</v>
      </c>
      <c r="G875" s="25">
        <v>148</v>
      </c>
      <c r="H875" s="25">
        <v>0.14000000000000001</v>
      </c>
      <c r="I875" s="25">
        <v>0</v>
      </c>
      <c r="J875" s="25" t="s">
        <v>282</v>
      </c>
      <c r="K875" s="25" t="s">
        <v>2216</v>
      </c>
    </row>
    <row r="876" spans="1:11" x14ac:dyDescent="0.2">
      <c r="A876" s="25">
        <v>14</v>
      </c>
      <c r="B876" s="25" t="s">
        <v>2211</v>
      </c>
      <c r="C876" s="25">
        <v>12</v>
      </c>
      <c r="D876" s="25">
        <v>63321000</v>
      </c>
      <c r="E876" s="25" t="s">
        <v>2212</v>
      </c>
      <c r="F876" s="25" t="s">
        <v>2217</v>
      </c>
      <c r="G876" s="25">
        <v>144</v>
      </c>
      <c r="H876" s="25">
        <v>0.22</v>
      </c>
      <c r="I876" s="25">
        <v>0</v>
      </c>
      <c r="J876" s="25" t="s">
        <v>426</v>
      </c>
      <c r="K876" s="25" t="s">
        <v>2218</v>
      </c>
    </row>
    <row r="877" spans="1:11" x14ac:dyDescent="0.2">
      <c r="A877" s="25">
        <v>14</v>
      </c>
      <c r="B877" s="25" t="s">
        <v>2211</v>
      </c>
      <c r="C877" s="25">
        <v>12</v>
      </c>
      <c r="D877" s="25">
        <v>69754500</v>
      </c>
      <c r="E877" s="25" t="s">
        <v>2212</v>
      </c>
      <c r="F877" s="25" t="s">
        <v>2219</v>
      </c>
      <c r="G877" s="25">
        <v>142</v>
      </c>
      <c r="H877" s="25">
        <v>0.16</v>
      </c>
      <c r="I877" s="25">
        <v>0</v>
      </c>
      <c r="J877" s="25" t="s">
        <v>282</v>
      </c>
      <c r="K877" s="25" t="s">
        <v>2220</v>
      </c>
    </row>
    <row r="878" spans="1:11" x14ac:dyDescent="0.2">
      <c r="A878" s="25">
        <v>14</v>
      </c>
      <c r="B878" s="25" t="s">
        <v>2221</v>
      </c>
      <c r="C878" s="25">
        <v>12</v>
      </c>
      <c r="D878" s="25">
        <v>69756000</v>
      </c>
      <c r="E878" s="25" t="s">
        <v>2222</v>
      </c>
      <c r="F878" s="25" t="s">
        <v>2215</v>
      </c>
      <c r="G878" s="25">
        <v>148</v>
      </c>
      <c r="H878" s="25">
        <v>0.14000000000000001</v>
      </c>
      <c r="I878" s="25">
        <v>0</v>
      </c>
      <c r="J878" s="25" t="s">
        <v>282</v>
      </c>
      <c r="K878" s="25" t="s">
        <v>2216</v>
      </c>
    </row>
    <row r="879" spans="1:11" x14ac:dyDescent="0.2">
      <c r="A879" s="25">
        <v>14</v>
      </c>
      <c r="B879" s="25" t="s">
        <v>2223</v>
      </c>
      <c r="C879" s="25">
        <v>12</v>
      </c>
      <c r="D879" s="25">
        <v>57141000</v>
      </c>
      <c r="E879" s="25" t="s">
        <v>2224</v>
      </c>
      <c r="F879" s="25" t="s">
        <v>2225</v>
      </c>
      <c r="G879" s="25">
        <v>154</v>
      </c>
      <c r="H879" s="25">
        <v>0.2</v>
      </c>
      <c r="I879" s="25">
        <v>0</v>
      </c>
      <c r="J879" s="25" t="s">
        <v>426</v>
      </c>
      <c r="K879" s="25" t="s">
        <v>2226</v>
      </c>
    </row>
    <row r="880" spans="1:11" x14ac:dyDescent="0.2">
      <c r="A880" s="25">
        <v>14</v>
      </c>
      <c r="B880" s="25" t="s">
        <v>2227</v>
      </c>
      <c r="C880" s="25">
        <v>12</v>
      </c>
      <c r="D880" s="25">
        <v>57141000</v>
      </c>
      <c r="E880" s="25" t="s">
        <v>2228</v>
      </c>
      <c r="F880" s="25" t="s">
        <v>2225</v>
      </c>
      <c r="G880" s="25">
        <v>154</v>
      </c>
      <c r="H880" s="25">
        <v>0.2</v>
      </c>
      <c r="I880" s="25">
        <v>0</v>
      </c>
      <c r="J880" s="25" t="s">
        <v>426</v>
      </c>
      <c r="K880" s="25" t="s">
        <v>2226</v>
      </c>
    </row>
    <row r="881" spans="1:11" x14ac:dyDescent="0.2">
      <c r="A881" s="25">
        <v>14</v>
      </c>
      <c r="B881" s="25" t="s">
        <v>2229</v>
      </c>
      <c r="C881" s="25">
        <v>5</v>
      </c>
      <c r="D881" s="25">
        <v>35079000</v>
      </c>
      <c r="E881" s="25" t="s">
        <v>2230</v>
      </c>
      <c r="F881" s="25" t="s">
        <v>2231</v>
      </c>
      <c r="G881" s="25">
        <v>36</v>
      </c>
      <c r="H881" s="25">
        <v>0.15</v>
      </c>
      <c r="I881" s="25">
        <v>0</v>
      </c>
      <c r="J881" s="25" t="s">
        <v>282</v>
      </c>
      <c r="K881" s="25" t="s">
        <v>2232</v>
      </c>
    </row>
    <row r="882" spans="1:11" x14ac:dyDescent="0.2">
      <c r="A882" s="25">
        <v>14</v>
      </c>
      <c r="B882" s="25" t="s">
        <v>2229</v>
      </c>
      <c r="C882" s="25">
        <v>5</v>
      </c>
      <c r="D882" s="25">
        <v>35077500</v>
      </c>
      <c r="E882" s="25" t="s">
        <v>2230</v>
      </c>
      <c r="F882" s="25" t="s">
        <v>2233</v>
      </c>
      <c r="G882" s="25">
        <v>45</v>
      </c>
      <c r="H882" s="25">
        <v>0.17</v>
      </c>
      <c r="I882" s="25">
        <v>0</v>
      </c>
      <c r="J882" s="25" t="s">
        <v>282</v>
      </c>
      <c r="K882" s="25" t="s">
        <v>2234</v>
      </c>
    </row>
    <row r="883" spans="1:11" x14ac:dyDescent="0.2">
      <c r="A883" s="25">
        <v>14</v>
      </c>
      <c r="B883" s="25" t="s">
        <v>2235</v>
      </c>
      <c r="C883" s="25">
        <v>20</v>
      </c>
      <c r="D883" s="25">
        <v>48132000</v>
      </c>
      <c r="E883" s="25" t="s">
        <v>2236</v>
      </c>
      <c r="F883" s="25" t="s">
        <v>2237</v>
      </c>
      <c r="G883" s="25">
        <v>105</v>
      </c>
      <c r="H883" s="25">
        <v>0.27</v>
      </c>
      <c r="I883" s="25">
        <v>0</v>
      </c>
      <c r="J883" s="25" t="s">
        <v>395</v>
      </c>
      <c r="K883" s="25" t="s">
        <v>2238</v>
      </c>
    </row>
    <row r="884" spans="1:11" x14ac:dyDescent="0.2">
      <c r="A884" s="25">
        <v>14</v>
      </c>
      <c r="B884" s="25" t="s">
        <v>2235</v>
      </c>
      <c r="C884" s="25">
        <v>20</v>
      </c>
      <c r="D884" s="25">
        <v>48133500</v>
      </c>
      <c r="E884" s="25" t="s">
        <v>2236</v>
      </c>
      <c r="F884" s="25" t="s">
        <v>2239</v>
      </c>
      <c r="G884" s="25">
        <v>50</v>
      </c>
      <c r="H884" s="25">
        <v>0.15</v>
      </c>
      <c r="I884" s="25">
        <v>0</v>
      </c>
      <c r="J884" s="25" t="s">
        <v>395</v>
      </c>
      <c r="K884" s="25" t="s">
        <v>2240</v>
      </c>
    </row>
    <row r="885" spans="1:11" x14ac:dyDescent="0.2">
      <c r="A885" s="25">
        <v>14</v>
      </c>
      <c r="B885" s="25" t="s">
        <v>2241</v>
      </c>
      <c r="C885" s="25">
        <v>20</v>
      </c>
      <c r="D885" s="25">
        <v>48132000</v>
      </c>
      <c r="E885" s="25" t="s">
        <v>2242</v>
      </c>
      <c r="F885" s="25" t="s">
        <v>2237</v>
      </c>
      <c r="G885" s="25">
        <v>105</v>
      </c>
      <c r="H885" s="25">
        <v>0.27</v>
      </c>
      <c r="I885" s="25">
        <v>0</v>
      </c>
      <c r="J885" s="25" t="s">
        <v>395</v>
      </c>
      <c r="K885" s="25" t="s">
        <v>2238</v>
      </c>
    </row>
    <row r="886" spans="1:11" x14ac:dyDescent="0.2">
      <c r="A886" s="25">
        <v>14</v>
      </c>
      <c r="B886" s="25" t="s">
        <v>2243</v>
      </c>
      <c r="C886" s="25">
        <v>12</v>
      </c>
      <c r="D886" s="25">
        <v>112887000</v>
      </c>
      <c r="E886" s="25" t="s">
        <v>2244</v>
      </c>
      <c r="F886" s="25" t="s">
        <v>1676</v>
      </c>
      <c r="G886" s="25">
        <v>70</v>
      </c>
      <c r="H886" s="25">
        <v>0.19</v>
      </c>
      <c r="I886" s="25">
        <v>0</v>
      </c>
      <c r="J886" s="25" t="s">
        <v>282</v>
      </c>
      <c r="K886" s="25" t="s">
        <v>1677</v>
      </c>
    </row>
    <row r="887" spans="1:11" x14ac:dyDescent="0.2">
      <c r="A887" s="25">
        <v>14</v>
      </c>
      <c r="B887" s="25" t="s">
        <v>2243</v>
      </c>
      <c r="C887" s="25">
        <v>12</v>
      </c>
      <c r="D887" s="25">
        <v>112887000</v>
      </c>
      <c r="E887" s="25" t="s">
        <v>2244</v>
      </c>
      <c r="F887" s="25" t="s">
        <v>2245</v>
      </c>
      <c r="G887" s="25">
        <v>38</v>
      </c>
      <c r="H887" s="25">
        <v>0.1</v>
      </c>
      <c r="I887" s="25">
        <v>0</v>
      </c>
      <c r="J887" s="25" t="s">
        <v>426</v>
      </c>
      <c r="K887" s="25" t="s">
        <v>2246</v>
      </c>
    </row>
    <row r="888" spans="1:11" x14ac:dyDescent="0.2">
      <c r="A888" s="25">
        <v>14</v>
      </c>
      <c r="B888" s="25" t="s">
        <v>2247</v>
      </c>
      <c r="C888" s="25">
        <v>12</v>
      </c>
      <c r="D888" s="25">
        <v>112887000</v>
      </c>
      <c r="E888" s="25" t="s">
        <v>2248</v>
      </c>
      <c r="F888" s="25" t="s">
        <v>1676</v>
      </c>
      <c r="G888" s="25">
        <v>70</v>
      </c>
      <c r="H888" s="25">
        <v>0.19</v>
      </c>
      <c r="I888" s="25">
        <v>0</v>
      </c>
      <c r="J888" s="25" t="s">
        <v>282</v>
      </c>
      <c r="K888" s="25" t="s">
        <v>1677</v>
      </c>
    </row>
    <row r="889" spans="1:11" x14ac:dyDescent="0.2">
      <c r="A889" s="25">
        <v>14</v>
      </c>
      <c r="B889" s="25" t="s">
        <v>2249</v>
      </c>
      <c r="C889" s="25">
        <v>12</v>
      </c>
      <c r="D889" s="25">
        <v>70933500</v>
      </c>
      <c r="E889" s="25" t="s">
        <v>2250</v>
      </c>
      <c r="F889" s="25" t="s">
        <v>2251</v>
      </c>
      <c r="G889" s="25">
        <v>230</v>
      </c>
      <c r="H889" s="25">
        <v>0.17</v>
      </c>
      <c r="I889" s="25">
        <v>0</v>
      </c>
      <c r="J889" s="25" t="s">
        <v>282</v>
      </c>
      <c r="K889" s="25" t="s">
        <v>2252</v>
      </c>
    </row>
    <row r="890" spans="1:11" x14ac:dyDescent="0.2">
      <c r="A890" s="25">
        <v>14</v>
      </c>
      <c r="B890" s="25" t="s">
        <v>2249</v>
      </c>
      <c r="C890" s="25">
        <v>12</v>
      </c>
      <c r="D890" s="25">
        <v>70936500</v>
      </c>
      <c r="E890" s="25" t="s">
        <v>2250</v>
      </c>
      <c r="F890" s="25" t="s">
        <v>2253</v>
      </c>
      <c r="G890" s="25">
        <v>124</v>
      </c>
      <c r="H890" s="25">
        <v>0.12</v>
      </c>
      <c r="I890" s="25">
        <v>0</v>
      </c>
      <c r="J890" s="25" t="s">
        <v>282</v>
      </c>
      <c r="K890" s="25" t="s">
        <v>2254</v>
      </c>
    </row>
    <row r="891" spans="1:11" x14ac:dyDescent="0.2">
      <c r="A891" s="25">
        <v>14</v>
      </c>
      <c r="B891" s="25" t="s">
        <v>2249</v>
      </c>
      <c r="C891" s="25">
        <v>12</v>
      </c>
      <c r="D891" s="25">
        <v>71028000</v>
      </c>
      <c r="E891" s="25" t="s">
        <v>2250</v>
      </c>
      <c r="F891" s="25" t="s">
        <v>1813</v>
      </c>
      <c r="G891" s="25">
        <v>137</v>
      </c>
      <c r="H891" s="25">
        <v>0.1</v>
      </c>
      <c r="I891" s="25">
        <v>0</v>
      </c>
      <c r="J891" s="25" t="s">
        <v>282</v>
      </c>
      <c r="K891" s="25" t="s">
        <v>1814</v>
      </c>
    </row>
    <row r="892" spans="1:11" x14ac:dyDescent="0.2">
      <c r="A892" s="25">
        <v>14</v>
      </c>
      <c r="B892" s="25" t="s">
        <v>2255</v>
      </c>
      <c r="C892" s="25">
        <v>12</v>
      </c>
      <c r="D892" s="25">
        <v>71028000</v>
      </c>
      <c r="E892" s="25" t="s">
        <v>2256</v>
      </c>
      <c r="F892" s="25" t="s">
        <v>1813</v>
      </c>
      <c r="G892" s="25">
        <v>137</v>
      </c>
      <c r="H892" s="25">
        <v>0.1</v>
      </c>
      <c r="I892" s="25">
        <v>0</v>
      </c>
      <c r="J892" s="25" t="s">
        <v>282</v>
      </c>
      <c r="K892" s="25" t="s">
        <v>1814</v>
      </c>
    </row>
    <row r="893" spans="1:11" x14ac:dyDescent="0.2">
      <c r="A893" s="25">
        <v>14</v>
      </c>
      <c r="B893" s="25" t="s">
        <v>2257</v>
      </c>
      <c r="C893" s="25">
        <v>12</v>
      </c>
      <c r="D893" s="25">
        <v>122092500</v>
      </c>
      <c r="E893" s="25" t="s">
        <v>2258</v>
      </c>
      <c r="F893" s="25" t="s">
        <v>1996</v>
      </c>
      <c r="G893" s="25">
        <v>46</v>
      </c>
      <c r="H893" s="25">
        <v>0.13</v>
      </c>
      <c r="I893" s="25">
        <v>0</v>
      </c>
      <c r="J893" s="25" t="s">
        <v>426</v>
      </c>
      <c r="K893" s="25" t="s">
        <v>1997</v>
      </c>
    </row>
    <row r="894" spans="1:11" x14ac:dyDescent="0.2">
      <c r="A894" s="25">
        <v>14</v>
      </c>
      <c r="B894" s="25" t="s">
        <v>2257</v>
      </c>
      <c r="C894" s="25">
        <v>12</v>
      </c>
      <c r="D894" s="25">
        <v>80847000</v>
      </c>
      <c r="E894" s="25" t="s">
        <v>2258</v>
      </c>
      <c r="F894" s="25" t="s">
        <v>1998</v>
      </c>
      <c r="G894" s="25">
        <v>31</v>
      </c>
      <c r="H894" s="25">
        <v>0.15</v>
      </c>
      <c r="I894" s="25">
        <v>0</v>
      </c>
      <c r="J894" s="25" t="s">
        <v>426</v>
      </c>
      <c r="K894" s="25" t="s">
        <v>1999</v>
      </c>
    </row>
    <row r="895" spans="1:11" x14ac:dyDescent="0.2">
      <c r="A895" s="25">
        <v>14</v>
      </c>
      <c r="B895" s="25" t="s">
        <v>2259</v>
      </c>
      <c r="C895" s="25">
        <v>12</v>
      </c>
      <c r="D895" s="25">
        <v>122092500</v>
      </c>
      <c r="E895" s="25" t="s">
        <v>2260</v>
      </c>
      <c r="F895" s="25" t="s">
        <v>1996</v>
      </c>
      <c r="G895" s="25">
        <v>46</v>
      </c>
      <c r="H895" s="25">
        <v>0.13</v>
      </c>
      <c r="I895" s="25">
        <v>0</v>
      </c>
      <c r="J895" s="25" t="s">
        <v>426</v>
      </c>
      <c r="K895" s="25" t="s">
        <v>1997</v>
      </c>
    </row>
    <row r="896" spans="1:11" x14ac:dyDescent="0.2">
      <c r="A896" s="25">
        <v>14</v>
      </c>
      <c r="B896" s="25" t="s">
        <v>2259</v>
      </c>
      <c r="C896" s="25">
        <v>12</v>
      </c>
      <c r="D896" s="25">
        <v>80847000</v>
      </c>
      <c r="E896" s="25" t="s">
        <v>2260</v>
      </c>
      <c r="F896" s="25" t="s">
        <v>1998</v>
      </c>
      <c r="G896" s="25">
        <v>31</v>
      </c>
      <c r="H896" s="25">
        <v>0.15</v>
      </c>
      <c r="I896" s="25">
        <v>0</v>
      </c>
      <c r="J896" s="25" t="s">
        <v>426</v>
      </c>
      <c r="K896" s="25" t="s">
        <v>1999</v>
      </c>
    </row>
    <row r="897" spans="1:11" x14ac:dyDescent="0.2">
      <c r="A897" s="25">
        <v>14</v>
      </c>
      <c r="B897" s="25" t="s">
        <v>2261</v>
      </c>
      <c r="C897" s="25">
        <v>12</v>
      </c>
      <c r="D897" s="25">
        <v>70221000</v>
      </c>
      <c r="E897" s="25" t="s">
        <v>2262</v>
      </c>
      <c r="F897" s="25" t="s">
        <v>2035</v>
      </c>
      <c r="G897" s="25">
        <v>407</v>
      </c>
      <c r="H897" s="25">
        <v>0.19</v>
      </c>
      <c r="I897" s="25">
        <v>0</v>
      </c>
      <c r="J897" s="25" t="s">
        <v>426</v>
      </c>
      <c r="K897" s="25" t="s">
        <v>2036</v>
      </c>
    </row>
    <row r="898" spans="1:11" x14ac:dyDescent="0.2">
      <c r="A898" s="25">
        <v>14</v>
      </c>
      <c r="B898" s="25" t="s">
        <v>2261</v>
      </c>
      <c r="C898" s="25">
        <v>12</v>
      </c>
      <c r="D898" s="25">
        <v>71167500</v>
      </c>
      <c r="E898" s="25" t="s">
        <v>2262</v>
      </c>
      <c r="F898" s="25" t="s">
        <v>2037</v>
      </c>
      <c r="G898" s="25">
        <v>361</v>
      </c>
      <c r="H898" s="25">
        <v>0.23</v>
      </c>
      <c r="I898" s="25">
        <v>0</v>
      </c>
      <c r="J898" s="25" t="s">
        <v>426</v>
      </c>
      <c r="K898" s="25" t="s">
        <v>2038</v>
      </c>
    </row>
    <row r="899" spans="1:11" x14ac:dyDescent="0.2">
      <c r="A899" s="25">
        <v>14</v>
      </c>
      <c r="B899" s="25" t="s">
        <v>2261</v>
      </c>
      <c r="C899" s="25">
        <v>12</v>
      </c>
      <c r="D899" s="25">
        <v>70215000</v>
      </c>
      <c r="E899" s="25" t="s">
        <v>2262</v>
      </c>
      <c r="F899" s="25" t="s">
        <v>2263</v>
      </c>
      <c r="G899" s="25">
        <v>288</v>
      </c>
      <c r="H899" s="25">
        <v>0.11</v>
      </c>
      <c r="I899" s="25">
        <v>0</v>
      </c>
      <c r="J899" s="25" t="s">
        <v>426</v>
      </c>
      <c r="K899" s="25" t="s">
        <v>2264</v>
      </c>
    </row>
    <row r="900" spans="1:11" x14ac:dyDescent="0.2">
      <c r="A900" s="25">
        <v>14</v>
      </c>
      <c r="B900" s="25" t="s">
        <v>2261</v>
      </c>
      <c r="C900" s="25">
        <v>12</v>
      </c>
      <c r="D900" s="25">
        <v>57141000</v>
      </c>
      <c r="E900" s="25" t="s">
        <v>2262</v>
      </c>
      <c r="F900" s="25" t="s">
        <v>2225</v>
      </c>
      <c r="G900" s="25">
        <v>154</v>
      </c>
      <c r="H900" s="25">
        <v>0.2</v>
      </c>
      <c r="I900" s="25">
        <v>0</v>
      </c>
      <c r="J900" s="25" t="s">
        <v>426</v>
      </c>
      <c r="K900" s="25" t="s">
        <v>2226</v>
      </c>
    </row>
    <row r="901" spans="1:11" x14ac:dyDescent="0.2">
      <c r="A901" s="25">
        <v>14</v>
      </c>
      <c r="B901" s="25" t="s">
        <v>2261</v>
      </c>
      <c r="C901" s="25">
        <v>12</v>
      </c>
      <c r="D901" s="25">
        <v>56538000</v>
      </c>
      <c r="E901" s="25" t="s">
        <v>2262</v>
      </c>
      <c r="F901" s="25" t="s">
        <v>1726</v>
      </c>
      <c r="G901" s="25">
        <v>277</v>
      </c>
      <c r="H901" s="25">
        <v>0.26</v>
      </c>
      <c r="I901" s="25">
        <v>0</v>
      </c>
      <c r="J901" s="25" t="s">
        <v>282</v>
      </c>
      <c r="K901" s="25" t="s">
        <v>1727</v>
      </c>
    </row>
    <row r="902" spans="1:11" x14ac:dyDescent="0.2">
      <c r="A902" s="25">
        <v>14</v>
      </c>
      <c r="B902" s="25" t="s">
        <v>2261</v>
      </c>
      <c r="C902" s="25">
        <v>12</v>
      </c>
      <c r="D902" s="25">
        <v>71193000</v>
      </c>
      <c r="E902" s="25" t="s">
        <v>2262</v>
      </c>
      <c r="F902" s="25" t="s">
        <v>2265</v>
      </c>
      <c r="G902" s="25">
        <v>150</v>
      </c>
      <c r="H902" s="25">
        <v>0.16</v>
      </c>
      <c r="I902" s="25">
        <v>0</v>
      </c>
      <c r="J902" s="25" t="s">
        <v>426</v>
      </c>
      <c r="K902" s="25" t="s">
        <v>2266</v>
      </c>
    </row>
    <row r="903" spans="1:11" x14ac:dyDescent="0.2">
      <c r="A903" s="25">
        <v>14</v>
      </c>
      <c r="B903" s="25" t="s">
        <v>2261</v>
      </c>
      <c r="C903" s="25">
        <v>12</v>
      </c>
      <c r="D903" s="25">
        <v>71257500</v>
      </c>
      <c r="E903" s="25" t="s">
        <v>2262</v>
      </c>
      <c r="F903" s="25" t="s">
        <v>2267</v>
      </c>
      <c r="G903" s="25">
        <v>245</v>
      </c>
      <c r="H903" s="25">
        <v>0.18</v>
      </c>
      <c r="I903" s="25">
        <v>0</v>
      </c>
      <c r="J903" s="25" t="s">
        <v>282</v>
      </c>
      <c r="K903" s="25" t="s">
        <v>2268</v>
      </c>
    </row>
    <row r="904" spans="1:11" x14ac:dyDescent="0.2">
      <c r="A904" s="25">
        <v>14</v>
      </c>
      <c r="B904" s="25" t="s">
        <v>2261</v>
      </c>
      <c r="C904" s="25">
        <v>12</v>
      </c>
      <c r="D904" s="25">
        <v>71226000</v>
      </c>
      <c r="E904" s="25" t="s">
        <v>2262</v>
      </c>
      <c r="F904" s="25" t="s">
        <v>2269</v>
      </c>
      <c r="G904" s="25">
        <v>288</v>
      </c>
      <c r="H904" s="25">
        <v>0.27</v>
      </c>
      <c r="I904" s="25">
        <v>0</v>
      </c>
      <c r="J904" s="25" t="s">
        <v>282</v>
      </c>
      <c r="K904" s="25" t="s">
        <v>2270</v>
      </c>
    </row>
    <row r="905" spans="1:11" x14ac:dyDescent="0.2">
      <c r="A905" s="25">
        <v>14</v>
      </c>
      <c r="B905" s="25" t="s">
        <v>2261</v>
      </c>
      <c r="C905" s="25">
        <v>12</v>
      </c>
      <c r="D905" s="25">
        <v>71188500</v>
      </c>
      <c r="E905" s="25" t="s">
        <v>2262</v>
      </c>
      <c r="F905" s="25" t="s">
        <v>2271</v>
      </c>
      <c r="G905" s="25">
        <v>143</v>
      </c>
      <c r="H905" s="25">
        <v>0.1</v>
      </c>
      <c r="I905" s="25">
        <v>0</v>
      </c>
      <c r="J905" s="25" t="s">
        <v>426</v>
      </c>
      <c r="K905" s="25" t="s">
        <v>2272</v>
      </c>
    </row>
    <row r="906" spans="1:11" x14ac:dyDescent="0.2">
      <c r="A906" s="25">
        <v>14</v>
      </c>
      <c r="B906" s="25" t="s">
        <v>2261</v>
      </c>
      <c r="C906" s="25">
        <v>12</v>
      </c>
      <c r="D906" s="25">
        <v>87273000</v>
      </c>
      <c r="E906" s="25" t="s">
        <v>2262</v>
      </c>
      <c r="F906" s="25" t="s">
        <v>2273</v>
      </c>
      <c r="G906" s="25">
        <v>184</v>
      </c>
      <c r="H906" s="25">
        <v>0.22</v>
      </c>
      <c r="I906" s="25">
        <v>0</v>
      </c>
      <c r="J906" s="25" t="s">
        <v>282</v>
      </c>
      <c r="K906" s="25" t="s">
        <v>2274</v>
      </c>
    </row>
    <row r="907" spans="1:11" x14ac:dyDescent="0.2">
      <c r="A907" s="25">
        <v>14</v>
      </c>
      <c r="B907" s="25" t="s">
        <v>2261</v>
      </c>
      <c r="C907" s="25">
        <v>12</v>
      </c>
      <c r="D907" s="25">
        <v>62905500</v>
      </c>
      <c r="E907" s="25" t="s">
        <v>2262</v>
      </c>
      <c r="F907" s="25" t="s">
        <v>1978</v>
      </c>
      <c r="G907" s="25">
        <v>229</v>
      </c>
      <c r="H907" s="25">
        <v>0.37</v>
      </c>
      <c r="I907" s="25">
        <v>0</v>
      </c>
      <c r="J907" s="25" t="s">
        <v>282</v>
      </c>
      <c r="K907" s="25" t="s">
        <v>1979</v>
      </c>
    </row>
    <row r="908" spans="1:11" x14ac:dyDescent="0.2">
      <c r="A908" s="25">
        <v>14</v>
      </c>
      <c r="B908" s="25" t="s">
        <v>2261</v>
      </c>
      <c r="C908" s="25">
        <v>12</v>
      </c>
      <c r="D908" s="25">
        <v>71304000</v>
      </c>
      <c r="E908" s="25" t="s">
        <v>2262</v>
      </c>
      <c r="F908" s="25" t="s">
        <v>2275</v>
      </c>
      <c r="G908" s="25">
        <v>184</v>
      </c>
      <c r="H908" s="25">
        <v>0.26</v>
      </c>
      <c r="I908" s="25">
        <v>0</v>
      </c>
      <c r="J908" s="25" t="s">
        <v>282</v>
      </c>
      <c r="K908" s="25" t="s">
        <v>2276</v>
      </c>
    </row>
    <row r="909" spans="1:11" x14ac:dyDescent="0.2">
      <c r="A909" s="25">
        <v>14</v>
      </c>
      <c r="B909" s="25" t="s">
        <v>2261</v>
      </c>
      <c r="C909" s="25">
        <v>12</v>
      </c>
      <c r="D909" s="25">
        <v>71251500</v>
      </c>
      <c r="E909" s="25" t="s">
        <v>2262</v>
      </c>
      <c r="F909" s="25" t="s">
        <v>2047</v>
      </c>
      <c r="G909" s="25">
        <v>170</v>
      </c>
      <c r="H909" s="25">
        <v>0.27</v>
      </c>
      <c r="I909" s="25">
        <v>0</v>
      </c>
      <c r="J909" s="25" t="s">
        <v>282</v>
      </c>
      <c r="K909" s="25" t="s">
        <v>2048</v>
      </c>
    </row>
    <row r="910" spans="1:11" x14ac:dyDescent="0.2">
      <c r="A910" s="25">
        <v>14</v>
      </c>
      <c r="B910" s="25" t="s">
        <v>2261</v>
      </c>
      <c r="C910" s="25">
        <v>12</v>
      </c>
      <c r="D910" s="25">
        <v>72114000</v>
      </c>
      <c r="E910" s="25" t="s">
        <v>2262</v>
      </c>
      <c r="F910" s="25" t="s">
        <v>2277</v>
      </c>
      <c r="G910" s="25">
        <v>109</v>
      </c>
      <c r="H910" s="25">
        <v>0.23</v>
      </c>
      <c r="I910" s="25">
        <v>0</v>
      </c>
      <c r="J910" s="25" t="s">
        <v>426</v>
      </c>
      <c r="K910" s="25" t="s">
        <v>2278</v>
      </c>
    </row>
    <row r="911" spans="1:11" x14ac:dyDescent="0.2">
      <c r="A911" s="25">
        <v>14</v>
      </c>
      <c r="B911" s="25" t="s">
        <v>2261</v>
      </c>
      <c r="C911" s="25">
        <v>12</v>
      </c>
      <c r="D911" s="25">
        <v>71229000</v>
      </c>
      <c r="E911" s="25" t="s">
        <v>2262</v>
      </c>
      <c r="F911" s="25" t="s">
        <v>2279</v>
      </c>
      <c r="G911" s="25">
        <v>107</v>
      </c>
      <c r="H911" s="25">
        <v>0.15</v>
      </c>
      <c r="I911" s="25">
        <v>0</v>
      </c>
      <c r="J911" s="25" t="s">
        <v>426</v>
      </c>
      <c r="K911" s="25" t="s">
        <v>2280</v>
      </c>
    </row>
    <row r="912" spans="1:11" x14ac:dyDescent="0.2">
      <c r="A912" s="25">
        <v>14</v>
      </c>
      <c r="B912" s="25" t="s">
        <v>2261</v>
      </c>
      <c r="C912" s="25">
        <v>12</v>
      </c>
      <c r="D912" s="25">
        <v>87276000</v>
      </c>
      <c r="E912" s="25" t="s">
        <v>2262</v>
      </c>
      <c r="F912" s="25" t="s">
        <v>2281</v>
      </c>
      <c r="G912" s="25">
        <v>95</v>
      </c>
      <c r="H912" s="25">
        <v>0.1</v>
      </c>
      <c r="I912" s="25">
        <v>0</v>
      </c>
      <c r="J912" s="25" t="s">
        <v>282</v>
      </c>
      <c r="K912" s="25" t="s">
        <v>2282</v>
      </c>
    </row>
    <row r="913" spans="1:11" x14ac:dyDescent="0.2">
      <c r="A913" s="25">
        <v>14</v>
      </c>
      <c r="B913" s="25" t="s">
        <v>2261</v>
      </c>
      <c r="C913" s="25">
        <v>12</v>
      </c>
      <c r="D913" s="25">
        <v>57022500</v>
      </c>
      <c r="E913" s="25" t="s">
        <v>2262</v>
      </c>
      <c r="F913" s="25" t="s">
        <v>1489</v>
      </c>
      <c r="G913" s="25">
        <v>51</v>
      </c>
      <c r="H913" s="25">
        <v>0.1</v>
      </c>
      <c r="I913" s="25">
        <v>0</v>
      </c>
      <c r="J913" s="25" t="s">
        <v>282</v>
      </c>
      <c r="K913" s="25" t="s">
        <v>1490</v>
      </c>
    </row>
    <row r="914" spans="1:11" x14ac:dyDescent="0.2">
      <c r="A914" s="25">
        <v>14</v>
      </c>
      <c r="B914" s="25" t="s">
        <v>2283</v>
      </c>
      <c r="C914" s="25">
        <v>12</v>
      </c>
      <c r="D914" s="25">
        <v>57022500</v>
      </c>
      <c r="E914" s="25" t="s">
        <v>2284</v>
      </c>
      <c r="F914" s="25" t="s">
        <v>1489</v>
      </c>
      <c r="G914" s="25">
        <v>51</v>
      </c>
      <c r="H914" s="25">
        <v>0.1</v>
      </c>
      <c r="I914" s="25">
        <v>0</v>
      </c>
      <c r="J914" s="25" t="s">
        <v>282</v>
      </c>
      <c r="K914" s="25" t="s">
        <v>1490</v>
      </c>
    </row>
    <row r="915" spans="1:11" x14ac:dyDescent="0.2">
      <c r="A915" s="25">
        <v>14</v>
      </c>
      <c r="B915" s="25" t="s">
        <v>2285</v>
      </c>
      <c r="C915" s="25">
        <v>12</v>
      </c>
      <c r="D915" s="25">
        <v>56538000</v>
      </c>
      <c r="E915" s="25" t="s">
        <v>2286</v>
      </c>
      <c r="F915" s="25" t="s">
        <v>1726</v>
      </c>
      <c r="G915" s="25">
        <v>277</v>
      </c>
      <c r="H915" s="25">
        <v>0.26</v>
      </c>
      <c r="I915" s="25">
        <v>0</v>
      </c>
      <c r="J915" s="25" t="s">
        <v>282</v>
      </c>
      <c r="K915" s="25" t="s">
        <v>1727</v>
      </c>
    </row>
    <row r="916" spans="1:11" x14ac:dyDescent="0.2">
      <c r="A916" s="25">
        <v>14</v>
      </c>
      <c r="B916" s="25" t="s">
        <v>2287</v>
      </c>
      <c r="C916" s="25">
        <v>12</v>
      </c>
      <c r="D916" s="25">
        <v>62905500</v>
      </c>
      <c r="E916" s="25" t="s">
        <v>2288</v>
      </c>
      <c r="F916" s="25" t="s">
        <v>1978</v>
      </c>
      <c r="G916" s="25">
        <v>229</v>
      </c>
      <c r="H916" s="25">
        <v>0.37</v>
      </c>
      <c r="I916" s="25">
        <v>0</v>
      </c>
      <c r="J916" s="25" t="s">
        <v>282</v>
      </c>
      <c r="K916" s="25" t="s">
        <v>1979</v>
      </c>
    </row>
    <row r="917" spans="1:11" x14ac:dyDescent="0.2">
      <c r="A917" s="25">
        <v>14</v>
      </c>
      <c r="B917" s="25" t="s">
        <v>2289</v>
      </c>
      <c r="C917" s="25">
        <v>12</v>
      </c>
      <c r="D917" s="25">
        <v>71251500</v>
      </c>
      <c r="E917" s="25" t="s">
        <v>2290</v>
      </c>
      <c r="F917" s="25" t="s">
        <v>2047</v>
      </c>
      <c r="G917" s="25">
        <v>170</v>
      </c>
      <c r="H917" s="25">
        <v>0.27</v>
      </c>
      <c r="I917" s="25">
        <v>0</v>
      </c>
      <c r="J917" s="25" t="s">
        <v>282</v>
      </c>
      <c r="K917" s="25" t="s">
        <v>2048</v>
      </c>
    </row>
    <row r="918" spans="1:11" x14ac:dyDescent="0.2">
      <c r="A918" s="25">
        <v>14</v>
      </c>
      <c r="B918" s="25" t="s">
        <v>2291</v>
      </c>
      <c r="C918" s="25">
        <v>12</v>
      </c>
      <c r="D918" s="25">
        <v>57141000</v>
      </c>
      <c r="E918" s="25" t="s">
        <v>2292</v>
      </c>
      <c r="F918" s="25" t="s">
        <v>2225</v>
      </c>
      <c r="G918" s="25">
        <v>154</v>
      </c>
      <c r="H918" s="25">
        <v>0.2</v>
      </c>
      <c r="I918" s="25">
        <v>0</v>
      </c>
      <c r="J918" s="25" t="s">
        <v>426</v>
      </c>
      <c r="K918" s="25" t="s">
        <v>2226</v>
      </c>
    </row>
    <row r="919" spans="1:11" x14ac:dyDescent="0.2">
      <c r="A919" s="25">
        <v>14</v>
      </c>
      <c r="B919" s="25" t="s">
        <v>2293</v>
      </c>
      <c r="C919" s="25">
        <v>12</v>
      </c>
      <c r="D919" s="25">
        <v>70215000</v>
      </c>
      <c r="E919" s="25" t="s">
        <v>2294</v>
      </c>
      <c r="F919" s="25" t="s">
        <v>2263</v>
      </c>
      <c r="G919" s="25">
        <v>288</v>
      </c>
      <c r="H919" s="25">
        <v>0.11</v>
      </c>
      <c r="I919" s="25">
        <v>0</v>
      </c>
      <c r="J919" s="25" t="s">
        <v>426</v>
      </c>
      <c r="K919" s="25" t="s">
        <v>2264</v>
      </c>
    </row>
    <row r="920" spans="1:11" x14ac:dyDescent="0.2">
      <c r="A920" s="25">
        <v>14</v>
      </c>
      <c r="B920" s="25" t="s">
        <v>2295</v>
      </c>
      <c r="C920" s="25">
        <v>5</v>
      </c>
      <c r="D920" s="25">
        <v>34752000</v>
      </c>
      <c r="E920" s="25" t="s">
        <v>2296</v>
      </c>
      <c r="F920" s="25" t="s">
        <v>1631</v>
      </c>
      <c r="G920" s="25">
        <v>170</v>
      </c>
      <c r="H920" s="25">
        <v>0.56000000000000005</v>
      </c>
      <c r="I920" s="25">
        <v>0</v>
      </c>
      <c r="J920" s="25" t="s">
        <v>282</v>
      </c>
      <c r="K920" s="25" t="s">
        <v>1632</v>
      </c>
    </row>
    <row r="921" spans="1:11" x14ac:dyDescent="0.2">
      <c r="A921" s="25">
        <v>14</v>
      </c>
      <c r="B921" s="25" t="s">
        <v>2295</v>
      </c>
      <c r="C921" s="25">
        <v>5</v>
      </c>
      <c r="D921" s="25">
        <v>32020500</v>
      </c>
      <c r="E921" s="25" t="s">
        <v>2296</v>
      </c>
      <c r="F921" s="25" t="s">
        <v>2142</v>
      </c>
      <c r="G921" s="25">
        <v>260</v>
      </c>
      <c r="H921" s="25">
        <v>0.44</v>
      </c>
      <c r="I921" s="25">
        <v>0</v>
      </c>
      <c r="J921" s="25" t="s">
        <v>282</v>
      </c>
      <c r="K921" s="25" t="s">
        <v>2143</v>
      </c>
    </row>
    <row r="922" spans="1:11" x14ac:dyDescent="0.2">
      <c r="A922" s="25">
        <v>14</v>
      </c>
      <c r="B922" s="25" t="s">
        <v>2295</v>
      </c>
      <c r="C922" s="25">
        <v>5</v>
      </c>
      <c r="D922" s="25">
        <v>34755000</v>
      </c>
      <c r="E922" s="25" t="s">
        <v>2296</v>
      </c>
      <c r="F922" s="25" t="s">
        <v>1635</v>
      </c>
      <c r="G922" s="25">
        <v>98</v>
      </c>
      <c r="H922" s="25">
        <v>0.52</v>
      </c>
      <c r="I922" s="25">
        <v>0</v>
      </c>
      <c r="J922" s="25" t="s">
        <v>282</v>
      </c>
      <c r="K922" s="25" t="s">
        <v>1636</v>
      </c>
    </row>
    <row r="923" spans="1:11" x14ac:dyDescent="0.2">
      <c r="A923" s="25">
        <v>14</v>
      </c>
      <c r="B923" s="25" t="s">
        <v>2295</v>
      </c>
      <c r="C923" s="25">
        <v>5</v>
      </c>
      <c r="D923" s="25">
        <v>34752000</v>
      </c>
      <c r="E923" s="25" t="s">
        <v>2296</v>
      </c>
      <c r="F923" s="25" t="s">
        <v>1837</v>
      </c>
      <c r="G923" s="25">
        <v>89</v>
      </c>
      <c r="H923" s="25">
        <v>0.18</v>
      </c>
      <c r="I923" s="25">
        <v>0</v>
      </c>
      <c r="J923" s="25" t="s">
        <v>395</v>
      </c>
      <c r="K923" s="25" t="s">
        <v>1838</v>
      </c>
    </row>
    <row r="924" spans="1:11" x14ac:dyDescent="0.2">
      <c r="A924" s="25">
        <v>14</v>
      </c>
      <c r="B924" s="25" t="s">
        <v>2295</v>
      </c>
      <c r="C924" s="25">
        <v>5</v>
      </c>
      <c r="D924" s="25">
        <v>18166500</v>
      </c>
      <c r="E924" s="25" t="s">
        <v>2296</v>
      </c>
      <c r="F924" s="25" t="s">
        <v>2297</v>
      </c>
      <c r="G924" s="25">
        <v>118</v>
      </c>
      <c r="H924" s="25">
        <v>0.35</v>
      </c>
      <c r="I924" s="25">
        <v>0</v>
      </c>
      <c r="J924" s="25" t="s">
        <v>282</v>
      </c>
      <c r="K924" s="25" t="s">
        <v>2298</v>
      </c>
    </row>
    <row r="925" spans="1:11" x14ac:dyDescent="0.2">
      <c r="A925" s="25">
        <v>14</v>
      </c>
      <c r="B925" s="25" t="s">
        <v>2295</v>
      </c>
      <c r="C925" s="25">
        <v>5</v>
      </c>
      <c r="D925" s="25">
        <v>35947500</v>
      </c>
      <c r="E925" s="25" t="s">
        <v>2296</v>
      </c>
      <c r="F925" s="25" t="s">
        <v>2299</v>
      </c>
      <c r="G925" s="25">
        <v>56</v>
      </c>
      <c r="H925" s="25">
        <v>0.17</v>
      </c>
      <c r="I925" s="25">
        <v>0</v>
      </c>
      <c r="J925" s="25" t="s">
        <v>426</v>
      </c>
      <c r="K925" s="25" t="s">
        <v>2300</v>
      </c>
    </row>
    <row r="926" spans="1:11" x14ac:dyDescent="0.2">
      <c r="A926" s="25">
        <v>14</v>
      </c>
      <c r="B926" s="25" t="s">
        <v>2295</v>
      </c>
      <c r="C926" s="25">
        <v>12</v>
      </c>
      <c r="D926" s="25">
        <v>131554500</v>
      </c>
      <c r="E926" s="25" t="s">
        <v>2296</v>
      </c>
      <c r="F926" s="25" t="s">
        <v>1839</v>
      </c>
      <c r="G926" s="25">
        <v>34</v>
      </c>
      <c r="H926" s="25">
        <v>0.16</v>
      </c>
      <c r="I926" s="25">
        <v>0</v>
      </c>
      <c r="J926" s="25" t="s">
        <v>395</v>
      </c>
      <c r="K926" s="25" t="s">
        <v>1840</v>
      </c>
    </row>
    <row r="927" spans="1:11" x14ac:dyDescent="0.2">
      <c r="A927" s="25">
        <v>14</v>
      </c>
      <c r="B927" s="25" t="s">
        <v>2295</v>
      </c>
      <c r="C927" s="25">
        <v>12</v>
      </c>
      <c r="D927" s="25">
        <v>132042000</v>
      </c>
      <c r="E927" s="25" t="s">
        <v>2296</v>
      </c>
      <c r="F927" s="25" t="s">
        <v>2301</v>
      </c>
      <c r="G927" s="25">
        <v>29</v>
      </c>
      <c r="H927" s="25">
        <v>0.17</v>
      </c>
      <c r="I927" s="25">
        <v>0</v>
      </c>
      <c r="J927" s="25" t="s">
        <v>395</v>
      </c>
      <c r="K927" s="25" t="s">
        <v>2302</v>
      </c>
    </row>
    <row r="928" spans="1:11" x14ac:dyDescent="0.2">
      <c r="A928" s="25">
        <v>14</v>
      </c>
      <c r="B928" s="25" t="s">
        <v>2295</v>
      </c>
      <c r="C928" s="25">
        <v>5</v>
      </c>
      <c r="D928" s="25">
        <v>34719000</v>
      </c>
      <c r="E928" s="25" t="s">
        <v>2296</v>
      </c>
      <c r="F928" s="25" t="s">
        <v>2303</v>
      </c>
      <c r="G928" s="25">
        <v>46</v>
      </c>
      <c r="H928" s="25">
        <v>0.21</v>
      </c>
      <c r="I928" s="25">
        <v>0</v>
      </c>
      <c r="J928" s="25" t="s">
        <v>282</v>
      </c>
      <c r="K928" s="25" t="s">
        <v>2304</v>
      </c>
    </row>
    <row r="929" spans="1:11" x14ac:dyDescent="0.2">
      <c r="A929" s="25">
        <v>14</v>
      </c>
      <c r="B929" s="25" t="s">
        <v>2305</v>
      </c>
      <c r="C929" s="25">
        <v>5</v>
      </c>
      <c r="D929" s="25">
        <v>34752000</v>
      </c>
      <c r="E929" s="25" t="s">
        <v>2306</v>
      </c>
      <c r="F929" s="25" t="s">
        <v>1631</v>
      </c>
      <c r="G929" s="25">
        <v>170</v>
      </c>
      <c r="H929" s="25">
        <v>0.56000000000000005</v>
      </c>
      <c r="I929" s="25">
        <v>0</v>
      </c>
      <c r="J929" s="25" t="s">
        <v>282</v>
      </c>
      <c r="K929" s="25" t="s">
        <v>1632</v>
      </c>
    </row>
    <row r="930" spans="1:11" x14ac:dyDescent="0.2">
      <c r="A930" s="25">
        <v>14</v>
      </c>
      <c r="B930" s="25" t="s">
        <v>2307</v>
      </c>
      <c r="C930" s="25">
        <v>5</v>
      </c>
      <c r="D930" s="25">
        <v>34752000</v>
      </c>
      <c r="E930" s="25" t="s">
        <v>2308</v>
      </c>
      <c r="F930" s="25" t="s">
        <v>1837</v>
      </c>
      <c r="G930" s="25">
        <v>89</v>
      </c>
      <c r="H930" s="25">
        <v>0.18</v>
      </c>
      <c r="I930" s="25">
        <v>0</v>
      </c>
      <c r="J930" s="25" t="s">
        <v>395</v>
      </c>
      <c r="K930" s="25" t="s">
        <v>1838</v>
      </c>
    </row>
    <row r="931" spans="1:11" x14ac:dyDescent="0.2">
      <c r="A931" s="25">
        <v>14</v>
      </c>
      <c r="B931" s="25" t="s">
        <v>2307</v>
      </c>
      <c r="C931" s="25">
        <v>12</v>
      </c>
      <c r="D931" s="25">
        <v>131554500</v>
      </c>
      <c r="E931" s="25" t="s">
        <v>2308</v>
      </c>
      <c r="F931" s="25" t="s">
        <v>1839</v>
      </c>
      <c r="G931" s="25">
        <v>34</v>
      </c>
      <c r="H931" s="25">
        <v>0.16</v>
      </c>
      <c r="I931" s="25">
        <v>0</v>
      </c>
      <c r="J931" s="25" t="s">
        <v>395</v>
      </c>
      <c r="K931" s="25" t="s">
        <v>1840</v>
      </c>
    </row>
    <row r="932" spans="1:11" x14ac:dyDescent="0.2">
      <c r="A932" s="25">
        <v>14</v>
      </c>
      <c r="B932" s="25" t="s">
        <v>2309</v>
      </c>
      <c r="C932" s="25">
        <v>5</v>
      </c>
      <c r="D932" s="25">
        <v>32020500</v>
      </c>
      <c r="E932" s="25" t="s">
        <v>2310</v>
      </c>
      <c r="F932" s="25" t="s">
        <v>2142</v>
      </c>
      <c r="G932" s="25">
        <v>260</v>
      </c>
      <c r="H932" s="25">
        <v>0.44</v>
      </c>
      <c r="I932" s="25">
        <v>0</v>
      </c>
      <c r="J932" s="25" t="s">
        <v>282</v>
      </c>
      <c r="K932" s="25" t="s">
        <v>2143</v>
      </c>
    </row>
    <row r="933" spans="1:11" x14ac:dyDescent="0.2">
      <c r="A933" s="25">
        <v>14</v>
      </c>
      <c r="B933" s="25" t="s">
        <v>2311</v>
      </c>
      <c r="C933" s="25">
        <v>12</v>
      </c>
      <c r="D933" s="25">
        <v>69015000</v>
      </c>
      <c r="E933" s="25" t="s">
        <v>2312</v>
      </c>
      <c r="F933" s="25" t="s">
        <v>2313</v>
      </c>
      <c r="G933" s="25">
        <v>374</v>
      </c>
      <c r="H933" s="25">
        <v>0.16</v>
      </c>
      <c r="I933" s="25">
        <v>0</v>
      </c>
      <c r="J933" s="25" t="s">
        <v>426</v>
      </c>
      <c r="K933" s="25" t="s">
        <v>2314</v>
      </c>
    </row>
    <row r="934" spans="1:11" x14ac:dyDescent="0.2">
      <c r="A934" s="25">
        <v>14</v>
      </c>
      <c r="B934" s="25" t="s">
        <v>2315</v>
      </c>
      <c r="C934" s="25">
        <v>12</v>
      </c>
      <c r="D934" s="25">
        <v>69015000</v>
      </c>
      <c r="E934" s="25" t="s">
        <v>2316</v>
      </c>
      <c r="F934" s="25" t="s">
        <v>2313</v>
      </c>
      <c r="G934" s="25">
        <v>374</v>
      </c>
      <c r="H934" s="25">
        <v>0.16</v>
      </c>
      <c r="I934" s="25">
        <v>0</v>
      </c>
      <c r="J934" s="25" t="s">
        <v>426</v>
      </c>
      <c r="K934" s="25" t="s">
        <v>2314</v>
      </c>
    </row>
    <row r="935" spans="1:11" x14ac:dyDescent="0.2">
      <c r="A935" s="25">
        <v>14</v>
      </c>
      <c r="B935" s="25" t="s">
        <v>2317</v>
      </c>
      <c r="C935" s="25">
        <v>12</v>
      </c>
      <c r="D935" s="25">
        <v>114397500</v>
      </c>
      <c r="E935" s="25" t="s">
        <v>2318</v>
      </c>
      <c r="F935" s="25" t="s">
        <v>2319</v>
      </c>
      <c r="G935" s="25">
        <v>201</v>
      </c>
      <c r="H935" s="25">
        <v>0.26</v>
      </c>
      <c r="I935" s="25">
        <v>0</v>
      </c>
      <c r="J935" s="25" t="s">
        <v>282</v>
      </c>
      <c r="K935" s="25" t="s">
        <v>2320</v>
      </c>
    </row>
    <row r="936" spans="1:11" x14ac:dyDescent="0.2">
      <c r="A936" s="25">
        <v>14</v>
      </c>
      <c r="B936" s="25" t="s">
        <v>2321</v>
      </c>
      <c r="C936" s="25">
        <v>12</v>
      </c>
      <c r="D936" s="25">
        <v>69621000</v>
      </c>
      <c r="E936" s="25" t="s">
        <v>2322</v>
      </c>
      <c r="F936" s="25" t="s">
        <v>2323</v>
      </c>
      <c r="G936" s="25">
        <v>135</v>
      </c>
      <c r="H936" s="25">
        <v>0.26</v>
      </c>
      <c r="I936" s="25">
        <v>0</v>
      </c>
      <c r="J936" s="25" t="s">
        <v>282</v>
      </c>
      <c r="K936" s="25" t="s">
        <v>2324</v>
      </c>
    </row>
    <row r="937" spans="1:11" x14ac:dyDescent="0.2">
      <c r="A937" s="25">
        <v>14</v>
      </c>
      <c r="B937" s="25" t="s">
        <v>2321</v>
      </c>
      <c r="C937" s="25">
        <v>12</v>
      </c>
      <c r="D937" s="25">
        <v>68194500</v>
      </c>
      <c r="E937" s="25" t="s">
        <v>2322</v>
      </c>
      <c r="F937" s="25" t="s">
        <v>2325</v>
      </c>
      <c r="G937" s="25">
        <v>85</v>
      </c>
      <c r="H937" s="25">
        <v>0.15</v>
      </c>
      <c r="I937" s="25">
        <v>0</v>
      </c>
      <c r="J937" s="25" t="s">
        <v>282</v>
      </c>
      <c r="K937" s="25" t="s">
        <v>2324</v>
      </c>
    </row>
    <row r="938" spans="1:11" x14ac:dyDescent="0.2">
      <c r="A938" s="25">
        <v>14</v>
      </c>
      <c r="B938" s="25" t="s">
        <v>2326</v>
      </c>
      <c r="C938" s="25">
        <v>4</v>
      </c>
      <c r="D938" s="25">
        <v>39225000</v>
      </c>
      <c r="E938" s="25" t="s">
        <v>2327</v>
      </c>
      <c r="F938" s="25" t="s">
        <v>2328</v>
      </c>
      <c r="G938" s="25">
        <v>30</v>
      </c>
      <c r="H938" s="25">
        <v>0.1</v>
      </c>
      <c r="I938" s="25">
        <v>0</v>
      </c>
      <c r="J938" s="25" t="s">
        <v>282</v>
      </c>
      <c r="K938" s="25" t="s">
        <v>2329</v>
      </c>
    </row>
    <row r="939" spans="1:11" x14ac:dyDescent="0.2">
      <c r="A939" s="25">
        <v>14</v>
      </c>
      <c r="B939" s="25" t="s">
        <v>2330</v>
      </c>
      <c r="C939" s="25">
        <v>4</v>
      </c>
      <c r="D939" s="25">
        <v>39225000</v>
      </c>
      <c r="E939" s="25" t="s">
        <v>2331</v>
      </c>
      <c r="F939" s="25" t="s">
        <v>2328</v>
      </c>
      <c r="G939" s="25">
        <v>30</v>
      </c>
      <c r="H939" s="25">
        <v>0.1</v>
      </c>
      <c r="I939" s="25">
        <v>0</v>
      </c>
      <c r="J939" s="25" t="s">
        <v>282</v>
      </c>
      <c r="K939" s="25" t="s">
        <v>2329</v>
      </c>
    </row>
    <row r="940" spans="1:11" x14ac:dyDescent="0.2">
      <c r="A940" s="25">
        <v>14</v>
      </c>
      <c r="B940" s="25" t="s">
        <v>2332</v>
      </c>
      <c r="C940" s="25">
        <v>5</v>
      </c>
      <c r="D940" s="25">
        <v>41493000</v>
      </c>
      <c r="E940" s="25" t="s">
        <v>2333</v>
      </c>
      <c r="F940" s="25" t="s">
        <v>2189</v>
      </c>
      <c r="G940" s="25">
        <v>68</v>
      </c>
      <c r="H940" s="25">
        <v>0.2</v>
      </c>
      <c r="I940" s="25">
        <v>0</v>
      </c>
      <c r="J940" s="25" t="s">
        <v>395</v>
      </c>
      <c r="K940" s="25" t="s">
        <v>2190</v>
      </c>
    </row>
    <row r="941" spans="1:11" x14ac:dyDescent="0.2">
      <c r="A941" s="25">
        <v>14</v>
      </c>
      <c r="B941" s="25" t="s">
        <v>2332</v>
      </c>
      <c r="C941" s="25">
        <v>5</v>
      </c>
      <c r="D941" s="25">
        <v>41496000</v>
      </c>
      <c r="E941" s="25" t="s">
        <v>2333</v>
      </c>
      <c r="F941" s="25" t="s">
        <v>2191</v>
      </c>
      <c r="G941" s="25">
        <v>58</v>
      </c>
      <c r="H941" s="25">
        <v>0.21</v>
      </c>
      <c r="I941" s="25">
        <v>0</v>
      </c>
      <c r="J941" s="25" t="s">
        <v>395</v>
      </c>
      <c r="K941" s="25" t="s">
        <v>2192</v>
      </c>
    </row>
    <row r="942" spans="1:11" x14ac:dyDescent="0.2">
      <c r="A942" s="25">
        <v>14</v>
      </c>
      <c r="B942" s="25" t="s">
        <v>2332</v>
      </c>
      <c r="C942" s="25">
        <v>12</v>
      </c>
      <c r="D942" s="25">
        <v>123910500</v>
      </c>
      <c r="E942" s="25" t="s">
        <v>2333</v>
      </c>
      <c r="F942" s="25" t="s">
        <v>1857</v>
      </c>
      <c r="G942" s="25">
        <v>108</v>
      </c>
      <c r="H942" s="25">
        <v>0.34</v>
      </c>
      <c r="I942" s="25">
        <v>0</v>
      </c>
      <c r="J942" s="25" t="s">
        <v>282</v>
      </c>
      <c r="K942" s="25" t="s">
        <v>1858</v>
      </c>
    </row>
    <row r="943" spans="1:11" x14ac:dyDescent="0.2">
      <c r="A943" s="25">
        <v>14</v>
      </c>
      <c r="B943" s="25" t="s">
        <v>2334</v>
      </c>
      <c r="C943" s="25">
        <v>12</v>
      </c>
      <c r="D943" s="25">
        <v>123910500</v>
      </c>
      <c r="E943" s="25" t="s">
        <v>2335</v>
      </c>
      <c r="F943" s="25" t="s">
        <v>1857</v>
      </c>
      <c r="G943" s="25">
        <v>108</v>
      </c>
      <c r="H943" s="25">
        <v>0.34</v>
      </c>
      <c r="I943" s="25">
        <v>0</v>
      </c>
      <c r="J943" s="25" t="s">
        <v>282</v>
      </c>
      <c r="K943" s="25" t="s">
        <v>1858</v>
      </c>
    </row>
    <row r="944" spans="1:11" x14ac:dyDescent="0.2">
      <c r="A944" s="25">
        <v>14</v>
      </c>
      <c r="B944" s="25" t="s">
        <v>2336</v>
      </c>
      <c r="C944" s="25">
        <v>5</v>
      </c>
      <c r="D944" s="25">
        <v>41493000</v>
      </c>
      <c r="E944" s="25" t="s">
        <v>2337</v>
      </c>
      <c r="F944" s="25" t="s">
        <v>2189</v>
      </c>
      <c r="G944" s="25">
        <v>68</v>
      </c>
      <c r="H944" s="25">
        <v>0.2</v>
      </c>
      <c r="I944" s="25">
        <v>0</v>
      </c>
      <c r="J944" s="25" t="s">
        <v>395</v>
      </c>
      <c r="K944" s="25" t="s">
        <v>2190</v>
      </c>
    </row>
    <row r="945" spans="1:11" x14ac:dyDescent="0.2">
      <c r="A945" s="25">
        <v>14</v>
      </c>
      <c r="B945" s="25" t="s">
        <v>2338</v>
      </c>
      <c r="C945" s="25">
        <v>4</v>
      </c>
      <c r="D945" s="25">
        <v>2490000</v>
      </c>
      <c r="E945" s="25" t="s">
        <v>2339</v>
      </c>
      <c r="F945" s="25" t="s">
        <v>2340</v>
      </c>
      <c r="G945" s="25">
        <v>26</v>
      </c>
      <c r="H945" s="25">
        <v>0.1</v>
      </c>
      <c r="I945" s="25">
        <v>0</v>
      </c>
      <c r="J945" s="25" t="s">
        <v>282</v>
      </c>
      <c r="K945" s="25" t="s">
        <v>2341</v>
      </c>
    </row>
    <row r="946" spans="1:11" x14ac:dyDescent="0.2">
      <c r="A946" s="25">
        <v>14</v>
      </c>
      <c r="B946" s="25" t="s">
        <v>2342</v>
      </c>
      <c r="C946" s="25">
        <v>12</v>
      </c>
      <c r="D946" s="25">
        <v>112843500</v>
      </c>
      <c r="E946" s="25" t="s">
        <v>2343</v>
      </c>
      <c r="F946" s="25" t="s">
        <v>2031</v>
      </c>
      <c r="G946" s="25">
        <v>101</v>
      </c>
      <c r="H946" s="25">
        <v>0.25</v>
      </c>
      <c r="I946" s="25">
        <v>0</v>
      </c>
      <c r="J946" s="25" t="s">
        <v>426</v>
      </c>
      <c r="K946" s="25" t="s">
        <v>2032</v>
      </c>
    </row>
    <row r="947" spans="1:11" x14ac:dyDescent="0.2">
      <c r="A947" s="25">
        <v>14</v>
      </c>
      <c r="B947" s="25" t="s">
        <v>2344</v>
      </c>
      <c r="C947" s="25">
        <v>12</v>
      </c>
      <c r="D947" s="25">
        <v>112843500</v>
      </c>
      <c r="E947" s="25" t="s">
        <v>2345</v>
      </c>
      <c r="F947" s="25" t="s">
        <v>2031</v>
      </c>
      <c r="G947" s="25">
        <v>101</v>
      </c>
      <c r="H947" s="25">
        <v>0.25</v>
      </c>
      <c r="I947" s="25">
        <v>0</v>
      </c>
      <c r="J947" s="25" t="s">
        <v>426</v>
      </c>
      <c r="K947" s="25" t="s">
        <v>2032</v>
      </c>
    </row>
    <row r="948" spans="1:11" x14ac:dyDescent="0.2">
      <c r="A948" s="25">
        <v>14</v>
      </c>
      <c r="B948" s="25" t="s">
        <v>786</v>
      </c>
      <c r="C948" s="25">
        <v>12</v>
      </c>
      <c r="D948" s="25">
        <v>81456000</v>
      </c>
      <c r="E948" s="25" t="s">
        <v>787</v>
      </c>
      <c r="F948" s="25" t="s">
        <v>1410</v>
      </c>
      <c r="G948" s="25">
        <v>266</v>
      </c>
      <c r="H948" s="25">
        <v>0.35</v>
      </c>
      <c r="I948" s="25">
        <v>0</v>
      </c>
      <c r="J948" s="25" t="s">
        <v>282</v>
      </c>
      <c r="K948" s="25" t="s">
        <v>635</v>
      </c>
    </row>
    <row r="949" spans="1:11" x14ac:dyDescent="0.2">
      <c r="A949" s="25">
        <v>14</v>
      </c>
      <c r="B949" s="25" t="s">
        <v>786</v>
      </c>
      <c r="C949" s="25">
        <v>12</v>
      </c>
      <c r="D949" s="25">
        <v>81454500</v>
      </c>
      <c r="E949" s="25" t="s">
        <v>787</v>
      </c>
      <c r="F949" s="25" t="s">
        <v>1411</v>
      </c>
      <c r="G949" s="25">
        <v>307</v>
      </c>
      <c r="H949" s="25">
        <v>0.36</v>
      </c>
      <c r="I949" s="25">
        <v>0</v>
      </c>
      <c r="J949" s="25" t="s">
        <v>282</v>
      </c>
      <c r="K949" s="25" t="s">
        <v>1412</v>
      </c>
    </row>
    <row r="950" spans="1:11" x14ac:dyDescent="0.2">
      <c r="A950" s="25">
        <v>14</v>
      </c>
      <c r="B950" s="25" t="s">
        <v>2346</v>
      </c>
      <c r="C950" s="25">
        <v>12</v>
      </c>
      <c r="D950" s="25">
        <v>81456000</v>
      </c>
      <c r="E950" s="25" t="s">
        <v>2347</v>
      </c>
      <c r="F950" s="25" t="s">
        <v>1410</v>
      </c>
      <c r="G950" s="25">
        <v>266</v>
      </c>
      <c r="H950" s="25">
        <v>0.35</v>
      </c>
      <c r="I950" s="25">
        <v>0</v>
      </c>
      <c r="J950" s="25" t="s">
        <v>282</v>
      </c>
      <c r="K950" s="25" t="s">
        <v>635</v>
      </c>
    </row>
    <row r="951" spans="1:11" x14ac:dyDescent="0.2">
      <c r="A951" s="25">
        <v>14</v>
      </c>
      <c r="B951" s="25" t="s">
        <v>2348</v>
      </c>
      <c r="C951" s="25">
        <v>12</v>
      </c>
      <c r="D951" s="25">
        <v>69154500</v>
      </c>
      <c r="E951" s="25" t="s">
        <v>2349</v>
      </c>
      <c r="F951" s="25" t="s">
        <v>2350</v>
      </c>
      <c r="G951" s="25">
        <v>242</v>
      </c>
      <c r="H951" s="25">
        <v>0.1</v>
      </c>
      <c r="I951" s="25">
        <v>0</v>
      </c>
      <c r="J951" s="25" t="s">
        <v>426</v>
      </c>
      <c r="K951" s="25" t="s">
        <v>2351</v>
      </c>
    </row>
    <row r="952" spans="1:11" x14ac:dyDescent="0.2">
      <c r="A952" s="25">
        <v>14</v>
      </c>
      <c r="B952" s="25" t="s">
        <v>2352</v>
      </c>
      <c r="C952" s="25">
        <v>12</v>
      </c>
      <c r="D952" s="25">
        <v>87780000</v>
      </c>
      <c r="E952" s="25" t="s">
        <v>2353</v>
      </c>
      <c r="F952" s="25" t="s">
        <v>2354</v>
      </c>
      <c r="G952" s="25">
        <v>250</v>
      </c>
      <c r="H952" s="25">
        <v>0.35</v>
      </c>
      <c r="I952" s="25">
        <v>0</v>
      </c>
      <c r="J952" s="25" t="s">
        <v>395</v>
      </c>
      <c r="K952" s="25" t="s">
        <v>2355</v>
      </c>
    </row>
    <row r="953" spans="1:11" x14ac:dyDescent="0.2">
      <c r="A953" s="25">
        <v>14</v>
      </c>
      <c r="B953" s="25" t="s">
        <v>2356</v>
      </c>
      <c r="C953" s="25">
        <v>5</v>
      </c>
      <c r="D953" s="25">
        <v>474000</v>
      </c>
      <c r="E953" s="25" t="s">
        <v>2357</v>
      </c>
      <c r="F953" s="25" t="s">
        <v>2358</v>
      </c>
      <c r="G953" s="25">
        <v>120</v>
      </c>
      <c r="H953" s="25">
        <v>0.14000000000000001</v>
      </c>
      <c r="I953" s="25">
        <v>0</v>
      </c>
      <c r="J953" s="25" t="s">
        <v>395</v>
      </c>
      <c r="K953" s="25" t="s">
        <v>2359</v>
      </c>
    </row>
    <row r="954" spans="1:11" x14ac:dyDescent="0.2">
      <c r="A954" s="25">
        <v>14</v>
      </c>
      <c r="B954" s="25" t="s">
        <v>2356</v>
      </c>
      <c r="C954" s="25">
        <v>5</v>
      </c>
      <c r="D954" s="25">
        <v>496500</v>
      </c>
      <c r="E954" s="25" t="s">
        <v>2357</v>
      </c>
      <c r="F954" s="25" t="s">
        <v>1507</v>
      </c>
      <c r="G954" s="25">
        <v>107</v>
      </c>
      <c r="H954" s="25">
        <v>0.3</v>
      </c>
      <c r="I954" s="25">
        <v>0</v>
      </c>
      <c r="J954" s="25" t="s">
        <v>395</v>
      </c>
      <c r="K954" s="25" t="s">
        <v>1508</v>
      </c>
    </row>
    <row r="955" spans="1:11" x14ac:dyDescent="0.2">
      <c r="A955" s="25">
        <v>14</v>
      </c>
      <c r="B955" s="25" t="s">
        <v>2356</v>
      </c>
      <c r="C955" s="25">
        <v>12</v>
      </c>
      <c r="D955" s="25">
        <v>88435500</v>
      </c>
      <c r="E955" s="25" t="s">
        <v>2357</v>
      </c>
      <c r="F955" s="25" t="s">
        <v>1509</v>
      </c>
      <c r="G955" s="25">
        <v>66</v>
      </c>
      <c r="H955" s="25">
        <v>0.19</v>
      </c>
      <c r="I955" s="25">
        <v>0</v>
      </c>
      <c r="J955" s="25" t="s">
        <v>395</v>
      </c>
      <c r="K955" s="25" t="s">
        <v>1510</v>
      </c>
    </row>
    <row r="956" spans="1:11" x14ac:dyDescent="0.2">
      <c r="A956" s="25">
        <v>14</v>
      </c>
      <c r="B956" s="25" t="s">
        <v>2356</v>
      </c>
      <c r="C956" s="25">
        <v>12</v>
      </c>
      <c r="D956" s="25">
        <v>88437000</v>
      </c>
      <c r="E956" s="25" t="s">
        <v>2357</v>
      </c>
      <c r="F956" s="25" t="s">
        <v>1511</v>
      </c>
      <c r="G956" s="25">
        <v>26</v>
      </c>
      <c r="H956" s="25">
        <v>0.22</v>
      </c>
      <c r="I956" s="25">
        <v>0</v>
      </c>
      <c r="J956" s="25" t="s">
        <v>395</v>
      </c>
      <c r="K956" s="25" t="s">
        <v>1512</v>
      </c>
    </row>
    <row r="957" spans="1:11" x14ac:dyDescent="0.2">
      <c r="A957" s="25">
        <v>14</v>
      </c>
      <c r="B957" s="25" t="s">
        <v>2360</v>
      </c>
      <c r="C957" s="25">
        <v>5</v>
      </c>
      <c r="D957" s="25">
        <v>496500</v>
      </c>
      <c r="E957" s="25" t="s">
        <v>2361</v>
      </c>
      <c r="F957" s="25" t="s">
        <v>1507</v>
      </c>
      <c r="G957" s="25">
        <v>107</v>
      </c>
      <c r="H957" s="25">
        <v>0.3</v>
      </c>
      <c r="I957" s="25">
        <v>0</v>
      </c>
      <c r="J957" s="25" t="s">
        <v>395</v>
      </c>
      <c r="K957" s="25" t="s">
        <v>1508</v>
      </c>
    </row>
    <row r="958" spans="1:11" x14ac:dyDescent="0.2">
      <c r="A958" s="25">
        <v>14</v>
      </c>
      <c r="B958" s="25" t="s">
        <v>2360</v>
      </c>
      <c r="C958" s="25">
        <v>12</v>
      </c>
      <c r="D958" s="25">
        <v>88435500</v>
      </c>
      <c r="E958" s="25" t="s">
        <v>2361</v>
      </c>
      <c r="F958" s="25" t="s">
        <v>1509</v>
      </c>
      <c r="G958" s="25">
        <v>66</v>
      </c>
      <c r="H958" s="25">
        <v>0.19</v>
      </c>
      <c r="I958" s="25">
        <v>0</v>
      </c>
      <c r="J958" s="25" t="s">
        <v>395</v>
      </c>
      <c r="K958" s="25" t="s">
        <v>1510</v>
      </c>
    </row>
    <row r="959" spans="1:11" x14ac:dyDescent="0.2">
      <c r="A959" s="25">
        <v>14</v>
      </c>
      <c r="B959" s="25" t="s">
        <v>2362</v>
      </c>
      <c r="C959" s="25">
        <v>20</v>
      </c>
      <c r="D959" s="25">
        <v>48604500</v>
      </c>
      <c r="E959" s="25" t="s">
        <v>2363</v>
      </c>
      <c r="F959" s="25" t="s">
        <v>2073</v>
      </c>
      <c r="G959" s="25">
        <v>176</v>
      </c>
      <c r="H959" s="25">
        <v>0.11</v>
      </c>
      <c r="I959" s="25">
        <v>0</v>
      </c>
      <c r="J959" s="25" t="s">
        <v>395</v>
      </c>
      <c r="K959" s="25" t="s">
        <v>2074</v>
      </c>
    </row>
    <row r="960" spans="1:11" x14ac:dyDescent="0.2">
      <c r="A960" s="25">
        <v>14</v>
      </c>
      <c r="B960" s="25" t="s">
        <v>2364</v>
      </c>
      <c r="C960" s="25">
        <v>20</v>
      </c>
      <c r="D960" s="25">
        <v>48604500</v>
      </c>
      <c r="E960" s="25" t="s">
        <v>2365</v>
      </c>
      <c r="F960" s="25" t="s">
        <v>2073</v>
      </c>
      <c r="G960" s="25">
        <v>176</v>
      </c>
      <c r="H960" s="25">
        <v>0.11</v>
      </c>
      <c r="I960" s="25">
        <v>0</v>
      </c>
      <c r="J960" s="25" t="s">
        <v>395</v>
      </c>
      <c r="K960" s="25" t="s">
        <v>2074</v>
      </c>
    </row>
    <row r="961" spans="1:11" x14ac:dyDescent="0.2">
      <c r="A961" s="25">
        <v>14</v>
      </c>
      <c r="B961" s="25" t="s">
        <v>100</v>
      </c>
      <c r="C961" s="25">
        <v>5</v>
      </c>
      <c r="D961" s="25">
        <v>35799000</v>
      </c>
      <c r="E961" s="25" t="s">
        <v>2366</v>
      </c>
      <c r="F961" s="25" t="s">
        <v>2367</v>
      </c>
      <c r="G961" s="25">
        <v>197</v>
      </c>
      <c r="H961" s="25">
        <v>0.43</v>
      </c>
      <c r="I961" s="25">
        <v>0</v>
      </c>
      <c r="J961" s="25" t="s">
        <v>395</v>
      </c>
      <c r="K961" s="25" t="s">
        <v>2368</v>
      </c>
    </row>
    <row r="962" spans="1:11" x14ac:dyDescent="0.2">
      <c r="A962" s="25">
        <v>14</v>
      </c>
      <c r="B962" s="25" t="s">
        <v>100</v>
      </c>
      <c r="C962" s="25">
        <v>5</v>
      </c>
      <c r="D962" s="25">
        <v>35776500</v>
      </c>
      <c r="E962" s="25" t="s">
        <v>2366</v>
      </c>
      <c r="F962" s="25" t="s">
        <v>2369</v>
      </c>
      <c r="G962" s="25">
        <v>98</v>
      </c>
      <c r="H962" s="25">
        <v>0.21</v>
      </c>
      <c r="I962" s="25">
        <v>0</v>
      </c>
      <c r="J962" s="25" t="s">
        <v>395</v>
      </c>
      <c r="K962" s="25" t="s">
        <v>2370</v>
      </c>
    </row>
    <row r="963" spans="1:11" x14ac:dyDescent="0.2">
      <c r="A963" s="25">
        <v>14</v>
      </c>
      <c r="B963" s="25" t="s">
        <v>100</v>
      </c>
      <c r="C963" s="25">
        <v>5</v>
      </c>
      <c r="D963" s="25">
        <v>35775000</v>
      </c>
      <c r="E963" s="25" t="s">
        <v>2366</v>
      </c>
      <c r="F963" s="25" t="s">
        <v>1615</v>
      </c>
      <c r="G963" s="25">
        <v>81</v>
      </c>
      <c r="H963" s="25">
        <v>0.21</v>
      </c>
      <c r="I963" s="25">
        <v>0</v>
      </c>
      <c r="J963" s="25" t="s">
        <v>395</v>
      </c>
      <c r="K963" s="25" t="s">
        <v>1616</v>
      </c>
    </row>
    <row r="964" spans="1:11" x14ac:dyDescent="0.2">
      <c r="A964" s="25">
        <v>14</v>
      </c>
      <c r="B964" s="25" t="s">
        <v>100</v>
      </c>
      <c r="C964" s="25">
        <v>12</v>
      </c>
      <c r="D964" s="25">
        <v>74355000</v>
      </c>
      <c r="E964" s="25" t="s">
        <v>2366</v>
      </c>
      <c r="F964" s="25" t="s">
        <v>2371</v>
      </c>
      <c r="G964" s="25">
        <v>71</v>
      </c>
      <c r="H964" s="25">
        <v>0.23</v>
      </c>
      <c r="I964" s="25">
        <v>0</v>
      </c>
      <c r="J964" s="25" t="s">
        <v>395</v>
      </c>
      <c r="K964" s="25" t="s">
        <v>2372</v>
      </c>
    </row>
    <row r="965" spans="1:11" x14ac:dyDescent="0.2">
      <c r="A965" s="25">
        <v>14</v>
      </c>
      <c r="B965" s="25" t="s">
        <v>100</v>
      </c>
      <c r="C965" s="25">
        <v>5</v>
      </c>
      <c r="D965" s="25">
        <v>35800500</v>
      </c>
      <c r="E965" s="25" t="s">
        <v>2366</v>
      </c>
      <c r="F965" s="25" t="s">
        <v>2373</v>
      </c>
      <c r="G965" s="25">
        <v>45</v>
      </c>
      <c r="H965" s="25">
        <v>0.27</v>
      </c>
      <c r="I965" s="25">
        <v>0</v>
      </c>
      <c r="J965" s="25" t="s">
        <v>395</v>
      </c>
      <c r="K965" s="25" t="s">
        <v>2374</v>
      </c>
    </row>
    <row r="966" spans="1:11" x14ac:dyDescent="0.2">
      <c r="A966" s="25">
        <v>14</v>
      </c>
      <c r="B966" s="25" t="s">
        <v>2375</v>
      </c>
      <c r="C966" s="25">
        <v>5</v>
      </c>
      <c r="D966" s="25">
        <v>35775000</v>
      </c>
      <c r="E966" s="25" t="s">
        <v>2376</v>
      </c>
      <c r="F966" s="25" t="s">
        <v>1615</v>
      </c>
      <c r="G966" s="25">
        <v>81</v>
      </c>
      <c r="H966" s="25">
        <v>0.21</v>
      </c>
      <c r="I966" s="25">
        <v>0</v>
      </c>
      <c r="J966" s="25" t="s">
        <v>395</v>
      </c>
      <c r="K966" s="25" t="s">
        <v>1616</v>
      </c>
    </row>
    <row r="967" spans="1:11" x14ac:dyDescent="0.2">
      <c r="A967" s="25">
        <v>14</v>
      </c>
      <c r="B967" s="25" t="s">
        <v>2377</v>
      </c>
      <c r="C967" s="25">
        <v>12</v>
      </c>
      <c r="D967" s="25">
        <v>64354500</v>
      </c>
      <c r="E967" s="25" t="s">
        <v>2378</v>
      </c>
      <c r="F967" s="25" t="s">
        <v>2128</v>
      </c>
      <c r="G967" s="25">
        <v>683</v>
      </c>
      <c r="H967" s="25">
        <v>0.35</v>
      </c>
      <c r="I967" s="25">
        <v>0</v>
      </c>
      <c r="J967" s="25" t="s">
        <v>282</v>
      </c>
      <c r="K967" s="25" t="s">
        <v>2129</v>
      </c>
    </row>
    <row r="968" spans="1:11" x14ac:dyDescent="0.2">
      <c r="A968" s="25">
        <v>14</v>
      </c>
      <c r="B968" s="25" t="s">
        <v>2377</v>
      </c>
      <c r="C968" s="25">
        <v>12</v>
      </c>
      <c r="D968" s="25">
        <v>71644500</v>
      </c>
      <c r="E968" s="25" t="s">
        <v>2378</v>
      </c>
      <c r="F968" s="25" t="s">
        <v>2379</v>
      </c>
      <c r="G968" s="25">
        <v>441</v>
      </c>
      <c r="H968" s="25">
        <v>0.25</v>
      </c>
      <c r="I968" s="25">
        <v>0</v>
      </c>
      <c r="J968" s="25" t="s">
        <v>282</v>
      </c>
      <c r="K968" s="25" t="s">
        <v>2380</v>
      </c>
    </row>
    <row r="969" spans="1:11" x14ac:dyDescent="0.2">
      <c r="A969" s="25">
        <v>14</v>
      </c>
      <c r="B969" s="25" t="s">
        <v>2377</v>
      </c>
      <c r="C969" s="25">
        <v>12</v>
      </c>
      <c r="D969" s="25">
        <v>64359000</v>
      </c>
      <c r="E969" s="25" t="s">
        <v>2378</v>
      </c>
      <c r="F969" s="25" t="s">
        <v>2381</v>
      </c>
      <c r="G969" s="25">
        <v>277</v>
      </c>
      <c r="H969" s="25">
        <v>0.13</v>
      </c>
      <c r="I969" s="25">
        <v>0</v>
      </c>
      <c r="J969" s="25" t="s">
        <v>282</v>
      </c>
      <c r="K969" s="25" t="s">
        <v>2382</v>
      </c>
    </row>
    <row r="970" spans="1:11" x14ac:dyDescent="0.2">
      <c r="A970" s="25">
        <v>14</v>
      </c>
      <c r="B970" s="25" t="s">
        <v>2377</v>
      </c>
      <c r="C970" s="25">
        <v>12</v>
      </c>
      <c r="D970" s="25">
        <v>64366500</v>
      </c>
      <c r="E970" s="25" t="s">
        <v>2378</v>
      </c>
      <c r="F970" s="25" t="s">
        <v>2383</v>
      </c>
      <c r="G970" s="25">
        <v>378</v>
      </c>
      <c r="H970" s="25">
        <v>0.26</v>
      </c>
      <c r="I970" s="25">
        <v>0</v>
      </c>
      <c r="J970" s="25" t="s">
        <v>282</v>
      </c>
      <c r="K970" s="25" t="s">
        <v>2384</v>
      </c>
    </row>
    <row r="971" spans="1:11" x14ac:dyDescent="0.2">
      <c r="A971" s="25">
        <v>14</v>
      </c>
      <c r="B971" s="25" t="s">
        <v>2377</v>
      </c>
      <c r="C971" s="25">
        <v>12</v>
      </c>
      <c r="D971" s="25">
        <v>69222000</v>
      </c>
      <c r="E971" s="25" t="s">
        <v>2378</v>
      </c>
      <c r="F971" s="25" t="s">
        <v>1964</v>
      </c>
      <c r="G971" s="25">
        <v>315</v>
      </c>
      <c r="H971" s="25">
        <v>0.22</v>
      </c>
      <c r="I971" s="25">
        <v>0</v>
      </c>
      <c r="J971" s="25" t="s">
        <v>282</v>
      </c>
      <c r="K971" s="25" t="s">
        <v>1965</v>
      </c>
    </row>
    <row r="972" spans="1:11" x14ac:dyDescent="0.2">
      <c r="A972" s="25">
        <v>14</v>
      </c>
      <c r="B972" s="25" t="s">
        <v>2377</v>
      </c>
      <c r="C972" s="25">
        <v>12</v>
      </c>
      <c r="D972" s="25">
        <v>56536500</v>
      </c>
      <c r="E972" s="25" t="s">
        <v>2378</v>
      </c>
      <c r="F972" s="25" t="s">
        <v>1728</v>
      </c>
      <c r="G972" s="25">
        <v>154</v>
      </c>
      <c r="H972" s="25">
        <v>0.3</v>
      </c>
      <c r="I972" s="25">
        <v>0</v>
      </c>
      <c r="J972" s="25" t="s">
        <v>426</v>
      </c>
      <c r="K972" s="25" t="s">
        <v>1729</v>
      </c>
    </row>
    <row r="973" spans="1:11" x14ac:dyDescent="0.2">
      <c r="A973" s="25">
        <v>14</v>
      </c>
      <c r="B973" s="25" t="s">
        <v>2377</v>
      </c>
      <c r="C973" s="25">
        <v>12</v>
      </c>
      <c r="D973" s="25">
        <v>64368000</v>
      </c>
      <c r="E973" s="25" t="s">
        <v>2378</v>
      </c>
      <c r="F973" s="25" t="s">
        <v>1730</v>
      </c>
      <c r="G973" s="25">
        <v>152</v>
      </c>
      <c r="H973" s="25">
        <v>0.3</v>
      </c>
      <c r="I973" s="25">
        <v>0</v>
      </c>
      <c r="J973" s="25" t="s">
        <v>426</v>
      </c>
      <c r="K973" s="25" t="s">
        <v>1731</v>
      </c>
    </row>
    <row r="974" spans="1:11" x14ac:dyDescent="0.2">
      <c r="A974" s="25">
        <v>14</v>
      </c>
      <c r="B974" s="25" t="s">
        <v>2377</v>
      </c>
      <c r="C974" s="25">
        <v>12</v>
      </c>
      <c r="D974" s="25">
        <v>69085500</v>
      </c>
      <c r="E974" s="25" t="s">
        <v>2378</v>
      </c>
      <c r="F974" s="25" t="s">
        <v>2093</v>
      </c>
      <c r="G974" s="25">
        <v>291</v>
      </c>
      <c r="H974" s="25">
        <v>0.15</v>
      </c>
      <c r="I974" s="25">
        <v>0</v>
      </c>
      <c r="J974" s="25" t="s">
        <v>282</v>
      </c>
      <c r="K974" s="25" t="s">
        <v>2094</v>
      </c>
    </row>
    <row r="975" spans="1:11" x14ac:dyDescent="0.2">
      <c r="A975" s="25">
        <v>14</v>
      </c>
      <c r="B975" s="25" t="s">
        <v>2377</v>
      </c>
      <c r="C975" s="25">
        <v>12</v>
      </c>
      <c r="D975" s="25">
        <v>64368000</v>
      </c>
      <c r="E975" s="25" t="s">
        <v>2378</v>
      </c>
      <c r="F975" s="25" t="s">
        <v>2385</v>
      </c>
      <c r="G975" s="25">
        <v>206</v>
      </c>
      <c r="H975" s="25">
        <v>0.14000000000000001</v>
      </c>
      <c r="I975" s="25">
        <v>0</v>
      </c>
      <c r="J975" s="25" t="s">
        <v>282</v>
      </c>
      <c r="K975" s="25" t="s">
        <v>2386</v>
      </c>
    </row>
    <row r="976" spans="1:11" x14ac:dyDescent="0.2">
      <c r="A976" s="25">
        <v>14</v>
      </c>
      <c r="B976" s="25" t="s">
        <v>2377</v>
      </c>
      <c r="C976" s="25">
        <v>12</v>
      </c>
      <c r="D976" s="25">
        <v>58279500</v>
      </c>
      <c r="E976" s="25" t="s">
        <v>2378</v>
      </c>
      <c r="F976" s="25" t="s">
        <v>2387</v>
      </c>
      <c r="G976" s="25">
        <v>227</v>
      </c>
      <c r="H976" s="25">
        <v>0.27</v>
      </c>
      <c r="I976" s="25">
        <v>0</v>
      </c>
      <c r="J976" s="25" t="s">
        <v>282</v>
      </c>
      <c r="K976" s="25" t="s">
        <v>2388</v>
      </c>
    </row>
    <row r="977" spans="1:11" x14ac:dyDescent="0.2">
      <c r="A977" s="25">
        <v>14</v>
      </c>
      <c r="B977" s="25" t="s">
        <v>2377</v>
      </c>
      <c r="C977" s="25">
        <v>12</v>
      </c>
      <c r="D977" s="25">
        <v>72682500</v>
      </c>
      <c r="E977" s="25" t="s">
        <v>2378</v>
      </c>
      <c r="F977" s="25" t="s">
        <v>2389</v>
      </c>
      <c r="G977" s="25">
        <v>95</v>
      </c>
      <c r="H977" s="25">
        <v>0.13</v>
      </c>
      <c r="I977" s="25">
        <v>0</v>
      </c>
      <c r="J977" s="25" t="s">
        <v>426</v>
      </c>
      <c r="K977" s="25" t="s">
        <v>2390</v>
      </c>
    </row>
    <row r="978" spans="1:11" x14ac:dyDescent="0.2">
      <c r="A978" s="25">
        <v>14</v>
      </c>
      <c r="B978" s="25" t="s">
        <v>2377</v>
      </c>
      <c r="C978" s="25">
        <v>12</v>
      </c>
      <c r="D978" s="25">
        <v>64356000</v>
      </c>
      <c r="E978" s="25" t="s">
        <v>2378</v>
      </c>
      <c r="F978" s="25" t="s">
        <v>2391</v>
      </c>
      <c r="G978" s="25">
        <v>161</v>
      </c>
      <c r="H978" s="25">
        <v>0.22</v>
      </c>
      <c r="I978" s="25">
        <v>0</v>
      </c>
      <c r="J978" s="25" t="s">
        <v>282</v>
      </c>
      <c r="K978" s="25" t="s">
        <v>2392</v>
      </c>
    </row>
    <row r="979" spans="1:11" x14ac:dyDescent="0.2">
      <c r="A979" s="25">
        <v>14</v>
      </c>
      <c r="B979" s="25" t="s">
        <v>2377</v>
      </c>
      <c r="C979" s="25">
        <v>12</v>
      </c>
      <c r="D979" s="25">
        <v>64357500</v>
      </c>
      <c r="E979" s="25" t="s">
        <v>2378</v>
      </c>
      <c r="F979" s="25" t="s">
        <v>2393</v>
      </c>
      <c r="G979" s="25">
        <v>57</v>
      </c>
      <c r="H979" s="25">
        <v>0.12</v>
      </c>
      <c r="I979" s="25">
        <v>0</v>
      </c>
      <c r="J979" s="25" t="s">
        <v>282</v>
      </c>
      <c r="K979" s="25" t="s">
        <v>2394</v>
      </c>
    </row>
    <row r="980" spans="1:11" x14ac:dyDescent="0.2">
      <c r="A980" s="25">
        <v>14</v>
      </c>
      <c r="B980" s="25" t="s">
        <v>2377</v>
      </c>
      <c r="C980" s="25">
        <v>12</v>
      </c>
      <c r="D980" s="25">
        <v>64371000</v>
      </c>
      <c r="E980" s="25" t="s">
        <v>2378</v>
      </c>
      <c r="F980" s="25" t="s">
        <v>2395</v>
      </c>
      <c r="G980" s="25">
        <v>22</v>
      </c>
      <c r="H980" s="25">
        <v>0.1</v>
      </c>
      <c r="I980" s="25">
        <v>0</v>
      </c>
      <c r="J980" s="25" t="s">
        <v>282</v>
      </c>
      <c r="K980" s="25" t="s">
        <v>2396</v>
      </c>
    </row>
    <row r="981" spans="1:11" x14ac:dyDescent="0.2">
      <c r="A981" s="25">
        <v>14</v>
      </c>
      <c r="B981" s="25" t="s">
        <v>2397</v>
      </c>
      <c r="C981" s="25">
        <v>12</v>
      </c>
      <c r="D981" s="25">
        <v>56536500</v>
      </c>
      <c r="E981" s="25" t="s">
        <v>2398</v>
      </c>
      <c r="F981" s="25" t="s">
        <v>1728</v>
      </c>
      <c r="G981" s="25">
        <v>154</v>
      </c>
      <c r="H981" s="25">
        <v>0.3</v>
      </c>
      <c r="I981" s="25">
        <v>0</v>
      </c>
      <c r="J981" s="25" t="s">
        <v>426</v>
      </c>
      <c r="K981" s="25" t="s">
        <v>1729</v>
      </c>
    </row>
    <row r="982" spans="1:11" x14ac:dyDescent="0.2">
      <c r="A982" s="25">
        <v>14</v>
      </c>
      <c r="B982" s="25" t="s">
        <v>2397</v>
      </c>
      <c r="C982" s="25">
        <v>12</v>
      </c>
      <c r="D982" s="25">
        <v>64368000</v>
      </c>
      <c r="E982" s="25" t="s">
        <v>2398</v>
      </c>
      <c r="F982" s="25" t="s">
        <v>1730</v>
      </c>
      <c r="G982" s="25">
        <v>152</v>
      </c>
      <c r="H982" s="25">
        <v>0.3</v>
      </c>
      <c r="I982" s="25">
        <v>0</v>
      </c>
      <c r="J982" s="25" t="s">
        <v>426</v>
      </c>
      <c r="K982" s="25" t="s">
        <v>1731</v>
      </c>
    </row>
    <row r="983" spans="1:11" x14ac:dyDescent="0.2">
      <c r="A983" s="25">
        <v>14</v>
      </c>
      <c r="B983" s="25" t="s">
        <v>2399</v>
      </c>
      <c r="C983" s="25">
        <v>12</v>
      </c>
      <c r="D983" s="25">
        <v>69222000</v>
      </c>
      <c r="E983" s="25" t="s">
        <v>2400</v>
      </c>
      <c r="F983" s="25" t="s">
        <v>1964</v>
      </c>
      <c r="G983" s="25">
        <v>315</v>
      </c>
      <c r="H983" s="25">
        <v>0.22</v>
      </c>
      <c r="I983" s="25">
        <v>0</v>
      </c>
      <c r="J983" s="25" t="s">
        <v>282</v>
      </c>
      <c r="K983" s="25" t="s">
        <v>1965</v>
      </c>
    </row>
    <row r="984" spans="1:11" x14ac:dyDescent="0.2">
      <c r="A984" s="25">
        <v>14</v>
      </c>
      <c r="B984" s="25" t="s">
        <v>2401</v>
      </c>
      <c r="C984" s="25">
        <v>12</v>
      </c>
      <c r="D984" s="25">
        <v>69085500</v>
      </c>
      <c r="E984" s="25" t="s">
        <v>2402</v>
      </c>
      <c r="F984" s="25" t="s">
        <v>2093</v>
      </c>
      <c r="G984" s="25">
        <v>291</v>
      </c>
      <c r="H984" s="25">
        <v>0.15</v>
      </c>
      <c r="I984" s="25">
        <v>0</v>
      </c>
      <c r="J984" s="25" t="s">
        <v>282</v>
      </c>
      <c r="K984" s="25" t="s">
        <v>2094</v>
      </c>
    </row>
    <row r="985" spans="1:11" x14ac:dyDescent="0.2">
      <c r="A985" s="25">
        <v>14</v>
      </c>
      <c r="B985" s="25" t="s">
        <v>2403</v>
      </c>
      <c r="C985" s="25">
        <v>12</v>
      </c>
      <c r="D985" s="25">
        <v>64354500</v>
      </c>
      <c r="E985" s="25" t="s">
        <v>2404</v>
      </c>
      <c r="F985" s="25" t="s">
        <v>2128</v>
      </c>
      <c r="G985" s="25">
        <v>683</v>
      </c>
      <c r="H985" s="25">
        <v>0.35</v>
      </c>
      <c r="I985" s="25">
        <v>0</v>
      </c>
      <c r="J985" s="25" t="s">
        <v>282</v>
      </c>
      <c r="K985" s="25" t="s">
        <v>2129</v>
      </c>
    </row>
    <row r="986" spans="1:11" x14ac:dyDescent="0.2">
      <c r="A986" s="25">
        <v>14</v>
      </c>
      <c r="B986" s="25" t="s">
        <v>2405</v>
      </c>
      <c r="C986" s="25">
        <v>12</v>
      </c>
      <c r="D986" s="25">
        <v>72682500</v>
      </c>
      <c r="E986" s="25" t="s">
        <v>2406</v>
      </c>
      <c r="F986" s="25" t="s">
        <v>2389</v>
      </c>
      <c r="G986" s="25">
        <v>95</v>
      </c>
      <c r="H986" s="25">
        <v>0.13</v>
      </c>
      <c r="I986" s="25">
        <v>0</v>
      </c>
      <c r="J986" s="25" t="s">
        <v>426</v>
      </c>
      <c r="K986" s="25" t="s">
        <v>2390</v>
      </c>
    </row>
    <row r="987" spans="1:11" x14ac:dyDescent="0.2">
      <c r="A987" s="25">
        <v>14</v>
      </c>
      <c r="B987" s="25" t="s">
        <v>2407</v>
      </c>
      <c r="C987" s="25">
        <v>12</v>
      </c>
      <c r="D987" s="25">
        <v>71644500</v>
      </c>
      <c r="E987" s="25" t="s">
        <v>2408</v>
      </c>
      <c r="F987" s="25" t="s">
        <v>2379</v>
      </c>
      <c r="G987" s="25">
        <v>441</v>
      </c>
      <c r="H987" s="25">
        <v>0.25</v>
      </c>
      <c r="I987" s="25">
        <v>0</v>
      </c>
      <c r="J987" s="25" t="s">
        <v>282</v>
      </c>
      <c r="K987" s="25" t="s">
        <v>2380</v>
      </c>
    </row>
    <row r="988" spans="1:11" x14ac:dyDescent="0.2">
      <c r="A988" s="25">
        <v>14</v>
      </c>
      <c r="B988" s="25" t="s">
        <v>2409</v>
      </c>
      <c r="C988" s="25">
        <v>12</v>
      </c>
      <c r="D988" s="25">
        <v>90634500</v>
      </c>
      <c r="E988" s="25" t="s">
        <v>2410</v>
      </c>
      <c r="F988" s="25" t="s">
        <v>2411</v>
      </c>
      <c r="G988" s="25">
        <v>72</v>
      </c>
      <c r="H988" s="25">
        <v>0.14000000000000001</v>
      </c>
      <c r="I988" s="25">
        <v>0</v>
      </c>
      <c r="J988" s="25" t="s">
        <v>282</v>
      </c>
      <c r="K988" s="25" t="s">
        <v>2412</v>
      </c>
    </row>
    <row r="989" spans="1:11" x14ac:dyDescent="0.2">
      <c r="A989" s="25">
        <v>14</v>
      </c>
      <c r="B989" s="25" t="s">
        <v>2409</v>
      </c>
      <c r="C989" s="25">
        <v>12</v>
      </c>
      <c r="D989" s="25">
        <v>90633000</v>
      </c>
      <c r="E989" s="25" t="s">
        <v>2410</v>
      </c>
      <c r="F989" s="25" t="s">
        <v>2413</v>
      </c>
      <c r="G989" s="25">
        <v>67</v>
      </c>
      <c r="H989" s="25">
        <v>0.21</v>
      </c>
      <c r="I989" s="25">
        <v>0</v>
      </c>
      <c r="J989" s="25" t="s">
        <v>282</v>
      </c>
      <c r="K989" s="25" t="s">
        <v>2414</v>
      </c>
    </row>
    <row r="990" spans="1:11" x14ac:dyDescent="0.2">
      <c r="A990" s="25">
        <v>14</v>
      </c>
      <c r="B990" s="25" t="s">
        <v>2415</v>
      </c>
      <c r="C990" s="25">
        <v>12</v>
      </c>
      <c r="D990" s="25">
        <v>95782500</v>
      </c>
      <c r="E990" s="25" t="s">
        <v>2416</v>
      </c>
      <c r="F990" s="25" t="s">
        <v>2417</v>
      </c>
      <c r="G990" s="25">
        <v>143</v>
      </c>
      <c r="H990" s="25">
        <v>0.32</v>
      </c>
      <c r="I990" s="25">
        <v>0</v>
      </c>
      <c r="J990" s="25" t="s">
        <v>282</v>
      </c>
      <c r="K990" s="25" t="s">
        <v>2418</v>
      </c>
    </row>
    <row r="991" spans="1:11" x14ac:dyDescent="0.2">
      <c r="A991" s="25">
        <v>14</v>
      </c>
      <c r="B991" s="25" t="s">
        <v>2415</v>
      </c>
      <c r="C991" s="25">
        <v>12</v>
      </c>
      <c r="D991" s="25">
        <v>110893500</v>
      </c>
      <c r="E991" s="25" t="s">
        <v>2416</v>
      </c>
      <c r="F991" s="25" t="s">
        <v>1821</v>
      </c>
      <c r="G991" s="25">
        <v>67</v>
      </c>
      <c r="H991" s="25">
        <v>0.19</v>
      </c>
      <c r="I991" s="25">
        <v>0</v>
      </c>
      <c r="J991" s="25" t="s">
        <v>426</v>
      </c>
      <c r="K991" s="25" t="s">
        <v>1822</v>
      </c>
    </row>
    <row r="992" spans="1:11" x14ac:dyDescent="0.2">
      <c r="A992" s="25">
        <v>14</v>
      </c>
      <c r="B992" s="25" t="s">
        <v>2415</v>
      </c>
      <c r="C992" s="25">
        <v>12</v>
      </c>
      <c r="D992" s="25">
        <v>104139000</v>
      </c>
      <c r="E992" s="25" t="s">
        <v>2416</v>
      </c>
      <c r="F992" s="25" t="s">
        <v>1823</v>
      </c>
      <c r="G992" s="25">
        <v>60</v>
      </c>
      <c r="H992" s="25">
        <v>0.28999999999999998</v>
      </c>
      <c r="I992" s="25">
        <v>0</v>
      </c>
      <c r="J992" s="25" t="s">
        <v>426</v>
      </c>
      <c r="K992" s="25" t="s">
        <v>1824</v>
      </c>
    </row>
    <row r="993" spans="1:11" x14ac:dyDescent="0.2">
      <c r="A993" s="25">
        <v>14</v>
      </c>
      <c r="B993" s="25" t="s">
        <v>2419</v>
      </c>
      <c r="C993" s="25">
        <v>12</v>
      </c>
      <c r="D993" s="25">
        <v>110893500</v>
      </c>
      <c r="E993" s="25" t="s">
        <v>2420</v>
      </c>
      <c r="F993" s="25" t="s">
        <v>1821</v>
      </c>
      <c r="G993" s="25">
        <v>67</v>
      </c>
      <c r="H993" s="25">
        <v>0.19</v>
      </c>
      <c r="I993" s="25">
        <v>0</v>
      </c>
      <c r="J993" s="25" t="s">
        <v>426</v>
      </c>
      <c r="K993" s="25" t="s">
        <v>1822</v>
      </c>
    </row>
    <row r="994" spans="1:11" x14ac:dyDescent="0.2">
      <c r="A994" s="25">
        <v>14</v>
      </c>
      <c r="B994" s="25" t="s">
        <v>2419</v>
      </c>
      <c r="C994" s="25">
        <v>12</v>
      </c>
      <c r="D994" s="25">
        <v>104139000</v>
      </c>
      <c r="E994" s="25" t="s">
        <v>2420</v>
      </c>
      <c r="F994" s="25" t="s">
        <v>1823</v>
      </c>
      <c r="G994" s="25">
        <v>60</v>
      </c>
      <c r="H994" s="25">
        <v>0.28999999999999998</v>
      </c>
      <c r="I994" s="25">
        <v>0</v>
      </c>
      <c r="J994" s="25" t="s">
        <v>426</v>
      </c>
      <c r="K994" s="25" t="s">
        <v>1824</v>
      </c>
    </row>
    <row r="995" spans="1:11" x14ac:dyDescent="0.2">
      <c r="A995" s="25">
        <v>14</v>
      </c>
      <c r="B995" s="25" t="s">
        <v>2421</v>
      </c>
      <c r="C995" s="25">
        <v>12</v>
      </c>
      <c r="D995" s="25">
        <v>111270000</v>
      </c>
      <c r="E995" s="25" t="s">
        <v>2422</v>
      </c>
      <c r="F995" s="25" t="s">
        <v>2423</v>
      </c>
      <c r="G995" s="25">
        <v>418</v>
      </c>
      <c r="H995" s="25">
        <v>0.26</v>
      </c>
      <c r="I995" s="25">
        <v>0</v>
      </c>
      <c r="J995" s="25" t="s">
        <v>426</v>
      </c>
      <c r="K995" s="25" t="s">
        <v>2424</v>
      </c>
    </row>
    <row r="996" spans="1:11" x14ac:dyDescent="0.2">
      <c r="A996" s="25">
        <v>14</v>
      </c>
      <c r="B996" s="25" t="s">
        <v>2421</v>
      </c>
      <c r="C996" s="25">
        <v>12</v>
      </c>
      <c r="D996" s="25">
        <v>57493500</v>
      </c>
      <c r="E996" s="25" t="s">
        <v>2422</v>
      </c>
      <c r="F996" s="25" t="s">
        <v>1581</v>
      </c>
      <c r="G996" s="25">
        <v>288</v>
      </c>
      <c r="H996" s="25">
        <v>0.17</v>
      </c>
      <c r="I996" s="25">
        <v>0</v>
      </c>
      <c r="J996" s="25" t="s">
        <v>426</v>
      </c>
      <c r="K996" s="25" t="s">
        <v>1582</v>
      </c>
    </row>
    <row r="997" spans="1:11" x14ac:dyDescent="0.2">
      <c r="A997" s="25">
        <v>14</v>
      </c>
      <c r="B997" s="25" t="s">
        <v>2421</v>
      </c>
      <c r="C997" s="25">
        <v>12</v>
      </c>
      <c r="D997" s="25">
        <v>111300000</v>
      </c>
      <c r="E997" s="25" t="s">
        <v>2422</v>
      </c>
      <c r="F997" s="25" t="s">
        <v>1583</v>
      </c>
      <c r="G997" s="25">
        <v>273</v>
      </c>
      <c r="H997" s="25">
        <v>0.28000000000000003</v>
      </c>
      <c r="I997" s="25">
        <v>0</v>
      </c>
      <c r="J997" s="25" t="s">
        <v>426</v>
      </c>
      <c r="K997" s="25" t="s">
        <v>1584</v>
      </c>
    </row>
    <row r="998" spans="1:11" x14ac:dyDescent="0.2">
      <c r="A998" s="25">
        <v>14</v>
      </c>
      <c r="B998" s="25" t="s">
        <v>2425</v>
      </c>
      <c r="C998" s="25">
        <v>12</v>
      </c>
      <c r="D998" s="25">
        <v>57493500</v>
      </c>
      <c r="E998" s="25" t="s">
        <v>2426</v>
      </c>
      <c r="F998" s="25" t="s">
        <v>1581</v>
      </c>
      <c r="G998" s="25">
        <v>288</v>
      </c>
      <c r="H998" s="25">
        <v>0.17</v>
      </c>
      <c r="I998" s="25">
        <v>0</v>
      </c>
      <c r="J998" s="25" t="s">
        <v>426</v>
      </c>
      <c r="K998" s="25" t="s">
        <v>1582</v>
      </c>
    </row>
    <row r="999" spans="1:11" x14ac:dyDescent="0.2">
      <c r="A999" s="25">
        <v>14</v>
      </c>
      <c r="B999" s="25" t="s">
        <v>2425</v>
      </c>
      <c r="C999" s="25">
        <v>12</v>
      </c>
      <c r="D999" s="25">
        <v>111300000</v>
      </c>
      <c r="E999" s="25" t="s">
        <v>2426</v>
      </c>
      <c r="F999" s="25" t="s">
        <v>1583</v>
      </c>
      <c r="G999" s="25">
        <v>273</v>
      </c>
      <c r="H999" s="25">
        <v>0.28000000000000003</v>
      </c>
      <c r="I999" s="25">
        <v>0</v>
      </c>
      <c r="J999" s="25" t="s">
        <v>426</v>
      </c>
      <c r="K999" s="25" t="s">
        <v>1584</v>
      </c>
    </row>
    <row r="1000" spans="1:11" x14ac:dyDescent="0.2">
      <c r="A1000" s="25">
        <v>14</v>
      </c>
      <c r="B1000" s="25" t="s">
        <v>2427</v>
      </c>
      <c r="C1000" s="25">
        <v>12</v>
      </c>
      <c r="D1000" s="25">
        <v>56397000</v>
      </c>
      <c r="E1000" s="25" t="s">
        <v>2428</v>
      </c>
      <c r="F1000" s="25" t="s">
        <v>2429</v>
      </c>
      <c r="G1000" s="25">
        <v>680</v>
      </c>
      <c r="H1000" s="25">
        <v>0.42</v>
      </c>
      <c r="I1000" s="25">
        <v>0</v>
      </c>
      <c r="J1000" s="25" t="s">
        <v>282</v>
      </c>
      <c r="K1000" s="25" t="s">
        <v>2430</v>
      </c>
    </row>
    <row r="1001" spans="1:11" x14ac:dyDescent="0.2">
      <c r="A1001" s="25">
        <v>14</v>
      </c>
      <c r="B1001" s="25" t="s">
        <v>2427</v>
      </c>
      <c r="C1001" s="25">
        <v>12</v>
      </c>
      <c r="D1001" s="25">
        <v>56397000</v>
      </c>
      <c r="E1001" s="25" t="s">
        <v>2428</v>
      </c>
      <c r="F1001" s="25" t="s">
        <v>2431</v>
      </c>
      <c r="G1001" s="25">
        <v>264</v>
      </c>
      <c r="H1001" s="25">
        <v>0.13</v>
      </c>
      <c r="I1001" s="25">
        <v>0</v>
      </c>
      <c r="J1001" s="25" t="s">
        <v>426</v>
      </c>
      <c r="K1001" s="25" t="s">
        <v>2432</v>
      </c>
    </row>
    <row r="1002" spans="1:11" x14ac:dyDescent="0.2">
      <c r="A1002" s="25">
        <v>14</v>
      </c>
      <c r="B1002" s="25" t="s">
        <v>2427</v>
      </c>
      <c r="C1002" s="25">
        <v>12</v>
      </c>
      <c r="D1002" s="25">
        <v>56394000</v>
      </c>
      <c r="E1002" s="25" t="s">
        <v>2428</v>
      </c>
      <c r="F1002" s="25" t="s">
        <v>2111</v>
      </c>
      <c r="G1002" s="25">
        <v>239</v>
      </c>
      <c r="H1002" s="25">
        <v>0.1</v>
      </c>
      <c r="I1002" s="25">
        <v>0</v>
      </c>
      <c r="J1002" s="25" t="s">
        <v>395</v>
      </c>
      <c r="K1002" s="25" t="s">
        <v>2112</v>
      </c>
    </row>
    <row r="1003" spans="1:11" x14ac:dyDescent="0.2">
      <c r="A1003" s="25">
        <v>14</v>
      </c>
      <c r="B1003" s="25" t="s">
        <v>2427</v>
      </c>
      <c r="C1003" s="25">
        <v>12</v>
      </c>
      <c r="D1003" s="25">
        <v>62808000</v>
      </c>
      <c r="E1003" s="25" t="s">
        <v>2428</v>
      </c>
      <c r="F1003" s="25" t="s">
        <v>2433</v>
      </c>
      <c r="G1003" s="25">
        <v>70</v>
      </c>
      <c r="H1003" s="25">
        <v>0.1</v>
      </c>
      <c r="I1003" s="25">
        <v>0</v>
      </c>
      <c r="J1003" s="25" t="s">
        <v>282</v>
      </c>
      <c r="K1003" s="25" t="s">
        <v>2434</v>
      </c>
    </row>
    <row r="1004" spans="1:11" x14ac:dyDescent="0.2">
      <c r="A1004" s="25">
        <v>14</v>
      </c>
      <c r="B1004" s="25" t="s">
        <v>2435</v>
      </c>
      <c r="C1004" s="25">
        <v>12</v>
      </c>
      <c r="D1004" s="25">
        <v>56394000</v>
      </c>
      <c r="E1004" s="25" t="s">
        <v>2436</v>
      </c>
      <c r="F1004" s="25" t="s">
        <v>2111</v>
      </c>
      <c r="G1004" s="25">
        <v>239</v>
      </c>
      <c r="H1004" s="25">
        <v>0.1</v>
      </c>
      <c r="I1004" s="25">
        <v>0</v>
      </c>
      <c r="J1004" s="25" t="s">
        <v>395</v>
      </c>
      <c r="K1004" s="25" t="s">
        <v>2112</v>
      </c>
    </row>
    <row r="1005" spans="1:11" x14ac:dyDescent="0.2">
      <c r="A1005" s="25">
        <v>14</v>
      </c>
      <c r="B1005" s="25" t="s">
        <v>2437</v>
      </c>
      <c r="C1005" s="25">
        <v>12</v>
      </c>
      <c r="D1005" s="25">
        <v>62808000</v>
      </c>
      <c r="E1005" s="25" t="s">
        <v>2438</v>
      </c>
      <c r="F1005" s="25" t="s">
        <v>2433</v>
      </c>
      <c r="G1005" s="25">
        <v>70</v>
      </c>
      <c r="H1005" s="25">
        <v>0.1</v>
      </c>
      <c r="I1005" s="25">
        <v>0</v>
      </c>
      <c r="J1005" s="25" t="s">
        <v>282</v>
      </c>
      <c r="K1005" s="25" t="s">
        <v>2434</v>
      </c>
    </row>
    <row r="1006" spans="1:11" x14ac:dyDescent="0.2">
      <c r="A1006" s="25">
        <v>14</v>
      </c>
      <c r="B1006" s="25" t="s">
        <v>2439</v>
      </c>
      <c r="C1006" s="25">
        <v>12</v>
      </c>
      <c r="D1006" s="25">
        <v>121815000</v>
      </c>
      <c r="E1006" s="25" t="s">
        <v>2440</v>
      </c>
      <c r="F1006" s="25" t="s">
        <v>1427</v>
      </c>
      <c r="G1006" s="25">
        <v>77</v>
      </c>
      <c r="H1006" s="25">
        <v>0.3</v>
      </c>
      <c r="I1006" s="25">
        <v>0</v>
      </c>
      <c r="J1006" s="25" t="s">
        <v>426</v>
      </c>
      <c r="K1006" s="25" t="s">
        <v>1428</v>
      </c>
    </row>
    <row r="1007" spans="1:11" x14ac:dyDescent="0.2">
      <c r="A1007" s="25">
        <v>14</v>
      </c>
      <c r="B1007" s="25" t="s">
        <v>2439</v>
      </c>
      <c r="C1007" s="25">
        <v>12</v>
      </c>
      <c r="D1007" s="25">
        <v>118807500</v>
      </c>
      <c r="E1007" s="25" t="s">
        <v>2440</v>
      </c>
      <c r="F1007" s="25" t="s">
        <v>1431</v>
      </c>
      <c r="G1007" s="25">
        <v>43</v>
      </c>
      <c r="H1007" s="25">
        <v>0.27</v>
      </c>
      <c r="I1007" s="25">
        <v>0</v>
      </c>
      <c r="J1007" s="25" t="s">
        <v>426</v>
      </c>
      <c r="K1007" s="25" t="s">
        <v>1432</v>
      </c>
    </row>
    <row r="1008" spans="1:11" x14ac:dyDescent="0.2">
      <c r="A1008" s="25">
        <v>14</v>
      </c>
      <c r="B1008" s="25" t="s">
        <v>2439</v>
      </c>
      <c r="C1008" s="25">
        <v>12</v>
      </c>
      <c r="D1008" s="25">
        <v>118806000</v>
      </c>
      <c r="E1008" s="25" t="s">
        <v>2440</v>
      </c>
      <c r="F1008" s="25" t="s">
        <v>1433</v>
      </c>
      <c r="G1008" s="25">
        <v>36</v>
      </c>
      <c r="H1008" s="25">
        <v>0.16</v>
      </c>
      <c r="I1008" s="25">
        <v>0</v>
      </c>
      <c r="J1008" s="25" t="s">
        <v>426</v>
      </c>
      <c r="K1008" s="25" t="s">
        <v>1430</v>
      </c>
    </row>
    <row r="1009" spans="1:11" x14ac:dyDescent="0.2">
      <c r="A1009" s="25">
        <v>14</v>
      </c>
      <c r="B1009" s="25" t="s">
        <v>2441</v>
      </c>
      <c r="C1009" s="25">
        <v>12</v>
      </c>
      <c r="D1009" s="25">
        <v>121815000</v>
      </c>
      <c r="E1009" s="25" t="s">
        <v>2442</v>
      </c>
      <c r="F1009" s="25" t="s">
        <v>1427</v>
      </c>
      <c r="G1009" s="25">
        <v>77</v>
      </c>
      <c r="H1009" s="25">
        <v>0.3</v>
      </c>
      <c r="I1009" s="25">
        <v>0</v>
      </c>
      <c r="J1009" s="25" t="s">
        <v>426</v>
      </c>
      <c r="K1009" s="25" t="s">
        <v>1428</v>
      </c>
    </row>
    <row r="1010" spans="1:11" x14ac:dyDescent="0.2">
      <c r="A1010" s="25">
        <v>14</v>
      </c>
      <c r="B1010" s="25" t="s">
        <v>2441</v>
      </c>
      <c r="C1010" s="25">
        <v>12</v>
      </c>
      <c r="D1010" s="25">
        <v>118807500</v>
      </c>
      <c r="E1010" s="25" t="s">
        <v>2442</v>
      </c>
      <c r="F1010" s="25" t="s">
        <v>1431</v>
      </c>
      <c r="G1010" s="25">
        <v>43</v>
      </c>
      <c r="H1010" s="25">
        <v>0.27</v>
      </c>
      <c r="I1010" s="25">
        <v>0</v>
      </c>
      <c r="J1010" s="25" t="s">
        <v>426</v>
      </c>
      <c r="K1010" s="25" t="s">
        <v>1432</v>
      </c>
    </row>
    <row r="1011" spans="1:11" x14ac:dyDescent="0.2">
      <c r="A1011" s="25">
        <v>14</v>
      </c>
      <c r="B1011" s="25" t="s">
        <v>2443</v>
      </c>
      <c r="C1011" s="25">
        <v>4</v>
      </c>
      <c r="D1011" s="25">
        <v>6222000</v>
      </c>
      <c r="E1011" s="25" t="s">
        <v>2444</v>
      </c>
      <c r="F1011" s="25" t="s">
        <v>2445</v>
      </c>
      <c r="G1011" s="25">
        <v>75</v>
      </c>
      <c r="H1011" s="25">
        <v>0.21</v>
      </c>
      <c r="I1011" s="25">
        <v>0</v>
      </c>
      <c r="J1011" s="25" t="s">
        <v>282</v>
      </c>
      <c r="K1011" s="25" t="s">
        <v>2446</v>
      </c>
    </row>
    <row r="1012" spans="1:11" x14ac:dyDescent="0.2">
      <c r="A1012" s="25">
        <v>14</v>
      </c>
      <c r="B1012" s="25" t="s">
        <v>2447</v>
      </c>
      <c r="C1012" s="25">
        <v>5</v>
      </c>
      <c r="D1012" s="25">
        <v>37315500</v>
      </c>
      <c r="E1012" s="25" t="s">
        <v>2448</v>
      </c>
      <c r="F1012" s="25" t="s">
        <v>2103</v>
      </c>
      <c r="G1012" s="25">
        <v>724</v>
      </c>
      <c r="H1012" s="25">
        <v>0.24</v>
      </c>
      <c r="I1012" s="25">
        <v>0</v>
      </c>
      <c r="J1012" s="25" t="s">
        <v>395</v>
      </c>
      <c r="K1012" s="25" t="s">
        <v>2104</v>
      </c>
    </row>
    <row r="1013" spans="1:11" x14ac:dyDescent="0.2">
      <c r="A1013" s="25">
        <v>14</v>
      </c>
      <c r="B1013" s="25" t="s">
        <v>2447</v>
      </c>
      <c r="C1013" s="25">
        <v>12</v>
      </c>
      <c r="D1013" s="25">
        <v>65271000</v>
      </c>
      <c r="E1013" s="25" t="s">
        <v>2448</v>
      </c>
      <c r="F1013" s="25" t="s">
        <v>2105</v>
      </c>
      <c r="G1013" s="25">
        <v>384</v>
      </c>
      <c r="H1013" s="25">
        <v>0.3</v>
      </c>
      <c r="I1013" s="25">
        <v>0</v>
      </c>
      <c r="J1013" s="25" t="s">
        <v>395</v>
      </c>
      <c r="K1013" s="25" t="s">
        <v>2106</v>
      </c>
    </row>
    <row r="1014" spans="1:11" x14ac:dyDescent="0.2">
      <c r="A1014" s="25">
        <v>14</v>
      </c>
      <c r="B1014" s="25" t="s">
        <v>2449</v>
      </c>
      <c r="C1014" s="25">
        <v>5</v>
      </c>
      <c r="D1014" s="25">
        <v>37315500</v>
      </c>
      <c r="E1014" s="25" t="s">
        <v>2450</v>
      </c>
      <c r="F1014" s="25" t="s">
        <v>2103</v>
      </c>
      <c r="G1014" s="25">
        <v>724</v>
      </c>
      <c r="H1014" s="25">
        <v>0.24</v>
      </c>
      <c r="I1014" s="25">
        <v>0</v>
      </c>
      <c r="J1014" s="25" t="s">
        <v>395</v>
      </c>
      <c r="K1014" s="25" t="s">
        <v>2104</v>
      </c>
    </row>
    <row r="1015" spans="1:11" x14ac:dyDescent="0.2">
      <c r="A1015" s="25">
        <v>14</v>
      </c>
      <c r="B1015" s="25" t="s">
        <v>2449</v>
      </c>
      <c r="C1015" s="25">
        <v>12</v>
      </c>
      <c r="D1015" s="25">
        <v>65271000</v>
      </c>
      <c r="E1015" s="25" t="s">
        <v>2450</v>
      </c>
      <c r="F1015" s="25" t="s">
        <v>2105</v>
      </c>
      <c r="G1015" s="25">
        <v>384</v>
      </c>
      <c r="H1015" s="25">
        <v>0.3</v>
      </c>
      <c r="I1015" s="25">
        <v>0</v>
      </c>
      <c r="J1015" s="25" t="s">
        <v>395</v>
      </c>
      <c r="K1015" s="25" t="s">
        <v>2106</v>
      </c>
    </row>
    <row r="1016" spans="1:11" x14ac:dyDescent="0.2">
      <c r="A1016" s="25">
        <v>14</v>
      </c>
      <c r="B1016" s="25" t="s">
        <v>2451</v>
      </c>
      <c r="C1016" s="25">
        <v>12</v>
      </c>
      <c r="D1016" s="25">
        <v>64848000</v>
      </c>
      <c r="E1016" s="25" t="s">
        <v>2452</v>
      </c>
      <c r="F1016" s="25" t="s">
        <v>1865</v>
      </c>
      <c r="G1016" s="25">
        <v>263</v>
      </c>
      <c r="H1016" s="25">
        <v>0.12</v>
      </c>
      <c r="I1016" s="25">
        <v>0</v>
      </c>
      <c r="J1016" s="25" t="s">
        <v>426</v>
      </c>
      <c r="K1016" s="25" t="s">
        <v>1866</v>
      </c>
    </row>
    <row r="1017" spans="1:11" x14ac:dyDescent="0.2">
      <c r="A1017" s="25">
        <v>14</v>
      </c>
      <c r="B1017" s="25" t="s">
        <v>2451</v>
      </c>
      <c r="C1017" s="25">
        <v>12</v>
      </c>
      <c r="D1017" s="25">
        <v>69897000</v>
      </c>
      <c r="E1017" s="25" t="s">
        <v>2452</v>
      </c>
      <c r="F1017" s="25" t="s">
        <v>1781</v>
      </c>
      <c r="G1017" s="25">
        <v>258</v>
      </c>
      <c r="H1017" s="25">
        <v>0.15</v>
      </c>
      <c r="I1017" s="25">
        <v>0</v>
      </c>
      <c r="J1017" s="25" t="s">
        <v>426</v>
      </c>
      <c r="K1017" s="25" t="s">
        <v>1782</v>
      </c>
    </row>
    <row r="1018" spans="1:11" x14ac:dyDescent="0.2">
      <c r="A1018" s="25">
        <v>14</v>
      </c>
      <c r="B1018" s="25" t="s">
        <v>2451</v>
      </c>
      <c r="C1018" s="25">
        <v>12</v>
      </c>
      <c r="D1018" s="25">
        <v>64869000</v>
      </c>
      <c r="E1018" s="25" t="s">
        <v>2452</v>
      </c>
      <c r="F1018" s="25" t="s">
        <v>1601</v>
      </c>
      <c r="G1018" s="25">
        <v>460</v>
      </c>
      <c r="H1018" s="25">
        <v>0.22</v>
      </c>
      <c r="I1018" s="25">
        <v>0</v>
      </c>
      <c r="J1018" s="25" t="s">
        <v>282</v>
      </c>
      <c r="K1018" s="25" t="s">
        <v>1602</v>
      </c>
    </row>
    <row r="1019" spans="1:11" x14ac:dyDescent="0.2">
      <c r="A1019" s="25">
        <v>14</v>
      </c>
      <c r="B1019" s="25" t="s">
        <v>2451</v>
      </c>
      <c r="C1019" s="25">
        <v>12</v>
      </c>
      <c r="D1019" s="25">
        <v>64864500</v>
      </c>
      <c r="E1019" s="25" t="s">
        <v>2452</v>
      </c>
      <c r="F1019" s="25" t="s">
        <v>1783</v>
      </c>
      <c r="G1019" s="25">
        <v>245</v>
      </c>
      <c r="H1019" s="25">
        <v>0.23</v>
      </c>
      <c r="I1019" s="25">
        <v>0</v>
      </c>
      <c r="J1019" s="25" t="s">
        <v>426</v>
      </c>
      <c r="K1019" s="25" t="s">
        <v>1784</v>
      </c>
    </row>
    <row r="1020" spans="1:11" x14ac:dyDescent="0.2">
      <c r="A1020" s="25">
        <v>14</v>
      </c>
      <c r="B1020" s="25" t="s">
        <v>2451</v>
      </c>
      <c r="C1020" s="25">
        <v>12</v>
      </c>
      <c r="D1020" s="25">
        <v>66340500</v>
      </c>
      <c r="E1020" s="25" t="s">
        <v>2452</v>
      </c>
      <c r="F1020" s="25" t="s">
        <v>1867</v>
      </c>
      <c r="G1020" s="25">
        <v>204</v>
      </c>
      <c r="H1020" s="25">
        <v>0.11</v>
      </c>
      <c r="I1020" s="25">
        <v>0</v>
      </c>
      <c r="J1020" s="25" t="s">
        <v>426</v>
      </c>
      <c r="K1020" s="25" t="s">
        <v>1868</v>
      </c>
    </row>
    <row r="1021" spans="1:11" x14ac:dyDescent="0.2">
      <c r="A1021" s="25">
        <v>14</v>
      </c>
      <c r="B1021" s="25" t="s">
        <v>2451</v>
      </c>
      <c r="C1021" s="25">
        <v>12</v>
      </c>
      <c r="D1021" s="25">
        <v>64849500</v>
      </c>
      <c r="E1021" s="25" t="s">
        <v>2452</v>
      </c>
      <c r="F1021" s="25" t="s">
        <v>1869</v>
      </c>
      <c r="G1021" s="25">
        <v>191</v>
      </c>
      <c r="H1021" s="25">
        <v>0.33</v>
      </c>
      <c r="I1021" s="25">
        <v>0</v>
      </c>
      <c r="J1021" s="25" t="s">
        <v>426</v>
      </c>
      <c r="K1021" s="25" t="s">
        <v>1870</v>
      </c>
    </row>
    <row r="1022" spans="1:11" x14ac:dyDescent="0.2">
      <c r="A1022" s="25">
        <v>14</v>
      </c>
      <c r="B1022" s="25" t="s">
        <v>2451</v>
      </c>
      <c r="C1022" s="25">
        <v>12</v>
      </c>
      <c r="D1022" s="25">
        <v>62806500</v>
      </c>
      <c r="E1022" s="25" t="s">
        <v>2452</v>
      </c>
      <c r="F1022" s="25" t="s">
        <v>2453</v>
      </c>
      <c r="G1022" s="25">
        <v>114</v>
      </c>
      <c r="H1022" s="25">
        <v>0.21</v>
      </c>
      <c r="I1022" s="25">
        <v>0</v>
      </c>
      <c r="J1022" s="25" t="s">
        <v>282</v>
      </c>
      <c r="K1022" s="25" t="s">
        <v>2454</v>
      </c>
    </row>
    <row r="1023" spans="1:11" x14ac:dyDescent="0.2">
      <c r="A1023" s="25">
        <v>14</v>
      </c>
      <c r="B1023" s="25" t="s">
        <v>2451</v>
      </c>
      <c r="C1023" s="25">
        <v>12</v>
      </c>
      <c r="D1023" s="25">
        <v>64863000</v>
      </c>
      <c r="E1023" s="25" t="s">
        <v>2452</v>
      </c>
      <c r="F1023" s="25" t="s">
        <v>1791</v>
      </c>
      <c r="G1023" s="25">
        <v>172</v>
      </c>
      <c r="H1023" s="25">
        <v>0.16</v>
      </c>
      <c r="I1023" s="25">
        <v>0</v>
      </c>
      <c r="J1023" s="25" t="s">
        <v>282</v>
      </c>
      <c r="K1023" s="25" t="s">
        <v>1792</v>
      </c>
    </row>
    <row r="1024" spans="1:11" x14ac:dyDescent="0.2">
      <c r="A1024" s="25">
        <v>14</v>
      </c>
      <c r="B1024" s="25" t="s">
        <v>2451</v>
      </c>
      <c r="C1024" s="25">
        <v>12</v>
      </c>
      <c r="D1024" s="25">
        <v>62808000</v>
      </c>
      <c r="E1024" s="25" t="s">
        <v>2452</v>
      </c>
      <c r="F1024" s="25" t="s">
        <v>2455</v>
      </c>
      <c r="G1024" s="25">
        <v>87</v>
      </c>
      <c r="H1024" s="25">
        <v>0.16</v>
      </c>
      <c r="I1024" s="25">
        <v>0</v>
      </c>
      <c r="J1024" s="25" t="s">
        <v>282</v>
      </c>
      <c r="K1024" s="25" t="s">
        <v>2456</v>
      </c>
    </row>
    <row r="1025" spans="1:11" x14ac:dyDescent="0.2">
      <c r="A1025" s="25">
        <v>14</v>
      </c>
      <c r="B1025" s="25" t="s">
        <v>2457</v>
      </c>
      <c r="C1025" s="25">
        <v>12</v>
      </c>
      <c r="D1025" s="25">
        <v>64869000</v>
      </c>
      <c r="E1025" s="25" t="s">
        <v>2458</v>
      </c>
      <c r="F1025" s="25" t="s">
        <v>1601</v>
      </c>
      <c r="G1025" s="25">
        <v>460</v>
      </c>
      <c r="H1025" s="25">
        <v>0.22</v>
      </c>
      <c r="I1025" s="25">
        <v>0</v>
      </c>
      <c r="J1025" s="25" t="s">
        <v>282</v>
      </c>
      <c r="K1025" s="25" t="s">
        <v>1602</v>
      </c>
    </row>
    <row r="1026" spans="1:11" x14ac:dyDescent="0.2">
      <c r="A1026" s="25">
        <v>14</v>
      </c>
      <c r="B1026" s="25" t="s">
        <v>2459</v>
      </c>
      <c r="C1026" s="25">
        <v>12</v>
      </c>
      <c r="D1026" s="25">
        <v>69897000</v>
      </c>
      <c r="E1026" s="25" t="s">
        <v>2460</v>
      </c>
      <c r="F1026" s="25" t="s">
        <v>1781</v>
      </c>
      <c r="G1026" s="25">
        <v>258</v>
      </c>
      <c r="H1026" s="25">
        <v>0.15</v>
      </c>
      <c r="I1026" s="25">
        <v>0</v>
      </c>
      <c r="J1026" s="25" t="s">
        <v>426</v>
      </c>
      <c r="K1026" s="25" t="s">
        <v>1782</v>
      </c>
    </row>
    <row r="1027" spans="1:11" x14ac:dyDescent="0.2">
      <c r="A1027" s="25">
        <v>14</v>
      </c>
      <c r="B1027" s="25" t="s">
        <v>2459</v>
      </c>
      <c r="C1027" s="25">
        <v>12</v>
      </c>
      <c r="D1027" s="25">
        <v>64864500</v>
      </c>
      <c r="E1027" s="25" t="s">
        <v>2460</v>
      </c>
      <c r="F1027" s="25" t="s">
        <v>1783</v>
      </c>
      <c r="G1027" s="25">
        <v>245</v>
      </c>
      <c r="H1027" s="25">
        <v>0.23</v>
      </c>
      <c r="I1027" s="25">
        <v>0</v>
      </c>
      <c r="J1027" s="25" t="s">
        <v>426</v>
      </c>
      <c r="K1027" s="25" t="s">
        <v>1784</v>
      </c>
    </row>
    <row r="1028" spans="1:11" x14ac:dyDescent="0.2">
      <c r="A1028" s="25">
        <v>14</v>
      </c>
      <c r="B1028" s="25" t="s">
        <v>2461</v>
      </c>
      <c r="C1028" s="25">
        <v>12</v>
      </c>
      <c r="D1028" s="25">
        <v>64848000</v>
      </c>
      <c r="E1028" s="25" t="s">
        <v>2462</v>
      </c>
      <c r="F1028" s="25" t="s">
        <v>1865</v>
      </c>
      <c r="G1028" s="25">
        <v>263</v>
      </c>
      <c r="H1028" s="25">
        <v>0.12</v>
      </c>
      <c r="I1028" s="25">
        <v>0</v>
      </c>
      <c r="J1028" s="25" t="s">
        <v>426</v>
      </c>
      <c r="K1028" s="25" t="s">
        <v>1866</v>
      </c>
    </row>
    <row r="1029" spans="1:11" x14ac:dyDescent="0.2">
      <c r="A1029" s="25">
        <v>14</v>
      </c>
      <c r="B1029" s="25" t="s">
        <v>2461</v>
      </c>
      <c r="C1029" s="25">
        <v>12</v>
      </c>
      <c r="D1029" s="25">
        <v>66340500</v>
      </c>
      <c r="E1029" s="25" t="s">
        <v>2462</v>
      </c>
      <c r="F1029" s="25" t="s">
        <v>1867</v>
      </c>
      <c r="G1029" s="25">
        <v>204</v>
      </c>
      <c r="H1029" s="25">
        <v>0.11</v>
      </c>
      <c r="I1029" s="25">
        <v>0</v>
      </c>
      <c r="J1029" s="25" t="s">
        <v>426</v>
      </c>
      <c r="K1029" s="25" t="s">
        <v>1868</v>
      </c>
    </row>
    <row r="1030" spans="1:11" x14ac:dyDescent="0.2">
      <c r="A1030" s="25">
        <v>14</v>
      </c>
      <c r="B1030" s="25" t="s">
        <v>2463</v>
      </c>
      <c r="C1030" s="25">
        <v>12</v>
      </c>
      <c r="D1030" s="25">
        <v>62806500</v>
      </c>
      <c r="E1030" s="25" t="s">
        <v>2464</v>
      </c>
      <c r="F1030" s="25" t="s">
        <v>2453</v>
      </c>
      <c r="G1030" s="25">
        <v>114</v>
      </c>
      <c r="H1030" s="25">
        <v>0.21</v>
      </c>
      <c r="I1030" s="25">
        <v>0</v>
      </c>
      <c r="J1030" s="25" t="s">
        <v>282</v>
      </c>
      <c r="K1030" s="25" t="s">
        <v>2454</v>
      </c>
    </row>
    <row r="1031" spans="1:11" x14ac:dyDescent="0.2">
      <c r="A1031" s="25">
        <v>14</v>
      </c>
      <c r="B1031" s="25" t="s">
        <v>2465</v>
      </c>
      <c r="C1031" s="25">
        <v>12</v>
      </c>
      <c r="D1031" s="25">
        <v>71386500</v>
      </c>
      <c r="E1031" s="25" t="s">
        <v>2466</v>
      </c>
      <c r="F1031" s="25" t="s">
        <v>2467</v>
      </c>
      <c r="G1031" s="25">
        <v>68</v>
      </c>
      <c r="H1031" s="25">
        <v>0.21</v>
      </c>
      <c r="I1031" s="25">
        <v>0</v>
      </c>
      <c r="J1031" s="25" t="s">
        <v>426</v>
      </c>
      <c r="K1031" s="25" t="s">
        <v>2468</v>
      </c>
    </row>
    <row r="1032" spans="1:11" x14ac:dyDescent="0.2">
      <c r="A1032" s="25">
        <v>14</v>
      </c>
      <c r="B1032" s="25" t="s">
        <v>2469</v>
      </c>
      <c r="C1032" s="25">
        <v>12</v>
      </c>
      <c r="D1032" s="25">
        <v>66549000</v>
      </c>
      <c r="E1032" s="25" t="s">
        <v>2470</v>
      </c>
      <c r="F1032" s="25" t="s">
        <v>1450</v>
      </c>
      <c r="G1032" s="25">
        <v>404</v>
      </c>
      <c r="H1032" s="25">
        <v>0.12</v>
      </c>
      <c r="I1032" s="25">
        <v>0</v>
      </c>
      <c r="J1032" s="25" t="s">
        <v>395</v>
      </c>
      <c r="K1032" s="25" t="s">
        <v>1451</v>
      </c>
    </row>
    <row r="1033" spans="1:11" x14ac:dyDescent="0.2">
      <c r="A1033" s="25">
        <v>14</v>
      </c>
      <c r="B1033" s="25" t="s">
        <v>2469</v>
      </c>
      <c r="C1033" s="25">
        <v>20</v>
      </c>
      <c r="D1033" s="25">
        <v>50371500</v>
      </c>
      <c r="E1033" s="25" t="s">
        <v>2470</v>
      </c>
      <c r="F1033" s="25" t="s">
        <v>1452</v>
      </c>
      <c r="G1033" s="25">
        <v>257</v>
      </c>
      <c r="H1033" s="25">
        <v>0.1</v>
      </c>
      <c r="I1033" s="25">
        <v>0</v>
      </c>
      <c r="J1033" s="25" t="s">
        <v>395</v>
      </c>
      <c r="K1033" s="25" t="s">
        <v>1453</v>
      </c>
    </row>
    <row r="1034" spans="1:11" x14ac:dyDescent="0.2">
      <c r="A1034" s="25">
        <v>14</v>
      </c>
      <c r="B1034" s="25" t="s">
        <v>2471</v>
      </c>
      <c r="C1034" s="25">
        <v>12</v>
      </c>
      <c r="D1034" s="25">
        <v>66549000</v>
      </c>
      <c r="E1034" s="25" t="s">
        <v>2472</v>
      </c>
      <c r="F1034" s="25" t="s">
        <v>1450</v>
      </c>
      <c r="G1034" s="25">
        <v>404</v>
      </c>
      <c r="H1034" s="25">
        <v>0.12</v>
      </c>
      <c r="I1034" s="25">
        <v>0</v>
      </c>
      <c r="J1034" s="25" t="s">
        <v>395</v>
      </c>
      <c r="K1034" s="25" t="s">
        <v>1451</v>
      </c>
    </row>
    <row r="1035" spans="1:11" x14ac:dyDescent="0.2">
      <c r="A1035" s="25">
        <v>14</v>
      </c>
      <c r="B1035" s="25" t="s">
        <v>2471</v>
      </c>
      <c r="C1035" s="25">
        <v>20</v>
      </c>
      <c r="D1035" s="25">
        <v>50371500</v>
      </c>
      <c r="E1035" s="25" t="s">
        <v>2472</v>
      </c>
      <c r="F1035" s="25" t="s">
        <v>1452</v>
      </c>
      <c r="G1035" s="25">
        <v>257</v>
      </c>
      <c r="H1035" s="25">
        <v>0.1</v>
      </c>
      <c r="I1035" s="25">
        <v>0</v>
      </c>
      <c r="J1035" s="25" t="s">
        <v>395</v>
      </c>
      <c r="K1035" s="25" t="s">
        <v>1453</v>
      </c>
    </row>
    <row r="1036" spans="1:11" x14ac:dyDescent="0.2">
      <c r="A1036" s="25">
        <v>14</v>
      </c>
      <c r="B1036" s="25" t="s">
        <v>2473</v>
      </c>
      <c r="C1036" s="25">
        <v>12</v>
      </c>
      <c r="D1036" s="25">
        <v>128986500</v>
      </c>
      <c r="E1036" s="25" t="s">
        <v>2474</v>
      </c>
      <c r="F1036" s="25" t="s">
        <v>2475</v>
      </c>
      <c r="G1036" s="25">
        <v>598</v>
      </c>
      <c r="H1036" s="25">
        <v>0.2</v>
      </c>
      <c r="I1036" s="25">
        <v>0</v>
      </c>
      <c r="J1036" s="25" t="s">
        <v>395</v>
      </c>
      <c r="K1036" s="25" t="s">
        <v>2476</v>
      </c>
    </row>
    <row r="1037" spans="1:11" x14ac:dyDescent="0.2">
      <c r="A1037" s="25">
        <v>14</v>
      </c>
      <c r="B1037" s="25" t="s">
        <v>2473</v>
      </c>
      <c r="C1037" s="25">
        <v>12</v>
      </c>
      <c r="D1037" s="25">
        <v>128988000</v>
      </c>
      <c r="E1037" s="25" t="s">
        <v>2474</v>
      </c>
      <c r="F1037" s="25" t="s">
        <v>2477</v>
      </c>
      <c r="G1037" s="25">
        <v>410</v>
      </c>
      <c r="H1037" s="25">
        <v>0.18</v>
      </c>
      <c r="I1037" s="25">
        <v>0</v>
      </c>
      <c r="J1037" s="25" t="s">
        <v>395</v>
      </c>
      <c r="K1037" s="25" t="s">
        <v>2478</v>
      </c>
    </row>
    <row r="1038" spans="1:11" x14ac:dyDescent="0.2">
      <c r="A1038" s="25">
        <v>14</v>
      </c>
      <c r="B1038" s="25" t="s">
        <v>2473</v>
      </c>
      <c r="C1038" s="25">
        <v>12</v>
      </c>
      <c r="D1038" s="25">
        <v>129121500</v>
      </c>
      <c r="E1038" s="25" t="s">
        <v>2474</v>
      </c>
      <c r="F1038" s="25" t="s">
        <v>2479</v>
      </c>
      <c r="G1038" s="25">
        <v>578</v>
      </c>
      <c r="H1038" s="25">
        <v>0.26</v>
      </c>
      <c r="I1038" s="25">
        <v>0</v>
      </c>
      <c r="J1038" s="25" t="s">
        <v>282</v>
      </c>
      <c r="K1038" s="25" t="s">
        <v>2480</v>
      </c>
    </row>
    <row r="1039" spans="1:11" x14ac:dyDescent="0.2">
      <c r="A1039" s="25">
        <v>14</v>
      </c>
      <c r="B1039" s="25" t="s">
        <v>2473</v>
      </c>
      <c r="C1039" s="25">
        <v>12</v>
      </c>
      <c r="D1039" s="25">
        <v>70000500</v>
      </c>
      <c r="E1039" s="25" t="s">
        <v>2474</v>
      </c>
      <c r="F1039" s="25" t="s">
        <v>2481</v>
      </c>
      <c r="G1039" s="25">
        <v>321</v>
      </c>
      <c r="H1039" s="25">
        <v>0.15</v>
      </c>
      <c r="I1039" s="25">
        <v>0</v>
      </c>
      <c r="J1039" s="25" t="s">
        <v>282</v>
      </c>
      <c r="K1039" s="25" t="s">
        <v>2482</v>
      </c>
    </row>
    <row r="1040" spans="1:11" x14ac:dyDescent="0.2">
      <c r="A1040" s="25">
        <v>14</v>
      </c>
      <c r="B1040" s="25" t="s">
        <v>2473</v>
      </c>
      <c r="C1040" s="25">
        <v>12</v>
      </c>
      <c r="D1040" s="25">
        <v>70003500</v>
      </c>
      <c r="E1040" s="25" t="s">
        <v>2474</v>
      </c>
      <c r="F1040" s="25" t="s">
        <v>1939</v>
      </c>
      <c r="G1040" s="25">
        <v>245</v>
      </c>
      <c r="H1040" s="25">
        <v>0.12</v>
      </c>
      <c r="I1040" s="25">
        <v>0</v>
      </c>
      <c r="J1040" s="25" t="s">
        <v>282</v>
      </c>
      <c r="K1040" s="25" t="s">
        <v>1940</v>
      </c>
    </row>
    <row r="1041" spans="1:11" x14ac:dyDescent="0.2">
      <c r="A1041" s="25">
        <v>14</v>
      </c>
      <c r="B1041" s="25" t="s">
        <v>2473</v>
      </c>
      <c r="C1041" s="25">
        <v>12</v>
      </c>
      <c r="D1041" s="25">
        <v>129186000</v>
      </c>
      <c r="E1041" s="25" t="s">
        <v>2474</v>
      </c>
      <c r="F1041" s="25" t="s">
        <v>2483</v>
      </c>
      <c r="G1041" s="25">
        <v>236</v>
      </c>
      <c r="H1041" s="25">
        <v>0.19</v>
      </c>
      <c r="I1041" s="25">
        <v>0</v>
      </c>
      <c r="J1041" s="25" t="s">
        <v>426</v>
      </c>
      <c r="K1041" s="25" t="s">
        <v>2484</v>
      </c>
    </row>
    <row r="1042" spans="1:11" x14ac:dyDescent="0.2">
      <c r="A1042" s="25">
        <v>14</v>
      </c>
      <c r="B1042" s="25" t="s">
        <v>2473</v>
      </c>
      <c r="C1042" s="25">
        <v>12</v>
      </c>
      <c r="D1042" s="25">
        <v>61558500</v>
      </c>
      <c r="E1042" s="25" t="s">
        <v>2474</v>
      </c>
      <c r="F1042" s="25" t="s">
        <v>2485</v>
      </c>
      <c r="G1042" s="25">
        <v>235</v>
      </c>
      <c r="H1042" s="25">
        <v>0.16</v>
      </c>
      <c r="I1042" s="25">
        <v>0</v>
      </c>
      <c r="J1042" s="25" t="s">
        <v>426</v>
      </c>
      <c r="K1042" s="25" t="s">
        <v>2486</v>
      </c>
    </row>
    <row r="1043" spans="1:11" x14ac:dyDescent="0.2">
      <c r="A1043" s="25">
        <v>14</v>
      </c>
      <c r="B1043" s="25" t="s">
        <v>2473</v>
      </c>
      <c r="C1043" s="25">
        <v>12</v>
      </c>
      <c r="D1043" s="25">
        <v>128890500</v>
      </c>
      <c r="E1043" s="25" t="s">
        <v>2474</v>
      </c>
      <c r="F1043" s="25" t="s">
        <v>2081</v>
      </c>
      <c r="G1043" s="25">
        <v>377</v>
      </c>
      <c r="H1043" s="25">
        <v>0.12</v>
      </c>
      <c r="I1043" s="25">
        <v>0</v>
      </c>
      <c r="J1043" s="25" t="s">
        <v>395</v>
      </c>
      <c r="K1043" s="25" t="s">
        <v>2082</v>
      </c>
    </row>
    <row r="1044" spans="1:11" x14ac:dyDescent="0.2">
      <c r="A1044" s="25">
        <v>14</v>
      </c>
      <c r="B1044" s="25" t="s">
        <v>2473</v>
      </c>
      <c r="C1044" s="25">
        <v>12</v>
      </c>
      <c r="D1044" s="25">
        <v>61012500</v>
      </c>
      <c r="E1044" s="25" t="s">
        <v>2474</v>
      </c>
      <c r="F1044" s="25" t="s">
        <v>2487</v>
      </c>
      <c r="G1044" s="25">
        <v>379</v>
      </c>
      <c r="H1044" s="25">
        <v>0.18</v>
      </c>
      <c r="I1044" s="25">
        <v>0</v>
      </c>
      <c r="J1044" s="25" t="s">
        <v>282</v>
      </c>
      <c r="K1044" s="25" t="s">
        <v>2488</v>
      </c>
    </row>
    <row r="1045" spans="1:11" x14ac:dyDescent="0.2">
      <c r="A1045" s="25">
        <v>14</v>
      </c>
      <c r="B1045" s="25" t="s">
        <v>2473</v>
      </c>
      <c r="C1045" s="25">
        <v>12</v>
      </c>
      <c r="D1045" s="25">
        <v>129075000</v>
      </c>
      <c r="E1045" s="25" t="s">
        <v>2474</v>
      </c>
      <c r="F1045" s="25" t="s">
        <v>2069</v>
      </c>
      <c r="G1045" s="25">
        <v>359</v>
      </c>
      <c r="H1045" s="25">
        <v>0.24</v>
      </c>
      <c r="I1045" s="25">
        <v>0</v>
      </c>
      <c r="J1045" s="25" t="s">
        <v>282</v>
      </c>
      <c r="K1045" s="25" t="s">
        <v>2070</v>
      </c>
    </row>
    <row r="1046" spans="1:11" x14ac:dyDescent="0.2">
      <c r="A1046" s="25">
        <v>14</v>
      </c>
      <c r="B1046" s="25" t="s">
        <v>2473</v>
      </c>
      <c r="C1046" s="25">
        <v>12</v>
      </c>
      <c r="D1046" s="25">
        <v>67272000</v>
      </c>
      <c r="E1046" s="25" t="s">
        <v>2474</v>
      </c>
      <c r="F1046" s="25" t="s">
        <v>2489</v>
      </c>
      <c r="G1046" s="25">
        <v>184</v>
      </c>
      <c r="H1046" s="25">
        <v>0.14000000000000001</v>
      </c>
      <c r="I1046" s="25">
        <v>0</v>
      </c>
      <c r="J1046" s="25" t="s">
        <v>426</v>
      </c>
      <c r="K1046" s="25" t="s">
        <v>1975</v>
      </c>
    </row>
    <row r="1047" spans="1:11" x14ac:dyDescent="0.2">
      <c r="A1047" s="25">
        <v>14</v>
      </c>
      <c r="B1047" s="25" t="s">
        <v>2473</v>
      </c>
      <c r="C1047" s="25">
        <v>12</v>
      </c>
      <c r="D1047" s="25">
        <v>129100500</v>
      </c>
      <c r="E1047" s="25" t="s">
        <v>2474</v>
      </c>
      <c r="F1047" s="25" t="s">
        <v>2490</v>
      </c>
      <c r="G1047" s="25">
        <v>182</v>
      </c>
      <c r="H1047" s="25">
        <v>0.12</v>
      </c>
      <c r="I1047" s="25">
        <v>0</v>
      </c>
      <c r="J1047" s="25" t="s">
        <v>426</v>
      </c>
      <c r="K1047" s="25" t="s">
        <v>2491</v>
      </c>
    </row>
    <row r="1048" spans="1:11" x14ac:dyDescent="0.2">
      <c r="A1048" s="25">
        <v>14</v>
      </c>
      <c r="B1048" s="25" t="s">
        <v>2473</v>
      </c>
      <c r="C1048" s="25">
        <v>12</v>
      </c>
      <c r="D1048" s="25">
        <v>62904000</v>
      </c>
      <c r="E1048" s="25" t="s">
        <v>2474</v>
      </c>
      <c r="F1048" s="25" t="s">
        <v>1974</v>
      </c>
      <c r="G1048" s="25">
        <v>358</v>
      </c>
      <c r="H1048" s="25">
        <v>0.27</v>
      </c>
      <c r="I1048" s="25">
        <v>0</v>
      </c>
      <c r="J1048" s="25" t="s">
        <v>282</v>
      </c>
      <c r="K1048" s="25" t="s">
        <v>1975</v>
      </c>
    </row>
    <row r="1049" spans="1:11" x14ac:dyDescent="0.2">
      <c r="A1049" s="25">
        <v>14</v>
      </c>
      <c r="B1049" s="25" t="s">
        <v>2473</v>
      </c>
      <c r="C1049" s="25">
        <v>5</v>
      </c>
      <c r="D1049" s="25">
        <v>38292000</v>
      </c>
      <c r="E1049" s="25" t="s">
        <v>2474</v>
      </c>
      <c r="F1049" s="25" t="s">
        <v>1694</v>
      </c>
      <c r="G1049" s="25">
        <v>178</v>
      </c>
      <c r="H1049" s="25">
        <v>0.12</v>
      </c>
      <c r="I1049" s="25">
        <v>0</v>
      </c>
      <c r="J1049" s="25" t="s">
        <v>395</v>
      </c>
      <c r="K1049" s="25" t="s">
        <v>1695</v>
      </c>
    </row>
    <row r="1050" spans="1:11" x14ac:dyDescent="0.2">
      <c r="A1050" s="25">
        <v>14</v>
      </c>
      <c r="B1050" s="25" t="s">
        <v>2473</v>
      </c>
      <c r="C1050" s="25">
        <v>5</v>
      </c>
      <c r="D1050" s="25">
        <v>38257500</v>
      </c>
      <c r="E1050" s="25" t="s">
        <v>2474</v>
      </c>
      <c r="F1050" s="25" t="s">
        <v>2492</v>
      </c>
      <c r="G1050" s="25">
        <v>310</v>
      </c>
      <c r="H1050" s="25">
        <v>0.22</v>
      </c>
      <c r="I1050" s="25">
        <v>0</v>
      </c>
      <c r="J1050" s="25" t="s">
        <v>395</v>
      </c>
      <c r="K1050" s="25" t="s">
        <v>2493</v>
      </c>
    </row>
    <row r="1051" spans="1:11" x14ac:dyDescent="0.2">
      <c r="A1051" s="25">
        <v>14</v>
      </c>
      <c r="B1051" s="25" t="s">
        <v>2473</v>
      </c>
      <c r="C1051" s="25">
        <v>12</v>
      </c>
      <c r="D1051" s="25">
        <v>128871000</v>
      </c>
      <c r="E1051" s="25" t="s">
        <v>2474</v>
      </c>
      <c r="F1051" s="25" t="s">
        <v>2494</v>
      </c>
      <c r="G1051" s="25">
        <v>135</v>
      </c>
      <c r="H1051" s="25">
        <v>0.1</v>
      </c>
      <c r="I1051" s="25">
        <v>0</v>
      </c>
      <c r="J1051" s="25" t="s">
        <v>282</v>
      </c>
      <c r="K1051" s="25" t="s">
        <v>2495</v>
      </c>
    </row>
    <row r="1052" spans="1:11" x14ac:dyDescent="0.2">
      <c r="A1052" s="25">
        <v>14</v>
      </c>
      <c r="B1052" s="25" t="s">
        <v>2473</v>
      </c>
      <c r="C1052" s="25">
        <v>12</v>
      </c>
      <c r="D1052" s="25">
        <v>129000000</v>
      </c>
      <c r="E1052" s="25" t="s">
        <v>2474</v>
      </c>
      <c r="F1052" s="25" t="s">
        <v>2496</v>
      </c>
      <c r="G1052" s="25">
        <v>118</v>
      </c>
      <c r="H1052" s="25">
        <v>0.12</v>
      </c>
      <c r="I1052" s="25">
        <v>0</v>
      </c>
      <c r="J1052" s="25" t="s">
        <v>282</v>
      </c>
      <c r="K1052" s="25" t="s">
        <v>2497</v>
      </c>
    </row>
    <row r="1053" spans="1:11" x14ac:dyDescent="0.2">
      <c r="A1053" s="25">
        <v>14</v>
      </c>
      <c r="B1053" s="25" t="s">
        <v>2473</v>
      </c>
      <c r="C1053" s="25">
        <v>20</v>
      </c>
      <c r="D1053" s="25">
        <v>48933000</v>
      </c>
      <c r="E1053" s="25" t="s">
        <v>2474</v>
      </c>
      <c r="F1053" s="25" t="s">
        <v>2498</v>
      </c>
      <c r="G1053" s="25">
        <v>133</v>
      </c>
      <c r="H1053" s="25">
        <v>0.11</v>
      </c>
      <c r="I1053" s="25">
        <v>0</v>
      </c>
      <c r="J1053" s="25" t="s">
        <v>395</v>
      </c>
      <c r="K1053" s="25" t="s">
        <v>2499</v>
      </c>
    </row>
    <row r="1054" spans="1:11" x14ac:dyDescent="0.2">
      <c r="A1054" s="25">
        <v>14</v>
      </c>
      <c r="B1054" s="25" t="s">
        <v>2500</v>
      </c>
      <c r="C1054" s="25">
        <v>5</v>
      </c>
      <c r="D1054" s="25">
        <v>38292000</v>
      </c>
      <c r="E1054" s="25" t="s">
        <v>2501</v>
      </c>
      <c r="F1054" s="25" t="s">
        <v>1694</v>
      </c>
      <c r="G1054" s="25">
        <v>178</v>
      </c>
      <c r="H1054" s="25">
        <v>0.12</v>
      </c>
      <c r="I1054" s="25">
        <v>0</v>
      </c>
      <c r="J1054" s="25" t="s">
        <v>395</v>
      </c>
      <c r="K1054" s="25" t="s">
        <v>1695</v>
      </c>
    </row>
    <row r="1055" spans="1:11" x14ac:dyDescent="0.2">
      <c r="A1055" s="25">
        <v>14</v>
      </c>
      <c r="B1055" s="25" t="s">
        <v>2502</v>
      </c>
      <c r="C1055" s="25">
        <v>12</v>
      </c>
      <c r="D1055" s="25">
        <v>70003500</v>
      </c>
      <c r="E1055" s="25" t="s">
        <v>2503</v>
      </c>
      <c r="F1055" s="25" t="s">
        <v>1939</v>
      </c>
      <c r="G1055" s="25">
        <v>245</v>
      </c>
      <c r="H1055" s="25">
        <v>0.12</v>
      </c>
      <c r="I1055" s="25">
        <v>0</v>
      </c>
      <c r="J1055" s="25" t="s">
        <v>282</v>
      </c>
      <c r="K1055" s="25" t="s">
        <v>1940</v>
      </c>
    </row>
    <row r="1056" spans="1:11" x14ac:dyDescent="0.2">
      <c r="A1056" s="25">
        <v>14</v>
      </c>
      <c r="B1056" s="25" t="s">
        <v>2504</v>
      </c>
      <c r="C1056" s="25">
        <v>12</v>
      </c>
      <c r="D1056" s="25">
        <v>62904000</v>
      </c>
      <c r="E1056" s="25" t="s">
        <v>2505</v>
      </c>
      <c r="F1056" s="25" t="s">
        <v>1974</v>
      </c>
      <c r="G1056" s="25">
        <v>358</v>
      </c>
      <c r="H1056" s="25">
        <v>0.27</v>
      </c>
      <c r="I1056" s="25">
        <v>0</v>
      </c>
      <c r="J1056" s="25" t="s">
        <v>282</v>
      </c>
      <c r="K1056" s="25" t="s">
        <v>1975</v>
      </c>
    </row>
    <row r="1057" spans="1:11" x14ac:dyDescent="0.2">
      <c r="A1057" s="25">
        <v>14</v>
      </c>
      <c r="B1057" s="25" t="s">
        <v>2506</v>
      </c>
      <c r="C1057" s="25">
        <v>12</v>
      </c>
      <c r="D1057" s="25">
        <v>129075000</v>
      </c>
      <c r="E1057" s="25" t="s">
        <v>2507</v>
      </c>
      <c r="F1057" s="25" t="s">
        <v>2069</v>
      </c>
      <c r="G1057" s="25">
        <v>359</v>
      </c>
      <c r="H1057" s="25">
        <v>0.24</v>
      </c>
      <c r="I1057" s="25">
        <v>0</v>
      </c>
      <c r="J1057" s="25" t="s">
        <v>282</v>
      </c>
      <c r="K1057" s="25" t="s">
        <v>2070</v>
      </c>
    </row>
    <row r="1058" spans="1:11" x14ac:dyDescent="0.2">
      <c r="A1058" s="25">
        <v>14</v>
      </c>
      <c r="B1058" s="25" t="s">
        <v>2508</v>
      </c>
      <c r="C1058" s="25">
        <v>12</v>
      </c>
      <c r="D1058" s="25">
        <v>128890500</v>
      </c>
      <c r="E1058" s="25" t="s">
        <v>2509</v>
      </c>
      <c r="F1058" s="25" t="s">
        <v>2081</v>
      </c>
      <c r="G1058" s="25">
        <v>377</v>
      </c>
      <c r="H1058" s="25">
        <v>0.12</v>
      </c>
      <c r="I1058" s="25">
        <v>0</v>
      </c>
      <c r="J1058" s="25" t="s">
        <v>395</v>
      </c>
      <c r="K1058" s="25" t="s">
        <v>2082</v>
      </c>
    </row>
    <row r="1059" spans="1:11" x14ac:dyDescent="0.2">
      <c r="A1059" s="25">
        <v>14</v>
      </c>
      <c r="B1059" s="25" t="s">
        <v>2510</v>
      </c>
      <c r="C1059" s="25">
        <v>12</v>
      </c>
      <c r="D1059" s="25">
        <v>129954000</v>
      </c>
      <c r="E1059" s="25" t="s">
        <v>2511</v>
      </c>
      <c r="F1059" s="25" t="s">
        <v>1700</v>
      </c>
      <c r="G1059" s="25">
        <v>456</v>
      </c>
      <c r="H1059" s="25">
        <v>0.35</v>
      </c>
      <c r="I1059" s="25">
        <v>0</v>
      </c>
      <c r="J1059" s="25" t="s">
        <v>282</v>
      </c>
      <c r="K1059" s="25" t="s">
        <v>1701</v>
      </c>
    </row>
    <row r="1060" spans="1:11" x14ac:dyDescent="0.2">
      <c r="A1060" s="25">
        <v>14</v>
      </c>
      <c r="B1060" s="25" t="s">
        <v>2510</v>
      </c>
      <c r="C1060" s="25">
        <v>12</v>
      </c>
      <c r="D1060" s="25">
        <v>83908500</v>
      </c>
      <c r="E1060" s="25" t="s">
        <v>2511</v>
      </c>
      <c r="F1060" s="25" t="s">
        <v>2512</v>
      </c>
      <c r="G1060" s="25">
        <v>305</v>
      </c>
      <c r="H1060" s="25">
        <v>0.16</v>
      </c>
      <c r="I1060" s="25">
        <v>0</v>
      </c>
      <c r="J1060" s="25" t="s">
        <v>426</v>
      </c>
      <c r="K1060" s="25" t="s">
        <v>2513</v>
      </c>
    </row>
    <row r="1061" spans="1:11" x14ac:dyDescent="0.2">
      <c r="A1061" s="25">
        <v>14</v>
      </c>
      <c r="B1061" s="25" t="s">
        <v>2510</v>
      </c>
      <c r="C1061" s="25">
        <v>12</v>
      </c>
      <c r="D1061" s="25">
        <v>129900000</v>
      </c>
      <c r="E1061" s="25" t="s">
        <v>2511</v>
      </c>
      <c r="F1061" s="25" t="s">
        <v>2514</v>
      </c>
      <c r="G1061" s="25">
        <v>311</v>
      </c>
      <c r="H1061" s="25">
        <v>0.13</v>
      </c>
      <c r="I1061" s="25">
        <v>0</v>
      </c>
      <c r="J1061" s="25" t="s">
        <v>426</v>
      </c>
      <c r="K1061" s="25" t="s">
        <v>2515</v>
      </c>
    </row>
    <row r="1062" spans="1:11" x14ac:dyDescent="0.2">
      <c r="A1062" s="25">
        <v>14</v>
      </c>
      <c r="B1062" s="25" t="s">
        <v>2510</v>
      </c>
      <c r="C1062" s="25">
        <v>12</v>
      </c>
      <c r="D1062" s="25">
        <v>129973500</v>
      </c>
      <c r="E1062" s="25" t="s">
        <v>2511</v>
      </c>
      <c r="F1062" s="25" t="s">
        <v>1704</v>
      </c>
      <c r="G1062" s="25">
        <v>254</v>
      </c>
      <c r="H1062" s="25">
        <v>0.23</v>
      </c>
      <c r="I1062" s="25">
        <v>0</v>
      </c>
      <c r="J1062" s="25" t="s">
        <v>426</v>
      </c>
      <c r="K1062" s="25" t="s">
        <v>1705</v>
      </c>
    </row>
    <row r="1063" spans="1:11" x14ac:dyDescent="0.2">
      <c r="A1063" s="25">
        <v>14</v>
      </c>
      <c r="B1063" s="25" t="s">
        <v>2510</v>
      </c>
      <c r="C1063" s="25">
        <v>12</v>
      </c>
      <c r="D1063" s="25">
        <v>132652500</v>
      </c>
      <c r="E1063" s="25" t="s">
        <v>2511</v>
      </c>
      <c r="F1063" s="25" t="s">
        <v>2516</v>
      </c>
      <c r="G1063" s="25">
        <v>206</v>
      </c>
      <c r="H1063" s="25">
        <v>0.25</v>
      </c>
      <c r="I1063" s="25">
        <v>0</v>
      </c>
      <c r="J1063" s="25" t="s">
        <v>426</v>
      </c>
      <c r="K1063" s="25" t="s">
        <v>2517</v>
      </c>
    </row>
    <row r="1064" spans="1:11" x14ac:dyDescent="0.2">
      <c r="A1064" s="25">
        <v>14</v>
      </c>
      <c r="B1064" s="25" t="s">
        <v>2510</v>
      </c>
      <c r="C1064" s="25">
        <v>12</v>
      </c>
      <c r="D1064" s="25">
        <v>132588000</v>
      </c>
      <c r="E1064" s="25" t="s">
        <v>2511</v>
      </c>
      <c r="F1064" s="25" t="s">
        <v>1706</v>
      </c>
      <c r="G1064" s="25">
        <v>385</v>
      </c>
      <c r="H1064" s="25">
        <v>0.43</v>
      </c>
      <c r="I1064" s="25">
        <v>0</v>
      </c>
      <c r="J1064" s="25" t="s">
        <v>282</v>
      </c>
      <c r="K1064" s="25" t="s">
        <v>1707</v>
      </c>
    </row>
    <row r="1065" spans="1:11" x14ac:dyDescent="0.2">
      <c r="A1065" s="25">
        <v>14</v>
      </c>
      <c r="B1065" s="25" t="s">
        <v>2510</v>
      </c>
      <c r="C1065" s="25">
        <v>12</v>
      </c>
      <c r="D1065" s="25">
        <v>132586500</v>
      </c>
      <c r="E1065" s="25" t="s">
        <v>2511</v>
      </c>
      <c r="F1065" s="25" t="s">
        <v>1708</v>
      </c>
      <c r="G1065" s="25">
        <v>190</v>
      </c>
      <c r="H1065" s="25">
        <v>0.2</v>
      </c>
      <c r="I1065" s="25">
        <v>0</v>
      </c>
      <c r="J1065" s="25" t="s">
        <v>426</v>
      </c>
      <c r="K1065" s="25" t="s">
        <v>1709</v>
      </c>
    </row>
    <row r="1066" spans="1:11" x14ac:dyDescent="0.2">
      <c r="A1066" s="25">
        <v>14</v>
      </c>
      <c r="B1066" s="25" t="s">
        <v>2510</v>
      </c>
      <c r="C1066" s="25">
        <v>12</v>
      </c>
      <c r="D1066" s="25">
        <v>129955500</v>
      </c>
      <c r="E1066" s="25" t="s">
        <v>2511</v>
      </c>
      <c r="F1066" s="25" t="s">
        <v>1710</v>
      </c>
      <c r="G1066" s="25">
        <v>179</v>
      </c>
      <c r="H1066" s="25">
        <v>0.18</v>
      </c>
      <c r="I1066" s="25">
        <v>0</v>
      </c>
      <c r="J1066" s="25" t="s">
        <v>282</v>
      </c>
      <c r="K1066" s="25" t="s">
        <v>1711</v>
      </c>
    </row>
    <row r="1067" spans="1:11" x14ac:dyDescent="0.2">
      <c r="A1067" s="25">
        <v>14</v>
      </c>
      <c r="B1067" s="25" t="s">
        <v>2510</v>
      </c>
      <c r="C1067" s="25">
        <v>12</v>
      </c>
      <c r="D1067" s="25">
        <v>129976500</v>
      </c>
      <c r="E1067" s="25" t="s">
        <v>2511</v>
      </c>
      <c r="F1067" s="25" t="s">
        <v>2022</v>
      </c>
      <c r="G1067" s="25">
        <v>171</v>
      </c>
      <c r="H1067" s="25">
        <v>0.55000000000000004</v>
      </c>
      <c r="I1067" s="25">
        <v>0</v>
      </c>
      <c r="J1067" s="25" t="s">
        <v>395</v>
      </c>
      <c r="K1067" s="25" t="s">
        <v>2023</v>
      </c>
    </row>
    <row r="1068" spans="1:11" x14ac:dyDescent="0.2">
      <c r="A1068" s="25">
        <v>14</v>
      </c>
      <c r="B1068" s="25" t="s">
        <v>2510</v>
      </c>
      <c r="C1068" s="25">
        <v>5</v>
      </c>
      <c r="D1068" s="25">
        <v>32253000</v>
      </c>
      <c r="E1068" s="25" t="s">
        <v>2511</v>
      </c>
      <c r="F1068" s="25" t="s">
        <v>2024</v>
      </c>
      <c r="G1068" s="25">
        <v>171</v>
      </c>
      <c r="H1068" s="25">
        <v>0.3</v>
      </c>
      <c r="I1068" s="25">
        <v>0</v>
      </c>
      <c r="J1068" s="25" t="s">
        <v>395</v>
      </c>
      <c r="K1068" s="25" t="s">
        <v>1719</v>
      </c>
    </row>
    <row r="1069" spans="1:11" x14ac:dyDescent="0.2">
      <c r="A1069" s="25">
        <v>14</v>
      </c>
      <c r="B1069" s="25" t="s">
        <v>2510</v>
      </c>
      <c r="C1069" s="25">
        <v>12</v>
      </c>
      <c r="D1069" s="25">
        <v>129925500</v>
      </c>
      <c r="E1069" s="25" t="s">
        <v>2511</v>
      </c>
      <c r="F1069" s="25" t="s">
        <v>2518</v>
      </c>
      <c r="G1069" s="25">
        <v>166</v>
      </c>
      <c r="H1069" s="25">
        <v>0.14000000000000001</v>
      </c>
      <c r="I1069" s="25">
        <v>0</v>
      </c>
      <c r="J1069" s="25" t="s">
        <v>426</v>
      </c>
      <c r="K1069" s="25" t="s">
        <v>2519</v>
      </c>
    </row>
    <row r="1070" spans="1:11" x14ac:dyDescent="0.2">
      <c r="A1070" s="25">
        <v>14</v>
      </c>
      <c r="B1070" s="25" t="s">
        <v>2510</v>
      </c>
      <c r="C1070" s="25">
        <v>12</v>
      </c>
      <c r="D1070" s="25">
        <v>132583500</v>
      </c>
      <c r="E1070" s="25" t="s">
        <v>2511</v>
      </c>
      <c r="F1070" s="25" t="s">
        <v>1718</v>
      </c>
      <c r="G1070" s="25">
        <v>58</v>
      </c>
      <c r="H1070" s="25">
        <v>0.11</v>
      </c>
      <c r="I1070" s="25">
        <v>0</v>
      </c>
      <c r="J1070" s="25" t="s">
        <v>426</v>
      </c>
      <c r="K1070" s="25" t="s">
        <v>1719</v>
      </c>
    </row>
    <row r="1071" spans="1:11" x14ac:dyDescent="0.2">
      <c r="A1071" s="25">
        <v>14</v>
      </c>
      <c r="B1071" s="25" t="s">
        <v>2510</v>
      </c>
      <c r="C1071" s="25">
        <v>12</v>
      </c>
      <c r="D1071" s="25">
        <v>129927000</v>
      </c>
      <c r="E1071" s="25" t="s">
        <v>2511</v>
      </c>
      <c r="F1071" s="25" t="s">
        <v>2520</v>
      </c>
      <c r="G1071" s="25">
        <v>41</v>
      </c>
      <c r="H1071" s="25">
        <v>0.16</v>
      </c>
      <c r="I1071" s="25">
        <v>0</v>
      </c>
      <c r="J1071" s="25" t="s">
        <v>426</v>
      </c>
      <c r="K1071" s="25" t="s">
        <v>2521</v>
      </c>
    </row>
    <row r="1072" spans="1:11" x14ac:dyDescent="0.2">
      <c r="A1072" s="25">
        <v>14</v>
      </c>
      <c r="B1072" s="25" t="s">
        <v>2522</v>
      </c>
      <c r="C1072" s="25">
        <v>12</v>
      </c>
      <c r="D1072" s="25">
        <v>129954000</v>
      </c>
      <c r="E1072" s="25" t="s">
        <v>2523</v>
      </c>
      <c r="F1072" s="25" t="s">
        <v>1700</v>
      </c>
      <c r="G1072" s="25">
        <v>456</v>
      </c>
      <c r="H1072" s="25">
        <v>0.35</v>
      </c>
      <c r="I1072" s="25">
        <v>0</v>
      </c>
      <c r="J1072" s="25" t="s">
        <v>282</v>
      </c>
      <c r="K1072" s="25" t="s">
        <v>1701</v>
      </c>
    </row>
    <row r="1073" spans="1:11" x14ac:dyDescent="0.2">
      <c r="A1073" s="25">
        <v>14</v>
      </c>
      <c r="B1073" s="25" t="s">
        <v>2522</v>
      </c>
      <c r="C1073" s="25">
        <v>12</v>
      </c>
      <c r="D1073" s="25">
        <v>132588000</v>
      </c>
      <c r="E1073" s="25" t="s">
        <v>2523</v>
      </c>
      <c r="F1073" s="25" t="s">
        <v>1706</v>
      </c>
      <c r="G1073" s="25">
        <v>385</v>
      </c>
      <c r="H1073" s="25">
        <v>0.43</v>
      </c>
      <c r="I1073" s="25">
        <v>0</v>
      </c>
      <c r="J1073" s="25" t="s">
        <v>282</v>
      </c>
      <c r="K1073" s="25" t="s">
        <v>1707</v>
      </c>
    </row>
    <row r="1074" spans="1:11" x14ac:dyDescent="0.2">
      <c r="A1074" s="25">
        <v>14</v>
      </c>
      <c r="B1074" s="25" t="s">
        <v>2524</v>
      </c>
      <c r="C1074" s="25">
        <v>12</v>
      </c>
      <c r="D1074" s="25">
        <v>129976500</v>
      </c>
      <c r="E1074" s="25" t="s">
        <v>2525</v>
      </c>
      <c r="F1074" s="25" t="s">
        <v>2022</v>
      </c>
      <c r="G1074" s="25">
        <v>171</v>
      </c>
      <c r="H1074" s="25">
        <v>0.55000000000000004</v>
      </c>
      <c r="I1074" s="25">
        <v>0</v>
      </c>
      <c r="J1074" s="25" t="s">
        <v>395</v>
      </c>
      <c r="K1074" s="25" t="s">
        <v>2023</v>
      </c>
    </row>
    <row r="1075" spans="1:11" x14ac:dyDescent="0.2">
      <c r="A1075" s="25">
        <v>14</v>
      </c>
      <c r="B1075" s="25" t="s">
        <v>2524</v>
      </c>
      <c r="C1075" s="25">
        <v>5</v>
      </c>
      <c r="D1075" s="25">
        <v>32253000</v>
      </c>
      <c r="E1075" s="25" t="s">
        <v>2525</v>
      </c>
      <c r="F1075" s="25" t="s">
        <v>2024</v>
      </c>
      <c r="G1075" s="25">
        <v>171</v>
      </c>
      <c r="H1075" s="25">
        <v>0.3</v>
      </c>
      <c r="I1075" s="25">
        <v>0</v>
      </c>
      <c r="J1075" s="25" t="s">
        <v>395</v>
      </c>
      <c r="K1075" s="25" t="s">
        <v>1719</v>
      </c>
    </row>
    <row r="1076" spans="1:11" x14ac:dyDescent="0.2">
      <c r="A1076" s="25">
        <v>14</v>
      </c>
      <c r="B1076" s="25" t="s">
        <v>2526</v>
      </c>
      <c r="C1076" s="25">
        <v>20</v>
      </c>
      <c r="D1076" s="25">
        <v>49099500</v>
      </c>
      <c r="E1076" s="25" t="s">
        <v>2527</v>
      </c>
      <c r="F1076" s="25" t="s">
        <v>2528</v>
      </c>
      <c r="G1076" s="25">
        <v>388</v>
      </c>
      <c r="H1076" s="25">
        <v>0.14000000000000001</v>
      </c>
      <c r="I1076" s="25">
        <v>0</v>
      </c>
      <c r="J1076" s="25" t="s">
        <v>426</v>
      </c>
      <c r="K1076" s="25" t="s">
        <v>2529</v>
      </c>
    </row>
    <row r="1077" spans="1:11" x14ac:dyDescent="0.2">
      <c r="A1077" s="25">
        <v>14</v>
      </c>
      <c r="B1077" s="25" t="s">
        <v>2526</v>
      </c>
      <c r="C1077" s="25">
        <v>20</v>
      </c>
      <c r="D1077" s="25">
        <v>48748500</v>
      </c>
      <c r="E1077" s="25" t="s">
        <v>2527</v>
      </c>
      <c r="F1077" s="25" t="s">
        <v>2530</v>
      </c>
      <c r="G1077" s="25">
        <v>163</v>
      </c>
      <c r="H1077" s="25">
        <v>0.1</v>
      </c>
      <c r="I1077" s="25">
        <v>0</v>
      </c>
      <c r="J1077" s="25" t="s">
        <v>426</v>
      </c>
      <c r="K1077" s="25" t="s">
        <v>2531</v>
      </c>
    </row>
    <row r="1078" spans="1:11" x14ac:dyDescent="0.2">
      <c r="A1078" s="25">
        <v>14</v>
      </c>
      <c r="B1078" s="25" t="s">
        <v>2532</v>
      </c>
      <c r="C1078" s="25">
        <v>20</v>
      </c>
      <c r="D1078" s="25">
        <v>49099500</v>
      </c>
      <c r="E1078" s="25" t="s">
        <v>2533</v>
      </c>
      <c r="F1078" s="25" t="s">
        <v>2528</v>
      </c>
      <c r="G1078" s="25">
        <v>388</v>
      </c>
      <c r="H1078" s="25">
        <v>0.14000000000000001</v>
      </c>
      <c r="I1078" s="25">
        <v>0</v>
      </c>
      <c r="J1078" s="25" t="s">
        <v>426</v>
      </c>
      <c r="K1078" s="25" t="s">
        <v>2529</v>
      </c>
    </row>
    <row r="1079" spans="1:11" x14ac:dyDescent="0.2">
      <c r="A1079" s="25">
        <v>14</v>
      </c>
      <c r="B1079" s="25" t="s">
        <v>2532</v>
      </c>
      <c r="C1079" s="25">
        <v>20</v>
      </c>
      <c r="D1079" s="25">
        <v>48748500</v>
      </c>
      <c r="E1079" s="25" t="s">
        <v>2533</v>
      </c>
      <c r="F1079" s="25" t="s">
        <v>2530</v>
      </c>
      <c r="G1079" s="25">
        <v>163</v>
      </c>
      <c r="H1079" s="25">
        <v>0.1</v>
      </c>
      <c r="I1079" s="25">
        <v>0</v>
      </c>
      <c r="J1079" s="25" t="s">
        <v>426</v>
      </c>
      <c r="K1079" s="25" t="s">
        <v>2531</v>
      </c>
    </row>
    <row r="1080" spans="1:11" x14ac:dyDescent="0.2">
      <c r="A1080" s="25">
        <v>14</v>
      </c>
      <c r="B1080" s="25" t="s">
        <v>2534</v>
      </c>
      <c r="C1080" s="25">
        <v>12</v>
      </c>
      <c r="D1080" s="25">
        <v>67353000</v>
      </c>
      <c r="E1080" s="25" t="s">
        <v>2535</v>
      </c>
      <c r="F1080" s="25" t="s">
        <v>2536</v>
      </c>
      <c r="G1080" s="25">
        <v>399</v>
      </c>
      <c r="H1080" s="25">
        <v>0.19</v>
      </c>
      <c r="I1080" s="25">
        <v>0</v>
      </c>
      <c r="J1080" s="25" t="s">
        <v>282</v>
      </c>
      <c r="K1080" s="25" t="s">
        <v>2537</v>
      </c>
    </row>
    <row r="1081" spans="1:11" x14ac:dyDescent="0.2">
      <c r="A1081" s="25">
        <v>14</v>
      </c>
      <c r="B1081" s="25" t="s">
        <v>2534</v>
      </c>
      <c r="C1081" s="25">
        <v>12</v>
      </c>
      <c r="D1081" s="25">
        <v>64203000</v>
      </c>
      <c r="E1081" s="25" t="s">
        <v>2535</v>
      </c>
      <c r="F1081" s="25" t="s">
        <v>2538</v>
      </c>
      <c r="G1081" s="25">
        <v>274</v>
      </c>
      <c r="H1081" s="25">
        <v>0.19</v>
      </c>
      <c r="I1081" s="25">
        <v>0</v>
      </c>
      <c r="J1081" s="25" t="s">
        <v>282</v>
      </c>
      <c r="K1081" s="25" t="s">
        <v>2539</v>
      </c>
    </row>
    <row r="1082" spans="1:11" x14ac:dyDescent="0.2">
      <c r="A1082" s="25">
        <v>14</v>
      </c>
      <c r="B1082" s="25" t="s">
        <v>2534</v>
      </c>
      <c r="C1082" s="25">
        <v>12</v>
      </c>
      <c r="D1082" s="25">
        <v>67453500</v>
      </c>
      <c r="E1082" s="25" t="s">
        <v>2535</v>
      </c>
      <c r="F1082" s="25" t="s">
        <v>2540</v>
      </c>
      <c r="G1082" s="25">
        <v>270</v>
      </c>
      <c r="H1082" s="25">
        <v>0.17</v>
      </c>
      <c r="I1082" s="25">
        <v>0</v>
      </c>
      <c r="J1082" s="25" t="s">
        <v>282</v>
      </c>
      <c r="K1082" s="25" t="s">
        <v>2541</v>
      </c>
    </row>
    <row r="1083" spans="1:11" x14ac:dyDescent="0.2">
      <c r="A1083" s="25">
        <v>14</v>
      </c>
      <c r="B1083" s="25" t="s">
        <v>2534</v>
      </c>
      <c r="C1083" s="25">
        <v>12</v>
      </c>
      <c r="D1083" s="25">
        <v>64198500</v>
      </c>
      <c r="E1083" s="25" t="s">
        <v>2535</v>
      </c>
      <c r="F1083" s="25" t="s">
        <v>1789</v>
      </c>
      <c r="G1083" s="25">
        <v>193</v>
      </c>
      <c r="H1083" s="25">
        <v>0.11</v>
      </c>
      <c r="I1083" s="25">
        <v>0</v>
      </c>
      <c r="J1083" s="25" t="s">
        <v>282</v>
      </c>
      <c r="K1083" s="25" t="s">
        <v>1790</v>
      </c>
    </row>
    <row r="1084" spans="1:11" x14ac:dyDescent="0.2">
      <c r="A1084" s="25">
        <v>14</v>
      </c>
      <c r="B1084" s="25" t="s">
        <v>2542</v>
      </c>
      <c r="C1084" s="25">
        <v>12</v>
      </c>
      <c r="D1084" s="25">
        <v>64198500</v>
      </c>
      <c r="E1084" s="25" t="s">
        <v>2543</v>
      </c>
      <c r="F1084" s="25" t="s">
        <v>1789</v>
      </c>
      <c r="G1084" s="25">
        <v>193</v>
      </c>
      <c r="H1084" s="25">
        <v>0.11</v>
      </c>
      <c r="I1084" s="25">
        <v>0</v>
      </c>
      <c r="J1084" s="25" t="s">
        <v>282</v>
      </c>
      <c r="K1084" s="25" t="s">
        <v>1790</v>
      </c>
    </row>
    <row r="1085" spans="1:11" x14ac:dyDescent="0.2">
      <c r="A1085" s="25">
        <v>14</v>
      </c>
      <c r="B1085" s="25" t="s">
        <v>2544</v>
      </c>
      <c r="C1085" s="25">
        <v>12</v>
      </c>
      <c r="D1085" s="25">
        <v>72340500</v>
      </c>
      <c r="E1085" s="25" t="s">
        <v>2545</v>
      </c>
      <c r="F1085" s="25" t="s">
        <v>1417</v>
      </c>
      <c r="G1085" s="25">
        <v>207</v>
      </c>
      <c r="H1085" s="25">
        <v>0.12</v>
      </c>
      <c r="I1085" s="25">
        <v>0</v>
      </c>
      <c r="J1085" s="25" t="s">
        <v>426</v>
      </c>
      <c r="K1085" s="25" t="s">
        <v>1418</v>
      </c>
    </row>
    <row r="1086" spans="1:11" x14ac:dyDescent="0.2">
      <c r="A1086" s="25">
        <v>14</v>
      </c>
      <c r="B1086" s="25" t="s">
        <v>2544</v>
      </c>
      <c r="C1086" s="25">
        <v>12</v>
      </c>
      <c r="D1086" s="25">
        <v>72468000</v>
      </c>
      <c r="E1086" s="25" t="s">
        <v>2545</v>
      </c>
      <c r="F1086" s="25" t="s">
        <v>2546</v>
      </c>
      <c r="G1086" s="25">
        <v>181</v>
      </c>
      <c r="H1086" s="25">
        <v>0.12</v>
      </c>
      <c r="I1086" s="25">
        <v>0</v>
      </c>
      <c r="J1086" s="25" t="s">
        <v>282</v>
      </c>
      <c r="K1086" s="25" t="s">
        <v>2547</v>
      </c>
    </row>
    <row r="1087" spans="1:11" x14ac:dyDescent="0.2">
      <c r="A1087" s="25">
        <v>14</v>
      </c>
      <c r="B1087" s="25" t="s">
        <v>2544</v>
      </c>
      <c r="C1087" s="25">
        <v>12</v>
      </c>
      <c r="D1087" s="25">
        <v>81235500</v>
      </c>
      <c r="E1087" s="25" t="s">
        <v>2545</v>
      </c>
      <c r="F1087" s="25" t="s">
        <v>1933</v>
      </c>
      <c r="G1087" s="25">
        <v>165</v>
      </c>
      <c r="H1087" s="25">
        <v>0.25</v>
      </c>
      <c r="I1087" s="25">
        <v>0</v>
      </c>
      <c r="J1087" s="25" t="s">
        <v>282</v>
      </c>
      <c r="K1087" s="25" t="s">
        <v>1934</v>
      </c>
    </row>
    <row r="1088" spans="1:11" x14ac:dyDescent="0.2">
      <c r="A1088" s="25">
        <v>14</v>
      </c>
      <c r="B1088" s="25" t="s">
        <v>2544</v>
      </c>
      <c r="C1088" s="25">
        <v>12</v>
      </c>
      <c r="D1088" s="25">
        <v>72576000</v>
      </c>
      <c r="E1088" s="25" t="s">
        <v>2545</v>
      </c>
      <c r="F1088" s="25" t="s">
        <v>2548</v>
      </c>
      <c r="G1088" s="25">
        <v>74</v>
      </c>
      <c r="H1088" s="25">
        <v>0.17</v>
      </c>
      <c r="I1088" s="25">
        <v>0</v>
      </c>
      <c r="J1088" s="25" t="s">
        <v>282</v>
      </c>
      <c r="K1088" s="25" t="s">
        <v>2549</v>
      </c>
    </row>
    <row r="1089" spans="1:11" x14ac:dyDescent="0.2">
      <c r="A1089" s="25">
        <v>14</v>
      </c>
      <c r="B1089" s="25" t="s">
        <v>2544</v>
      </c>
      <c r="C1089" s="25">
        <v>12</v>
      </c>
      <c r="D1089" s="25">
        <v>72574500</v>
      </c>
      <c r="E1089" s="25" t="s">
        <v>2545</v>
      </c>
      <c r="F1089" s="25" t="s">
        <v>2550</v>
      </c>
      <c r="G1089" s="25">
        <v>59</v>
      </c>
      <c r="H1089" s="25">
        <v>0.18</v>
      </c>
      <c r="I1089" s="25">
        <v>0</v>
      </c>
      <c r="J1089" s="25" t="s">
        <v>282</v>
      </c>
      <c r="K1089" s="25" t="s">
        <v>2551</v>
      </c>
    </row>
    <row r="1090" spans="1:11" x14ac:dyDescent="0.2">
      <c r="A1090" s="25">
        <v>14</v>
      </c>
      <c r="B1090" s="25" t="s">
        <v>819</v>
      </c>
      <c r="C1090" s="25">
        <v>12</v>
      </c>
      <c r="D1090" s="25">
        <v>70266000</v>
      </c>
      <c r="E1090" s="25" t="s">
        <v>820</v>
      </c>
      <c r="F1090" s="25" t="s">
        <v>2039</v>
      </c>
      <c r="G1090" s="25">
        <v>648</v>
      </c>
      <c r="H1090" s="25">
        <v>0.4</v>
      </c>
      <c r="I1090" s="25">
        <v>0</v>
      </c>
      <c r="J1090" s="25" t="s">
        <v>282</v>
      </c>
      <c r="K1090" s="25" t="s">
        <v>2040</v>
      </c>
    </row>
    <row r="1091" spans="1:11" x14ac:dyDescent="0.2">
      <c r="A1091" s="25">
        <v>14</v>
      </c>
      <c r="B1091" s="25" t="s">
        <v>819</v>
      </c>
      <c r="C1091" s="25">
        <v>12</v>
      </c>
      <c r="D1091" s="25">
        <v>72733500</v>
      </c>
      <c r="E1091" s="25" t="s">
        <v>820</v>
      </c>
      <c r="F1091" s="25" t="s">
        <v>2552</v>
      </c>
      <c r="G1091" s="25">
        <v>323</v>
      </c>
      <c r="H1091" s="25">
        <v>0.19</v>
      </c>
      <c r="I1091" s="25">
        <v>0</v>
      </c>
      <c r="J1091" s="25" t="s">
        <v>426</v>
      </c>
      <c r="K1091" s="25" t="s">
        <v>2553</v>
      </c>
    </row>
    <row r="1092" spans="1:11" x14ac:dyDescent="0.2">
      <c r="A1092" s="25">
        <v>14</v>
      </c>
      <c r="B1092" s="25" t="s">
        <v>819</v>
      </c>
      <c r="C1092" s="25">
        <v>12</v>
      </c>
      <c r="D1092" s="25">
        <v>72691500</v>
      </c>
      <c r="E1092" s="25" t="s">
        <v>820</v>
      </c>
      <c r="F1092" s="25" t="s">
        <v>2554</v>
      </c>
      <c r="G1092" s="25">
        <v>383</v>
      </c>
      <c r="H1092" s="25">
        <v>0.59</v>
      </c>
      <c r="I1092" s="25">
        <v>0</v>
      </c>
      <c r="J1092" s="25" t="s">
        <v>282</v>
      </c>
      <c r="K1092" s="25" t="s">
        <v>2555</v>
      </c>
    </row>
    <row r="1093" spans="1:11" x14ac:dyDescent="0.2">
      <c r="A1093" s="25">
        <v>14</v>
      </c>
      <c r="B1093" s="25" t="s">
        <v>819</v>
      </c>
      <c r="C1093" s="25">
        <v>12</v>
      </c>
      <c r="D1093" s="25">
        <v>87276000</v>
      </c>
      <c r="E1093" s="25" t="s">
        <v>820</v>
      </c>
      <c r="F1093" s="25" t="s">
        <v>2556</v>
      </c>
      <c r="G1093" s="25">
        <v>184</v>
      </c>
      <c r="H1093" s="25">
        <v>0.21</v>
      </c>
      <c r="I1093" s="25">
        <v>0</v>
      </c>
      <c r="J1093" s="25" t="s">
        <v>426</v>
      </c>
      <c r="K1093" s="25" t="s">
        <v>2557</v>
      </c>
    </row>
    <row r="1094" spans="1:11" x14ac:dyDescent="0.2">
      <c r="A1094" s="25">
        <v>14</v>
      </c>
      <c r="B1094" s="25" t="s">
        <v>819</v>
      </c>
      <c r="C1094" s="25">
        <v>12</v>
      </c>
      <c r="D1094" s="25">
        <v>72681000</v>
      </c>
      <c r="E1094" s="25" t="s">
        <v>820</v>
      </c>
      <c r="F1094" s="25" t="s">
        <v>2558</v>
      </c>
      <c r="G1094" s="25">
        <v>160</v>
      </c>
      <c r="H1094" s="25">
        <v>0.23</v>
      </c>
      <c r="I1094" s="25">
        <v>0</v>
      </c>
      <c r="J1094" s="25" t="s">
        <v>282</v>
      </c>
      <c r="K1094" s="25" t="s">
        <v>2559</v>
      </c>
    </row>
    <row r="1095" spans="1:11" x14ac:dyDescent="0.2">
      <c r="A1095" s="25">
        <v>14</v>
      </c>
      <c r="B1095" s="25" t="s">
        <v>819</v>
      </c>
      <c r="C1095" s="25">
        <v>12</v>
      </c>
      <c r="D1095" s="25">
        <v>81235500</v>
      </c>
      <c r="E1095" s="25" t="s">
        <v>820</v>
      </c>
      <c r="F1095" s="25" t="s">
        <v>1933</v>
      </c>
      <c r="G1095" s="25">
        <v>165</v>
      </c>
      <c r="H1095" s="25">
        <v>0.25</v>
      </c>
      <c r="I1095" s="25">
        <v>0</v>
      </c>
      <c r="J1095" s="25" t="s">
        <v>282</v>
      </c>
      <c r="K1095" s="25" t="s">
        <v>1934</v>
      </c>
    </row>
    <row r="1096" spans="1:11" x14ac:dyDescent="0.2">
      <c r="A1096" s="25">
        <v>14</v>
      </c>
      <c r="B1096" s="25" t="s">
        <v>819</v>
      </c>
      <c r="C1096" s="25">
        <v>12</v>
      </c>
      <c r="D1096" s="25">
        <v>72681000</v>
      </c>
      <c r="E1096" s="25" t="s">
        <v>820</v>
      </c>
      <c r="F1096" s="25" t="s">
        <v>2560</v>
      </c>
      <c r="G1096" s="25">
        <v>195</v>
      </c>
      <c r="H1096" s="25">
        <v>0.2</v>
      </c>
      <c r="I1096" s="25">
        <v>0</v>
      </c>
      <c r="J1096" s="25" t="s">
        <v>282</v>
      </c>
      <c r="K1096" s="25" t="s">
        <v>2561</v>
      </c>
    </row>
    <row r="1097" spans="1:11" x14ac:dyDescent="0.2">
      <c r="A1097" s="25">
        <v>14</v>
      </c>
      <c r="B1097" s="25" t="s">
        <v>819</v>
      </c>
      <c r="C1097" s="25">
        <v>12</v>
      </c>
      <c r="D1097" s="25">
        <v>58279500</v>
      </c>
      <c r="E1097" s="25" t="s">
        <v>820</v>
      </c>
      <c r="F1097" s="25" t="s">
        <v>2562</v>
      </c>
      <c r="G1097" s="25">
        <v>95</v>
      </c>
      <c r="H1097" s="25">
        <v>0.15</v>
      </c>
      <c r="I1097" s="25">
        <v>0</v>
      </c>
      <c r="J1097" s="25" t="s">
        <v>426</v>
      </c>
      <c r="K1097" s="25" t="s">
        <v>1541</v>
      </c>
    </row>
    <row r="1098" spans="1:11" x14ac:dyDescent="0.2">
      <c r="A1098" s="25">
        <v>14</v>
      </c>
      <c r="B1098" s="25" t="s">
        <v>819</v>
      </c>
      <c r="C1098" s="25">
        <v>12</v>
      </c>
      <c r="D1098" s="25">
        <v>72682500</v>
      </c>
      <c r="E1098" s="25" t="s">
        <v>820</v>
      </c>
      <c r="F1098" s="25" t="s">
        <v>2389</v>
      </c>
      <c r="G1098" s="25">
        <v>95</v>
      </c>
      <c r="H1098" s="25">
        <v>0.13</v>
      </c>
      <c r="I1098" s="25">
        <v>0</v>
      </c>
      <c r="J1098" s="25" t="s">
        <v>426</v>
      </c>
      <c r="K1098" s="25" t="s">
        <v>2390</v>
      </c>
    </row>
    <row r="1099" spans="1:11" x14ac:dyDescent="0.2">
      <c r="A1099" s="25">
        <v>14</v>
      </c>
      <c r="B1099" s="25" t="s">
        <v>819</v>
      </c>
      <c r="C1099" s="25">
        <v>12</v>
      </c>
      <c r="D1099" s="25">
        <v>72681000</v>
      </c>
      <c r="E1099" s="25" t="s">
        <v>820</v>
      </c>
      <c r="F1099" s="25" t="s">
        <v>1537</v>
      </c>
      <c r="G1099" s="25">
        <v>81</v>
      </c>
      <c r="H1099" s="25">
        <v>0.16</v>
      </c>
      <c r="I1099" s="25">
        <v>0</v>
      </c>
      <c r="J1099" s="25" t="s">
        <v>426</v>
      </c>
      <c r="K1099" s="25" t="s">
        <v>1536</v>
      </c>
    </row>
    <row r="1100" spans="1:11" x14ac:dyDescent="0.2">
      <c r="A1100" s="25">
        <v>14</v>
      </c>
      <c r="B1100" s="25" t="s">
        <v>819</v>
      </c>
      <c r="C1100" s="25">
        <v>12</v>
      </c>
      <c r="D1100" s="25">
        <v>72576000</v>
      </c>
      <c r="E1100" s="25" t="s">
        <v>820</v>
      </c>
      <c r="F1100" s="25" t="s">
        <v>2548</v>
      </c>
      <c r="G1100" s="25">
        <v>74</v>
      </c>
      <c r="H1100" s="25">
        <v>0.17</v>
      </c>
      <c r="I1100" s="25">
        <v>0</v>
      </c>
      <c r="J1100" s="25" t="s">
        <v>282</v>
      </c>
      <c r="K1100" s="25" t="s">
        <v>2549</v>
      </c>
    </row>
    <row r="1101" spans="1:11" x14ac:dyDescent="0.2">
      <c r="A1101" s="25">
        <v>14</v>
      </c>
      <c r="B1101" s="25" t="s">
        <v>819</v>
      </c>
      <c r="C1101" s="25">
        <v>12</v>
      </c>
      <c r="D1101" s="25">
        <v>72574500</v>
      </c>
      <c r="E1101" s="25" t="s">
        <v>820</v>
      </c>
      <c r="F1101" s="25" t="s">
        <v>2550</v>
      </c>
      <c r="G1101" s="25">
        <v>59</v>
      </c>
      <c r="H1101" s="25">
        <v>0.18</v>
      </c>
      <c r="I1101" s="25">
        <v>0</v>
      </c>
      <c r="J1101" s="25" t="s">
        <v>282</v>
      </c>
      <c r="K1101" s="25" t="s">
        <v>2551</v>
      </c>
    </row>
    <row r="1102" spans="1:11" x14ac:dyDescent="0.2">
      <c r="A1102" s="25">
        <v>14</v>
      </c>
      <c r="B1102" s="25" t="s">
        <v>819</v>
      </c>
      <c r="C1102" s="25">
        <v>12</v>
      </c>
      <c r="D1102" s="25">
        <v>64702500</v>
      </c>
      <c r="E1102" s="25" t="s">
        <v>820</v>
      </c>
      <c r="F1102" s="25" t="s">
        <v>1540</v>
      </c>
      <c r="G1102" s="25">
        <v>58</v>
      </c>
      <c r="H1102" s="25">
        <v>0.2</v>
      </c>
      <c r="I1102" s="25">
        <v>0</v>
      </c>
      <c r="J1102" s="25" t="s">
        <v>426</v>
      </c>
      <c r="K1102" s="25" t="s">
        <v>1541</v>
      </c>
    </row>
    <row r="1103" spans="1:11" x14ac:dyDescent="0.2">
      <c r="A1103" s="25">
        <v>14</v>
      </c>
      <c r="B1103" s="25" t="s">
        <v>819</v>
      </c>
      <c r="C1103" s="25">
        <v>12</v>
      </c>
      <c r="D1103" s="25">
        <v>70267500</v>
      </c>
      <c r="E1103" s="25" t="s">
        <v>820</v>
      </c>
      <c r="F1103" s="25" t="s">
        <v>2051</v>
      </c>
      <c r="G1103" s="25">
        <v>57</v>
      </c>
      <c r="H1103" s="25">
        <v>0.1</v>
      </c>
      <c r="I1103" s="25">
        <v>0</v>
      </c>
      <c r="J1103" s="25" t="s">
        <v>282</v>
      </c>
      <c r="K1103" s="25" t="s">
        <v>2052</v>
      </c>
    </row>
    <row r="1104" spans="1:11" x14ac:dyDescent="0.2">
      <c r="A1104" s="25">
        <v>14</v>
      </c>
      <c r="B1104" s="25" t="s">
        <v>819</v>
      </c>
      <c r="C1104" s="25">
        <v>12</v>
      </c>
      <c r="D1104" s="25">
        <v>72682500</v>
      </c>
      <c r="E1104" s="25" t="s">
        <v>820</v>
      </c>
      <c r="F1104" s="25" t="s">
        <v>2563</v>
      </c>
      <c r="G1104" s="25">
        <v>55</v>
      </c>
      <c r="H1104" s="25">
        <v>0.21</v>
      </c>
      <c r="I1104" s="25">
        <v>0</v>
      </c>
      <c r="J1104" s="25" t="s">
        <v>282</v>
      </c>
      <c r="K1104" s="25" t="s">
        <v>2564</v>
      </c>
    </row>
    <row r="1105" spans="1:11" x14ac:dyDescent="0.2">
      <c r="A1105" s="25">
        <v>14</v>
      </c>
      <c r="B1105" s="25" t="s">
        <v>2565</v>
      </c>
      <c r="C1105" s="25">
        <v>12</v>
      </c>
      <c r="D1105" s="25">
        <v>72681000</v>
      </c>
      <c r="E1105" s="25" t="s">
        <v>2566</v>
      </c>
      <c r="F1105" s="25" t="s">
        <v>1537</v>
      </c>
      <c r="G1105" s="25">
        <v>81</v>
      </c>
      <c r="H1105" s="25">
        <v>0.16</v>
      </c>
      <c r="I1105" s="25">
        <v>0</v>
      </c>
      <c r="J1105" s="25" t="s">
        <v>426</v>
      </c>
      <c r="K1105" s="25" t="s">
        <v>1536</v>
      </c>
    </row>
    <row r="1106" spans="1:11" x14ac:dyDescent="0.2">
      <c r="A1106" s="25">
        <v>14</v>
      </c>
      <c r="B1106" s="25" t="s">
        <v>2565</v>
      </c>
      <c r="C1106" s="25">
        <v>12</v>
      </c>
      <c r="D1106" s="25">
        <v>64702500</v>
      </c>
      <c r="E1106" s="25" t="s">
        <v>2566</v>
      </c>
      <c r="F1106" s="25" t="s">
        <v>1540</v>
      </c>
      <c r="G1106" s="25">
        <v>58</v>
      </c>
      <c r="H1106" s="25">
        <v>0.2</v>
      </c>
      <c r="I1106" s="25">
        <v>0</v>
      </c>
      <c r="J1106" s="25" t="s">
        <v>426</v>
      </c>
      <c r="K1106" s="25" t="s">
        <v>1541</v>
      </c>
    </row>
    <row r="1107" spans="1:11" x14ac:dyDescent="0.2">
      <c r="A1107" s="25">
        <v>14</v>
      </c>
      <c r="B1107" s="25" t="s">
        <v>2567</v>
      </c>
      <c r="C1107" s="25">
        <v>12</v>
      </c>
      <c r="D1107" s="25">
        <v>70266000</v>
      </c>
      <c r="E1107" s="25" t="s">
        <v>2568</v>
      </c>
      <c r="F1107" s="25" t="s">
        <v>2039</v>
      </c>
      <c r="G1107" s="25">
        <v>648</v>
      </c>
      <c r="H1107" s="25">
        <v>0.4</v>
      </c>
      <c r="I1107" s="25">
        <v>0</v>
      </c>
      <c r="J1107" s="25" t="s">
        <v>282</v>
      </c>
      <c r="K1107" s="25" t="s">
        <v>2040</v>
      </c>
    </row>
    <row r="1108" spans="1:11" x14ac:dyDescent="0.2">
      <c r="A1108" s="25">
        <v>14</v>
      </c>
      <c r="B1108" s="25" t="s">
        <v>2569</v>
      </c>
      <c r="C1108" s="25">
        <v>12</v>
      </c>
      <c r="D1108" s="25">
        <v>72682500</v>
      </c>
      <c r="E1108" s="25" t="s">
        <v>2570</v>
      </c>
      <c r="F1108" s="25" t="s">
        <v>2389</v>
      </c>
      <c r="G1108" s="25">
        <v>95</v>
      </c>
      <c r="H1108" s="25">
        <v>0.13</v>
      </c>
      <c r="I1108" s="25">
        <v>0</v>
      </c>
      <c r="J1108" s="25" t="s">
        <v>426</v>
      </c>
      <c r="K1108" s="25" t="s">
        <v>2390</v>
      </c>
    </row>
    <row r="1109" spans="1:11" x14ac:dyDescent="0.2">
      <c r="A1109" s="25">
        <v>14</v>
      </c>
      <c r="B1109" s="25" t="s">
        <v>2571</v>
      </c>
      <c r="C1109" s="25">
        <v>12</v>
      </c>
      <c r="D1109" s="25">
        <v>72340500</v>
      </c>
      <c r="E1109" s="25" t="s">
        <v>2572</v>
      </c>
      <c r="F1109" s="25" t="s">
        <v>1417</v>
      </c>
      <c r="G1109" s="25">
        <v>207</v>
      </c>
      <c r="H1109" s="25">
        <v>0.12</v>
      </c>
      <c r="I1109" s="25">
        <v>0</v>
      </c>
      <c r="J1109" s="25" t="s">
        <v>426</v>
      </c>
      <c r="K1109" s="25" t="s">
        <v>1418</v>
      </c>
    </row>
    <row r="1110" spans="1:11" x14ac:dyDescent="0.2">
      <c r="A1110" s="25">
        <v>14</v>
      </c>
      <c r="B1110" s="25" t="s">
        <v>2573</v>
      </c>
      <c r="C1110" s="25">
        <v>12</v>
      </c>
      <c r="D1110" s="25">
        <v>69015000</v>
      </c>
      <c r="E1110" s="25" t="s">
        <v>2574</v>
      </c>
      <c r="F1110" s="25" t="s">
        <v>2313</v>
      </c>
      <c r="G1110" s="25">
        <v>374</v>
      </c>
      <c r="H1110" s="25">
        <v>0.16</v>
      </c>
      <c r="I1110" s="25">
        <v>0</v>
      </c>
      <c r="J1110" s="25" t="s">
        <v>426</v>
      </c>
      <c r="K1110" s="25" t="s">
        <v>2314</v>
      </c>
    </row>
    <row r="1111" spans="1:11" x14ac:dyDescent="0.2">
      <c r="A1111" s="25">
        <v>14</v>
      </c>
      <c r="B1111" s="25" t="s">
        <v>2573</v>
      </c>
      <c r="C1111" s="25">
        <v>12</v>
      </c>
      <c r="D1111" s="25">
        <v>71644500</v>
      </c>
      <c r="E1111" s="25" t="s">
        <v>2574</v>
      </c>
      <c r="F1111" s="25" t="s">
        <v>2379</v>
      </c>
      <c r="G1111" s="25">
        <v>441</v>
      </c>
      <c r="H1111" s="25">
        <v>0.25</v>
      </c>
      <c r="I1111" s="25">
        <v>0</v>
      </c>
      <c r="J1111" s="25" t="s">
        <v>282</v>
      </c>
      <c r="K1111" s="25" t="s">
        <v>2380</v>
      </c>
    </row>
    <row r="1112" spans="1:11" x14ac:dyDescent="0.2">
      <c r="A1112" s="25">
        <v>14</v>
      </c>
      <c r="B1112" s="25" t="s">
        <v>2573</v>
      </c>
      <c r="C1112" s="25">
        <v>12</v>
      </c>
      <c r="D1112" s="25">
        <v>71623500</v>
      </c>
      <c r="E1112" s="25" t="s">
        <v>2574</v>
      </c>
      <c r="F1112" s="25" t="s">
        <v>2160</v>
      </c>
      <c r="G1112" s="25">
        <v>96</v>
      </c>
      <c r="H1112" s="25">
        <v>0.19</v>
      </c>
      <c r="I1112" s="25">
        <v>0</v>
      </c>
      <c r="J1112" s="25" t="s">
        <v>395</v>
      </c>
      <c r="K1112" s="25" t="s">
        <v>2161</v>
      </c>
    </row>
    <row r="1113" spans="1:11" x14ac:dyDescent="0.2">
      <c r="A1113" s="25">
        <v>14</v>
      </c>
      <c r="B1113" s="25" t="s">
        <v>2573</v>
      </c>
      <c r="C1113" s="25">
        <v>20</v>
      </c>
      <c r="D1113" s="25">
        <v>48420000</v>
      </c>
      <c r="E1113" s="25" t="s">
        <v>2574</v>
      </c>
      <c r="F1113" s="25" t="s">
        <v>2575</v>
      </c>
      <c r="G1113" s="25">
        <v>69</v>
      </c>
      <c r="H1113" s="25">
        <v>0.14000000000000001</v>
      </c>
      <c r="I1113" s="25">
        <v>0</v>
      </c>
      <c r="J1113" s="25" t="s">
        <v>395</v>
      </c>
      <c r="K1113" s="25" t="s">
        <v>2576</v>
      </c>
    </row>
    <row r="1114" spans="1:11" x14ac:dyDescent="0.2">
      <c r="A1114" s="25">
        <v>14</v>
      </c>
      <c r="B1114" s="25" t="s">
        <v>2573</v>
      </c>
      <c r="C1114" s="25">
        <v>12</v>
      </c>
      <c r="D1114" s="25">
        <v>71590500</v>
      </c>
      <c r="E1114" s="25" t="s">
        <v>2574</v>
      </c>
      <c r="F1114" s="25" t="s">
        <v>2577</v>
      </c>
      <c r="G1114" s="25">
        <v>44</v>
      </c>
      <c r="H1114" s="25">
        <v>0.13</v>
      </c>
      <c r="I1114" s="25">
        <v>0</v>
      </c>
      <c r="J1114" s="25" t="s">
        <v>282</v>
      </c>
      <c r="K1114" s="25" t="s">
        <v>2578</v>
      </c>
    </row>
    <row r="1115" spans="1:11" x14ac:dyDescent="0.2">
      <c r="A1115" s="25">
        <v>14</v>
      </c>
      <c r="B1115" s="25" t="s">
        <v>2579</v>
      </c>
      <c r="C1115" s="25">
        <v>12</v>
      </c>
      <c r="D1115" s="25">
        <v>71623500</v>
      </c>
      <c r="E1115" s="25" t="s">
        <v>2580</v>
      </c>
      <c r="F1115" s="25" t="s">
        <v>2160</v>
      </c>
      <c r="G1115" s="25">
        <v>96</v>
      </c>
      <c r="H1115" s="25">
        <v>0.19</v>
      </c>
      <c r="I1115" s="25">
        <v>0</v>
      </c>
      <c r="J1115" s="25" t="s">
        <v>395</v>
      </c>
      <c r="K1115" s="25" t="s">
        <v>2161</v>
      </c>
    </row>
    <row r="1116" spans="1:11" x14ac:dyDescent="0.2">
      <c r="A1116" s="25">
        <v>14</v>
      </c>
      <c r="B1116" s="25" t="s">
        <v>2581</v>
      </c>
      <c r="C1116" s="25">
        <v>12</v>
      </c>
      <c r="D1116" s="25">
        <v>69015000</v>
      </c>
      <c r="E1116" s="25" t="s">
        <v>2582</v>
      </c>
      <c r="F1116" s="25" t="s">
        <v>2313</v>
      </c>
      <c r="G1116" s="25">
        <v>374</v>
      </c>
      <c r="H1116" s="25">
        <v>0.16</v>
      </c>
      <c r="I1116" s="25">
        <v>0</v>
      </c>
      <c r="J1116" s="25" t="s">
        <v>426</v>
      </c>
      <c r="K1116" s="25" t="s">
        <v>2314</v>
      </c>
    </row>
    <row r="1117" spans="1:11" x14ac:dyDescent="0.2">
      <c r="A1117" s="25">
        <v>14</v>
      </c>
      <c r="B1117" s="25" t="s">
        <v>2583</v>
      </c>
      <c r="C1117" s="25">
        <v>12</v>
      </c>
      <c r="D1117" s="25">
        <v>71644500</v>
      </c>
      <c r="E1117" s="25" t="s">
        <v>2584</v>
      </c>
      <c r="F1117" s="25" t="s">
        <v>2379</v>
      </c>
      <c r="G1117" s="25">
        <v>441</v>
      </c>
      <c r="H1117" s="25">
        <v>0.25</v>
      </c>
      <c r="I1117" s="25">
        <v>0</v>
      </c>
      <c r="J1117" s="25" t="s">
        <v>282</v>
      </c>
      <c r="K1117" s="25" t="s">
        <v>2380</v>
      </c>
    </row>
    <row r="1118" spans="1:11" x14ac:dyDescent="0.2">
      <c r="A1118" s="25">
        <v>14</v>
      </c>
      <c r="B1118" s="25" t="s">
        <v>2585</v>
      </c>
      <c r="C1118" s="25">
        <v>12</v>
      </c>
      <c r="D1118" s="25">
        <v>118540500</v>
      </c>
      <c r="E1118" s="25" t="s">
        <v>2586</v>
      </c>
      <c r="F1118" s="25" t="s">
        <v>2587</v>
      </c>
      <c r="G1118" s="25">
        <v>73</v>
      </c>
      <c r="H1118" s="25">
        <v>0.18</v>
      </c>
      <c r="I1118" s="25">
        <v>0</v>
      </c>
      <c r="J1118" s="25" t="s">
        <v>426</v>
      </c>
      <c r="K1118" s="25" t="s">
        <v>2588</v>
      </c>
    </row>
    <row r="1119" spans="1:11" x14ac:dyDescent="0.2">
      <c r="A1119" s="25">
        <v>14</v>
      </c>
      <c r="B1119" s="25" t="s">
        <v>2585</v>
      </c>
      <c r="C1119" s="25">
        <v>12</v>
      </c>
      <c r="D1119" s="25">
        <v>133402500</v>
      </c>
      <c r="E1119" s="25" t="s">
        <v>2586</v>
      </c>
      <c r="F1119" s="25" t="s">
        <v>1609</v>
      </c>
      <c r="G1119" s="25">
        <v>69</v>
      </c>
      <c r="H1119" s="25">
        <v>0.18</v>
      </c>
      <c r="I1119" s="25">
        <v>0</v>
      </c>
      <c r="J1119" s="25" t="s">
        <v>426</v>
      </c>
      <c r="K1119" s="25" t="s">
        <v>1610</v>
      </c>
    </row>
    <row r="1120" spans="1:11" x14ac:dyDescent="0.2">
      <c r="A1120" s="25">
        <v>14</v>
      </c>
      <c r="B1120" s="25" t="s">
        <v>2585</v>
      </c>
      <c r="C1120" s="25">
        <v>12</v>
      </c>
      <c r="D1120" s="25">
        <v>109956000</v>
      </c>
      <c r="E1120" s="25" t="s">
        <v>2586</v>
      </c>
      <c r="F1120" s="25" t="s">
        <v>1611</v>
      </c>
      <c r="G1120" s="25">
        <v>64</v>
      </c>
      <c r="H1120" s="25">
        <v>0.15</v>
      </c>
      <c r="I1120" s="25">
        <v>0</v>
      </c>
      <c r="J1120" s="25" t="s">
        <v>426</v>
      </c>
      <c r="K1120" s="25" t="s">
        <v>1612</v>
      </c>
    </row>
    <row r="1121" spans="1:11" x14ac:dyDescent="0.2">
      <c r="A1121" s="25">
        <v>14</v>
      </c>
      <c r="B1121" s="25" t="s">
        <v>2589</v>
      </c>
      <c r="C1121" s="25">
        <v>12</v>
      </c>
      <c r="D1121" s="25">
        <v>118540500</v>
      </c>
      <c r="E1121" s="25" t="s">
        <v>2590</v>
      </c>
      <c r="F1121" s="25" t="s">
        <v>2587</v>
      </c>
      <c r="G1121" s="25">
        <v>73</v>
      </c>
      <c r="H1121" s="25">
        <v>0.18</v>
      </c>
      <c r="I1121" s="25">
        <v>0</v>
      </c>
      <c r="J1121" s="25" t="s">
        <v>426</v>
      </c>
      <c r="K1121" s="25" t="s">
        <v>2588</v>
      </c>
    </row>
    <row r="1122" spans="1:11" x14ac:dyDescent="0.2">
      <c r="A1122" s="25">
        <v>14</v>
      </c>
      <c r="B1122" s="25" t="s">
        <v>841</v>
      </c>
      <c r="C1122" s="25">
        <v>12</v>
      </c>
      <c r="D1122" s="25">
        <v>62706000</v>
      </c>
      <c r="E1122" s="25" t="s">
        <v>842</v>
      </c>
      <c r="F1122" s="25" t="s">
        <v>2591</v>
      </c>
      <c r="G1122" s="25">
        <v>162</v>
      </c>
      <c r="H1122" s="25">
        <v>0.1</v>
      </c>
      <c r="I1122" s="25">
        <v>0</v>
      </c>
      <c r="J1122" s="25" t="s">
        <v>426</v>
      </c>
      <c r="K1122" s="25" t="s">
        <v>2592</v>
      </c>
    </row>
    <row r="1123" spans="1:11" x14ac:dyDescent="0.2">
      <c r="A1123" s="25">
        <v>14</v>
      </c>
      <c r="B1123" s="25" t="s">
        <v>841</v>
      </c>
      <c r="C1123" s="25">
        <v>12</v>
      </c>
      <c r="D1123" s="25">
        <v>62712000</v>
      </c>
      <c r="E1123" s="25" t="s">
        <v>842</v>
      </c>
      <c r="F1123" s="25" t="s">
        <v>1847</v>
      </c>
      <c r="G1123" s="25">
        <v>240</v>
      </c>
      <c r="H1123" s="25">
        <v>0.22</v>
      </c>
      <c r="I1123" s="25">
        <v>0</v>
      </c>
      <c r="J1123" s="25" t="s">
        <v>282</v>
      </c>
      <c r="K1123" s="25" t="s">
        <v>1848</v>
      </c>
    </row>
    <row r="1124" spans="1:11" x14ac:dyDescent="0.2">
      <c r="A1124" s="25">
        <v>14</v>
      </c>
      <c r="B1124" s="25" t="s">
        <v>841</v>
      </c>
      <c r="C1124" s="25">
        <v>12</v>
      </c>
      <c r="D1124" s="25">
        <v>66228000</v>
      </c>
      <c r="E1124" s="25" t="s">
        <v>842</v>
      </c>
      <c r="F1124" s="25" t="s">
        <v>1871</v>
      </c>
      <c r="G1124" s="25">
        <v>239</v>
      </c>
      <c r="H1124" s="25">
        <v>0.14000000000000001</v>
      </c>
      <c r="I1124" s="25">
        <v>0</v>
      </c>
      <c r="J1124" s="25" t="s">
        <v>282</v>
      </c>
      <c r="K1124" s="25" t="s">
        <v>1872</v>
      </c>
    </row>
    <row r="1125" spans="1:11" x14ac:dyDescent="0.2">
      <c r="A1125" s="25">
        <v>14</v>
      </c>
      <c r="B1125" s="25" t="s">
        <v>841</v>
      </c>
      <c r="C1125" s="25">
        <v>12</v>
      </c>
      <c r="D1125" s="25">
        <v>62806500</v>
      </c>
      <c r="E1125" s="25" t="s">
        <v>842</v>
      </c>
      <c r="F1125" s="25" t="s">
        <v>2453</v>
      </c>
      <c r="G1125" s="25">
        <v>114</v>
      </c>
      <c r="H1125" s="25">
        <v>0.21</v>
      </c>
      <c r="I1125" s="25">
        <v>0</v>
      </c>
      <c r="J1125" s="25" t="s">
        <v>282</v>
      </c>
      <c r="K1125" s="25" t="s">
        <v>2454</v>
      </c>
    </row>
    <row r="1126" spans="1:11" x14ac:dyDescent="0.2">
      <c r="A1126" s="25">
        <v>14</v>
      </c>
      <c r="B1126" s="25" t="s">
        <v>841</v>
      </c>
      <c r="C1126" s="25">
        <v>12</v>
      </c>
      <c r="D1126" s="25">
        <v>62808000</v>
      </c>
      <c r="E1126" s="25" t="s">
        <v>842</v>
      </c>
      <c r="F1126" s="25" t="s">
        <v>2455</v>
      </c>
      <c r="G1126" s="25">
        <v>87</v>
      </c>
      <c r="H1126" s="25">
        <v>0.16</v>
      </c>
      <c r="I1126" s="25">
        <v>0</v>
      </c>
      <c r="J1126" s="25" t="s">
        <v>282</v>
      </c>
      <c r="K1126" s="25" t="s">
        <v>2456</v>
      </c>
    </row>
    <row r="1127" spans="1:11" x14ac:dyDescent="0.2">
      <c r="A1127" s="25">
        <v>14</v>
      </c>
      <c r="B1127" s="25" t="s">
        <v>841</v>
      </c>
      <c r="C1127" s="25">
        <v>12</v>
      </c>
      <c r="D1127" s="25">
        <v>62655000</v>
      </c>
      <c r="E1127" s="25" t="s">
        <v>842</v>
      </c>
      <c r="F1127" s="25" t="s">
        <v>1761</v>
      </c>
      <c r="G1127" s="25">
        <v>81</v>
      </c>
      <c r="H1127" s="25">
        <v>0.1</v>
      </c>
      <c r="I1127" s="25">
        <v>0</v>
      </c>
      <c r="J1127" s="25" t="s">
        <v>426</v>
      </c>
      <c r="K1127" s="25" t="s">
        <v>1762</v>
      </c>
    </row>
    <row r="1128" spans="1:11" x14ac:dyDescent="0.2">
      <c r="A1128" s="25">
        <v>14</v>
      </c>
      <c r="B1128" s="25" t="s">
        <v>841</v>
      </c>
      <c r="C1128" s="25">
        <v>20</v>
      </c>
      <c r="D1128" s="25">
        <v>48132000</v>
      </c>
      <c r="E1128" s="25" t="s">
        <v>842</v>
      </c>
      <c r="F1128" s="25" t="s">
        <v>2237</v>
      </c>
      <c r="G1128" s="25">
        <v>105</v>
      </c>
      <c r="H1128" s="25">
        <v>0.27</v>
      </c>
      <c r="I1128" s="25">
        <v>0</v>
      </c>
      <c r="J1128" s="25" t="s">
        <v>395</v>
      </c>
      <c r="K1128" s="25" t="s">
        <v>2238</v>
      </c>
    </row>
    <row r="1129" spans="1:11" x14ac:dyDescent="0.2">
      <c r="A1129" s="25">
        <v>14</v>
      </c>
      <c r="B1129" s="25" t="s">
        <v>841</v>
      </c>
      <c r="C1129" s="25">
        <v>12</v>
      </c>
      <c r="D1129" s="25">
        <v>62809500</v>
      </c>
      <c r="E1129" s="25" t="s">
        <v>842</v>
      </c>
      <c r="F1129" s="25" t="s">
        <v>2049</v>
      </c>
      <c r="G1129" s="25">
        <v>149</v>
      </c>
      <c r="H1129" s="25">
        <v>0.28000000000000003</v>
      </c>
      <c r="I1129" s="25">
        <v>0</v>
      </c>
      <c r="J1129" s="25" t="s">
        <v>282</v>
      </c>
      <c r="K1129" s="25" t="s">
        <v>2050</v>
      </c>
    </row>
    <row r="1130" spans="1:11" x14ac:dyDescent="0.2">
      <c r="A1130" s="25">
        <v>14</v>
      </c>
      <c r="B1130" s="25" t="s">
        <v>841</v>
      </c>
      <c r="C1130" s="25">
        <v>20</v>
      </c>
      <c r="D1130" s="25">
        <v>48133500</v>
      </c>
      <c r="E1130" s="25" t="s">
        <v>842</v>
      </c>
      <c r="F1130" s="25" t="s">
        <v>2239</v>
      </c>
      <c r="G1130" s="25">
        <v>50</v>
      </c>
      <c r="H1130" s="25">
        <v>0.15</v>
      </c>
      <c r="I1130" s="25">
        <v>0</v>
      </c>
      <c r="J1130" s="25" t="s">
        <v>395</v>
      </c>
      <c r="K1130" s="25" t="s">
        <v>2240</v>
      </c>
    </row>
    <row r="1131" spans="1:11" x14ac:dyDescent="0.2">
      <c r="A1131" s="25">
        <v>14</v>
      </c>
      <c r="B1131" s="25" t="s">
        <v>841</v>
      </c>
      <c r="C1131" s="25">
        <v>12</v>
      </c>
      <c r="D1131" s="25">
        <v>62808000</v>
      </c>
      <c r="E1131" s="25" t="s">
        <v>842</v>
      </c>
      <c r="F1131" s="25" t="s">
        <v>2433</v>
      </c>
      <c r="G1131" s="25">
        <v>70</v>
      </c>
      <c r="H1131" s="25">
        <v>0.1</v>
      </c>
      <c r="I1131" s="25">
        <v>0</v>
      </c>
      <c r="J1131" s="25" t="s">
        <v>282</v>
      </c>
      <c r="K1131" s="25" t="s">
        <v>2434</v>
      </c>
    </row>
    <row r="1132" spans="1:11" x14ac:dyDescent="0.2">
      <c r="A1132" s="25">
        <v>14</v>
      </c>
      <c r="B1132" s="25" t="s">
        <v>2593</v>
      </c>
      <c r="C1132" s="25">
        <v>12</v>
      </c>
      <c r="D1132" s="25">
        <v>62712000</v>
      </c>
      <c r="E1132" s="25" t="s">
        <v>2594</v>
      </c>
      <c r="F1132" s="25" t="s">
        <v>1847</v>
      </c>
      <c r="G1132" s="25">
        <v>240</v>
      </c>
      <c r="H1132" s="25">
        <v>0.22</v>
      </c>
      <c r="I1132" s="25">
        <v>0</v>
      </c>
      <c r="J1132" s="25" t="s">
        <v>282</v>
      </c>
      <c r="K1132" s="25" t="s">
        <v>1848</v>
      </c>
    </row>
    <row r="1133" spans="1:11" x14ac:dyDescent="0.2">
      <c r="A1133" s="25">
        <v>14</v>
      </c>
      <c r="B1133" s="25" t="s">
        <v>2595</v>
      </c>
      <c r="C1133" s="25">
        <v>12</v>
      </c>
      <c r="D1133" s="25">
        <v>66228000</v>
      </c>
      <c r="E1133" s="25" t="s">
        <v>2596</v>
      </c>
      <c r="F1133" s="25" t="s">
        <v>1871</v>
      </c>
      <c r="G1133" s="25">
        <v>239</v>
      </c>
      <c r="H1133" s="25">
        <v>0.14000000000000001</v>
      </c>
      <c r="I1133" s="25">
        <v>0</v>
      </c>
      <c r="J1133" s="25" t="s">
        <v>282</v>
      </c>
      <c r="K1133" s="25" t="s">
        <v>1872</v>
      </c>
    </row>
    <row r="1134" spans="1:11" x14ac:dyDescent="0.2">
      <c r="A1134" s="25">
        <v>14</v>
      </c>
      <c r="B1134" s="25" t="s">
        <v>2597</v>
      </c>
      <c r="C1134" s="25">
        <v>12</v>
      </c>
      <c r="D1134" s="25">
        <v>62809500</v>
      </c>
      <c r="E1134" s="25" t="s">
        <v>2598</v>
      </c>
      <c r="F1134" s="25" t="s">
        <v>2049</v>
      </c>
      <c r="G1134" s="25">
        <v>149</v>
      </c>
      <c r="H1134" s="25">
        <v>0.28000000000000003</v>
      </c>
      <c r="I1134" s="25">
        <v>0</v>
      </c>
      <c r="J1134" s="25" t="s">
        <v>282</v>
      </c>
      <c r="K1134" s="25" t="s">
        <v>2050</v>
      </c>
    </row>
    <row r="1135" spans="1:11" x14ac:dyDescent="0.2">
      <c r="A1135" s="25">
        <v>14</v>
      </c>
      <c r="B1135" s="25" t="s">
        <v>2599</v>
      </c>
      <c r="C1135" s="25">
        <v>20</v>
      </c>
      <c r="D1135" s="25">
        <v>48132000</v>
      </c>
      <c r="E1135" s="25" t="s">
        <v>2600</v>
      </c>
      <c r="F1135" s="25" t="s">
        <v>2237</v>
      </c>
      <c r="G1135" s="25">
        <v>105</v>
      </c>
      <c r="H1135" s="25">
        <v>0.27</v>
      </c>
      <c r="I1135" s="25">
        <v>0</v>
      </c>
      <c r="J1135" s="25" t="s">
        <v>395</v>
      </c>
      <c r="K1135" s="25" t="s">
        <v>2238</v>
      </c>
    </row>
    <row r="1136" spans="1:11" x14ac:dyDescent="0.2">
      <c r="A1136" s="25">
        <v>14</v>
      </c>
      <c r="B1136" s="25" t="s">
        <v>2601</v>
      </c>
      <c r="C1136" s="25">
        <v>12</v>
      </c>
      <c r="D1136" s="25">
        <v>62808000</v>
      </c>
      <c r="E1136" s="25" t="s">
        <v>2602</v>
      </c>
      <c r="F1136" s="25" t="s">
        <v>2433</v>
      </c>
      <c r="G1136" s="25">
        <v>70</v>
      </c>
      <c r="H1136" s="25">
        <v>0.1</v>
      </c>
      <c r="I1136" s="25">
        <v>0</v>
      </c>
      <c r="J1136" s="25" t="s">
        <v>282</v>
      </c>
      <c r="K1136" s="25" t="s">
        <v>2434</v>
      </c>
    </row>
    <row r="1137" spans="1:11" x14ac:dyDescent="0.2">
      <c r="A1137" s="25">
        <v>14</v>
      </c>
      <c r="B1137" s="25" t="s">
        <v>2603</v>
      </c>
      <c r="C1137" s="25">
        <v>12</v>
      </c>
      <c r="D1137" s="25">
        <v>62806500</v>
      </c>
      <c r="E1137" s="25" t="s">
        <v>2604</v>
      </c>
      <c r="F1137" s="25" t="s">
        <v>2453</v>
      </c>
      <c r="G1137" s="25">
        <v>114</v>
      </c>
      <c r="H1137" s="25">
        <v>0.21</v>
      </c>
      <c r="I1137" s="25">
        <v>0</v>
      </c>
      <c r="J1137" s="25" t="s">
        <v>282</v>
      </c>
      <c r="K1137" s="25" t="s">
        <v>2454</v>
      </c>
    </row>
    <row r="1138" spans="1:11" x14ac:dyDescent="0.2">
      <c r="A1138" s="25">
        <v>14</v>
      </c>
      <c r="B1138" s="25" t="s">
        <v>2605</v>
      </c>
      <c r="C1138" s="25">
        <v>12</v>
      </c>
      <c r="D1138" s="25">
        <v>118540500</v>
      </c>
      <c r="E1138" s="25" t="s">
        <v>2606</v>
      </c>
      <c r="F1138" s="25" t="s">
        <v>2587</v>
      </c>
      <c r="G1138" s="25">
        <v>73</v>
      </c>
      <c r="H1138" s="25">
        <v>0.18</v>
      </c>
      <c r="I1138" s="25">
        <v>0</v>
      </c>
      <c r="J1138" s="25" t="s">
        <v>426</v>
      </c>
      <c r="K1138" s="25" t="s">
        <v>2588</v>
      </c>
    </row>
    <row r="1139" spans="1:11" x14ac:dyDescent="0.2">
      <c r="A1139" s="25">
        <v>14</v>
      </c>
      <c r="B1139" s="25" t="s">
        <v>2605</v>
      </c>
      <c r="C1139" s="25">
        <v>12</v>
      </c>
      <c r="D1139" s="25">
        <v>118539000</v>
      </c>
      <c r="E1139" s="25" t="s">
        <v>2606</v>
      </c>
      <c r="F1139" s="25" t="s">
        <v>2607</v>
      </c>
      <c r="G1139" s="25">
        <v>55</v>
      </c>
      <c r="H1139" s="25">
        <v>0.17</v>
      </c>
      <c r="I1139" s="25">
        <v>0</v>
      </c>
      <c r="J1139" s="25" t="s">
        <v>395</v>
      </c>
      <c r="K1139" s="25" t="s">
        <v>2608</v>
      </c>
    </row>
    <row r="1140" spans="1:11" x14ac:dyDescent="0.2">
      <c r="A1140" s="25">
        <v>14</v>
      </c>
      <c r="B1140" s="25" t="s">
        <v>2605</v>
      </c>
      <c r="C1140" s="25">
        <v>12</v>
      </c>
      <c r="D1140" s="25">
        <v>118915500</v>
      </c>
      <c r="E1140" s="25" t="s">
        <v>2606</v>
      </c>
      <c r="F1140" s="25" t="s">
        <v>2609</v>
      </c>
      <c r="G1140" s="25">
        <v>38</v>
      </c>
      <c r="H1140" s="25">
        <v>0.13</v>
      </c>
      <c r="I1140" s="25">
        <v>0</v>
      </c>
      <c r="J1140" s="25" t="s">
        <v>426</v>
      </c>
      <c r="K1140" s="25" t="s">
        <v>2610</v>
      </c>
    </row>
    <row r="1141" spans="1:11" x14ac:dyDescent="0.2">
      <c r="A1141" s="25">
        <v>14</v>
      </c>
      <c r="B1141" s="25" t="s">
        <v>2605</v>
      </c>
      <c r="C1141" s="25">
        <v>12</v>
      </c>
      <c r="D1141" s="25">
        <v>118542000</v>
      </c>
      <c r="E1141" s="25" t="s">
        <v>2606</v>
      </c>
      <c r="F1141" s="25" t="s">
        <v>2611</v>
      </c>
      <c r="G1141" s="25">
        <v>30</v>
      </c>
      <c r="H1141" s="25">
        <v>0.1</v>
      </c>
      <c r="I1141" s="25">
        <v>0</v>
      </c>
      <c r="J1141" s="25" t="s">
        <v>426</v>
      </c>
      <c r="K1141" s="25" t="s">
        <v>2612</v>
      </c>
    </row>
    <row r="1142" spans="1:11" x14ac:dyDescent="0.2">
      <c r="A1142" s="25">
        <v>14</v>
      </c>
      <c r="B1142" s="25" t="s">
        <v>2613</v>
      </c>
      <c r="C1142" s="25">
        <v>12</v>
      </c>
      <c r="D1142" s="25">
        <v>118540500</v>
      </c>
      <c r="E1142" s="25" t="s">
        <v>2614</v>
      </c>
      <c r="F1142" s="25" t="s">
        <v>2587</v>
      </c>
      <c r="G1142" s="25">
        <v>73</v>
      </c>
      <c r="H1142" s="25">
        <v>0.18</v>
      </c>
      <c r="I1142" s="25">
        <v>0</v>
      </c>
      <c r="J1142" s="25" t="s">
        <v>426</v>
      </c>
      <c r="K1142" s="25" t="s">
        <v>2588</v>
      </c>
    </row>
    <row r="1143" spans="1:11" x14ac:dyDescent="0.2">
      <c r="A1143" s="25">
        <v>14</v>
      </c>
      <c r="B1143" s="25" t="s">
        <v>2615</v>
      </c>
      <c r="C1143" s="25">
        <v>4</v>
      </c>
      <c r="D1143" s="25">
        <v>39225000</v>
      </c>
      <c r="E1143" s="25" t="s">
        <v>2616</v>
      </c>
      <c r="F1143" s="25" t="s">
        <v>2328</v>
      </c>
      <c r="G1143" s="25">
        <v>30</v>
      </c>
      <c r="H1143" s="25">
        <v>0.1</v>
      </c>
      <c r="I1143" s="25">
        <v>0</v>
      </c>
      <c r="J1143" s="25" t="s">
        <v>282</v>
      </c>
      <c r="K1143" s="25" t="s">
        <v>2329</v>
      </c>
    </row>
    <row r="1144" spans="1:11" x14ac:dyDescent="0.2">
      <c r="A1144" s="25">
        <v>14</v>
      </c>
      <c r="B1144" s="25" t="s">
        <v>2617</v>
      </c>
      <c r="C1144" s="25">
        <v>4</v>
      </c>
      <c r="D1144" s="25">
        <v>39225000</v>
      </c>
      <c r="E1144" s="25" t="s">
        <v>2618</v>
      </c>
      <c r="F1144" s="25" t="s">
        <v>2328</v>
      </c>
      <c r="G1144" s="25">
        <v>30</v>
      </c>
      <c r="H1144" s="25">
        <v>0.1</v>
      </c>
      <c r="I1144" s="25">
        <v>0</v>
      </c>
      <c r="J1144" s="25" t="s">
        <v>282</v>
      </c>
      <c r="K1144" s="25" t="s">
        <v>2329</v>
      </c>
    </row>
    <row r="1145" spans="1:11" x14ac:dyDescent="0.2">
      <c r="A1145" s="25">
        <v>14</v>
      </c>
      <c r="B1145" s="25" t="s">
        <v>847</v>
      </c>
      <c r="C1145" s="25">
        <v>5</v>
      </c>
      <c r="D1145" s="25">
        <v>37680000</v>
      </c>
      <c r="E1145" s="25" t="s">
        <v>848</v>
      </c>
      <c r="F1145" s="25" t="s">
        <v>2619</v>
      </c>
      <c r="G1145" s="25">
        <v>419</v>
      </c>
      <c r="H1145" s="25">
        <v>0.16</v>
      </c>
      <c r="I1145" s="25">
        <v>0</v>
      </c>
      <c r="J1145" s="25" t="s">
        <v>395</v>
      </c>
      <c r="K1145" s="25" t="s">
        <v>2620</v>
      </c>
    </row>
    <row r="1146" spans="1:11" x14ac:dyDescent="0.2">
      <c r="A1146" s="25">
        <v>14</v>
      </c>
      <c r="B1146" s="25" t="s">
        <v>847</v>
      </c>
      <c r="C1146" s="25">
        <v>5</v>
      </c>
      <c r="D1146" s="25">
        <v>37594500</v>
      </c>
      <c r="E1146" s="25" t="s">
        <v>848</v>
      </c>
      <c r="F1146" s="25" t="s">
        <v>2621</v>
      </c>
      <c r="G1146" s="25">
        <v>313</v>
      </c>
      <c r="H1146" s="25">
        <v>0.15</v>
      </c>
      <c r="I1146" s="25">
        <v>0</v>
      </c>
      <c r="J1146" s="25" t="s">
        <v>395</v>
      </c>
      <c r="K1146" s="25" t="s">
        <v>2622</v>
      </c>
    </row>
    <row r="1147" spans="1:11" x14ac:dyDescent="0.2">
      <c r="A1147" s="25">
        <v>14</v>
      </c>
      <c r="B1147" s="25" t="s">
        <v>847</v>
      </c>
      <c r="C1147" s="25">
        <v>5</v>
      </c>
      <c r="D1147" s="25">
        <v>37408500</v>
      </c>
      <c r="E1147" s="25" t="s">
        <v>848</v>
      </c>
      <c r="F1147" s="25" t="s">
        <v>2623</v>
      </c>
      <c r="G1147" s="25">
        <v>374</v>
      </c>
      <c r="H1147" s="25">
        <v>0.17</v>
      </c>
      <c r="I1147" s="25">
        <v>0</v>
      </c>
      <c r="J1147" s="25" t="s">
        <v>395</v>
      </c>
      <c r="K1147" s="25" t="s">
        <v>2624</v>
      </c>
    </row>
    <row r="1148" spans="1:11" x14ac:dyDescent="0.2">
      <c r="A1148" s="25">
        <v>14</v>
      </c>
      <c r="B1148" s="25" t="s">
        <v>847</v>
      </c>
      <c r="C1148" s="25">
        <v>5</v>
      </c>
      <c r="D1148" s="25">
        <v>38128500</v>
      </c>
      <c r="E1148" s="25" t="s">
        <v>848</v>
      </c>
      <c r="F1148" s="25" t="s">
        <v>2625</v>
      </c>
      <c r="G1148" s="25">
        <v>216</v>
      </c>
      <c r="H1148" s="25">
        <v>0.12</v>
      </c>
      <c r="I1148" s="25">
        <v>0</v>
      </c>
      <c r="J1148" s="25" t="s">
        <v>426</v>
      </c>
      <c r="K1148" s="25" t="s">
        <v>2626</v>
      </c>
    </row>
    <row r="1149" spans="1:11" x14ac:dyDescent="0.2">
      <c r="A1149" s="25">
        <v>14</v>
      </c>
      <c r="B1149" s="25" t="s">
        <v>847</v>
      </c>
      <c r="C1149" s="25">
        <v>5</v>
      </c>
      <c r="D1149" s="25">
        <v>37411500</v>
      </c>
      <c r="E1149" s="25" t="s">
        <v>848</v>
      </c>
      <c r="F1149" s="25" t="s">
        <v>2627</v>
      </c>
      <c r="G1149" s="25">
        <v>193</v>
      </c>
      <c r="H1149" s="25">
        <v>0.1</v>
      </c>
      <c r="I1149" s="25">
        <v>0</v>
      </c>
      <c r="J1149" s="25" t="s">
        <v>395</v>
      </c>
      <c r="K1149" s="25" t="s">
        <v>2628</v>
      </c>
    </row>
    <row r="1150" spans="1:11" x14ac:dyDescent="0.2">
      <c r="A1150" s="25">
        <v>14</v>
      </c>
      <c r="B1150" s="25" t="s">
        <v>847</v>
      </c>
      <c r="C1150" s="25">
        <v>5</v>
      </c>
      <c r="D1150" s="25">
        <v>37576500</v>
      </c>
      <c r="E1150" s="25" t="s">
        <v>848</v>
      </c>
      <c r="F1150" s="25" t="s">
        <v>2629</v>
      </c>
      <c r="G1150" s="25">
        <v>139</v>
      </c>
      <c r="H1150" s="25">
        <v>0.12</v>
      </c>
      <c r="I1150" s="25">
        <v>0</v>
      </c>
      <c r="J1150" s="25" t="s">
        <v>395</v>
      </c>
      <c r="K1150" s="25" t="s">
        <v>2630</v>
      </c>
    </row>
    <row r="1151" spans="1:11" x14ac:dyDescent="0.2">
      <c r="A1151" s="25">
        <v>14</v>
      </c>
      <c r="B1151" s="25" t="s">
        <v>847</v>
      </c>
      <c r="C1151" s="25">
        <v>5</v>
      </c>
      <c r="D1151" s="25">
        <v>37576500</v>
      </c>
      <c r="E1151" s="25" t="s">
        <v>848</v>
      </c>
      <c r="F1151" s="25" t="s">
        <v>2631</v>
      </c>
      <c r="G1151" s="25">
        <v>237</v>
      </c>
      <c r="H1151" s="25">
        <v>0.17</v>
      </c>
      <c r="I1151" s="25">
        <v>0</v>
      </c>
      <c r="J1151" s="25" t="s">
        <v>395</v>
      </c>
      <c r="K1151" s="25" t="s">
        <v>2632</v>
      </c>
    </row>
    <row r="1152" spans="1:11" x14ac:dyDescent="0.2">
      <c r="A1152" s="25">
        <v>14</v>
      </c>
      <c r="B1152" s="25" t="s">
        <v>2633</v>
      </c>
      <c r="C1152" s="25">
        <v>12</v>
      </c>
      <c r="D1152" s="25">
        <v>78901500</v>
      </c>
      <c r="E1152" s="25" t="s">
        <v>2634</v>
      </c>
      <c r="F1152" s="25" t="s">
        <v>2635</v>
      </c>
      <c r="G1152" s="25">
        <v>126</v>
      </c>
      <c r="H1152" s="25">
        <v>0.19</v>
      </c>
      <c r="I1152" s="25">
        <v>0</v>
      </c>
      <c r="J1152" s="25" t="s">
        <v>282</v>
      </c>
      <c r="K1152" s="25" t="s">
        <v>2636</v>
      </c>
    </row>
    <row r="1153" spans="1:11" x14ac:dyDescent="0.2">
      <c r="A1153" s="25">
        <v>14</v>
      </c>
      <c r="B1153" s="25" t="s">
        <v>2637</v>
      </c>
      <c r="C1153" s="25">
        <v>12</v>
      </c>
      <c r="D1153" s="25">
        <v>69756000</v>
      </c>
      <c r="E1153" s="25" t="s">
        <v>2638</v>
      </c>
      <c r="F1153" s="25" t="s">
        <v>2215</v>
      </c>
      <c r="G1153" s="25">
        <v>148</v>
      </c>
      <c r="H1153" s="25">
        <v>0.14000000000000001</v>
      </c>
      <c r="I1153" s="25">
        <v>0</v>
      </c>
      <c r="J1153" s="25" t="s">
        <v>282</v>
      </c>
      <c r="K1153" s="25" t="s">
        <v>2216</v>
      </c>
    </row>
    <row r="1154" spans="1:11" x14ac:dyDescent="0.2">
      <c r="A1154" s="25">
        <v>14</v>
      </c>
      <c r="B1154" s="25" t="s">
        <v>2637</v>
      </c>
      <c r="C1154" s="25">
        <v>12</v>
      </c>
      <c r="D1154" s="25">
        <v>69754500</v>
      </c>
      <c r="E1154" s="25" t="s">
        <v>2638</v>
      </c>
      <c r="F1154" s="25" t="s">
        <v>2219</v>
      </c>
      <c r="G1154" s="25">
        <v>142</v>
      </c>
      <c r="H1154" s="25">
        <v>0.16</v>
      </c>
      <c r="I1154" s="25">
        <v>0</v>
      </c>
      <c r="J1154" s="25" t="s">
        <v>282</v>
      </c>
      <c r="K1154" s="25" t="s">
        <v>2220</v>
      </c>
    </row>
    <row r="1155" spans="1:11" x14ac:dyDescent="0.2">
      <c r="A1155" s="25">
        <v>14</v>
      </c>
      <c r="B1155" s="25" t="s">
        <v>2639</v>
      </c>
      <c r="C1155" s="25">
        <v>12</v>
      </c>
      <c r="D1155" s="25">
        <v>69756000</v>
      </c>
      <c r="E1155" s="25" t="s">
        <v>2640</v>
      </c>
      <c r="F1155" s="25" t="s">
        <v>2215</v>
      </c>
      <c r="G1155" s="25">
        <v>148</v>
      </c>
      <c r="H1155" s="25">
        <v>0.14000000000000001</v>
      </c>
      <c r="I1155" s="25">
        <v>0</v>
      </c>
      <c r="J1155" s="25" t="s">
        <v>282</v>
      </c>
      <c r="K1155" s="25" t="s">
        <v>2216</v>
      </c>
    </row>
    <row r="1156" spans="1:11" x14ac:dyDescent="0.2">
      <c r="A1156" s="25">
        <v>14</v>
      </c>
      <c r="B1156" s="25" t="s">
        <v>2641</v>
      </c>
      <c r="C1156" s="25">
        <v>20</v>
      </c>
      <c r="D1156" s="25">
        <v>50340000</v>
      </c>
      <c r="E1156" s="25" t="s">
        <v>2642</v>
      </c>
      <c r="F1156" s="25" t="s">
        <v>1448</v>
      </c>
      <c r="G1156" s="25">
        <v>890</v>
      </c>
      <c r="H1156" s="25">
        <v>0.18</v>
      </c>
      <c r="I1156" s="25">
        <v>0</v>
      </c>
      <c r="J1156" s="25" t="s">
        <v>282</v>
      </c>
      <c r="K1156" s="25" t="s">
        <v>1449</v>
      </c>
    </row>
    <row r="1157" spans="1:11" x14ac:dyDescent="0.2">
      <c r="A1157" s="25">
        <v>14</v>
      </c>
      <c r="B1157" s="25" t="s">
        <v>2643</v>
      </c>
      <c r="C1157" s="25">
        <v>20</v>
      </c>
      <c r="D1157" s="25">
        <v>50340000</v>
      </c>
      <c r="E1157" s="25" t="s">
        <v>2644</v>
      </c>
      <c r="F1157" s="25" t="s">
        <v>1448</v>
      </c>
      <c r="G1157" s="25">
        <v>890</v>
      </c>
      <c r="H1157" s="25">
        <v>0.18</v>
      </c>
      <c r="I1157" s="25">
        <v>0</v>
      </c>
      <c r="J1157" s="25" t="s">
        <v>282</v>
      </c>
      <c r="K1157" s="25" t="s">
        <v>1449</v>
      </c>
    </row>
    <row r="1158" spans="1:11" x14ac:dyDescent="0.2">
      <c r="A1158" s="25">
        <v>14</v>
      </c>
      <c r="B1158" s="25" t="s">
        <v>2645</v>
      </c>
      <c r="C1158" s="25">
        <v>5</v>
      </c>
      <c r="D1158" s="25">
        <v>32026500</v>
      </c>
      <c r="E1158" s="25" t="s">
        <v>2646</v>
      </c>
      <c r="F1158" s="25" t="s">
        <v>2146</v>
      </c>
      <c r="G1158" s="25">
        <v>97</v>
      </c>
      <c r="H1158" s="25">
        <v>0.17</v>
      </c>
      <c r="I1158" s="25">
        <v>0</v>
      </c>
      <c r="J1158" s="25" t="s">
        <v>426</v>
      </c>
      <c r="K1158" s="25" t="s">
        <v>2147</v>
      </c>
    </row>
    <row r="1159" spans="1:11" x14ac:dyDescent="0.2">
      <c r="A1159" s="25">
        <v>14</v>
      </c>
      <c r="B1159" s="25" t="s">
        <v>2645</v>
      </c>
      <c r="C1159" s="25">
        <v>5</v>
      </c>
      <c r="D1159" s="25">
        <v>32364000</v>
      </c>
      <c r="E1159" s="25" t="s">
        <v>2646</v>
      </c>
      <c r="F1159" s="25" t="s">
        <v>2148</v>
      </c>
      <c r="G1159" s="25">
        <v>91</v>
      </c>
      <c r="H1159" s="25">
        <v>0.2</v>
      </c>
      <c r="I1159" s="25">
        <v>0</v>
      </c>
      <c r="J1159" s="25" t="s">
        <v>426</v>
      </c>
      <c r="K1159" s="25" t="s">
        <v>2149</v>
      </c>
    </row>
    <row r="1160" spans="1:11" x14ac:dyDescent="0.2">
      <c r="A1160" s="25">
        <v>14</v>
      </c>
      <c r="B1160" s="25" t="s">
        <v>2645</v>
      </c>
      <c r="C1160" s="25">
        <v>5</v>
      </c>
      <c r="D1160" s="25">
        <v>32365500</v>
      </c>
      <c r="E1160" s="25" t="s">
        <v>2646</v>
      </c>
      <c r="F1160" s="25" t="s">
        <v>2166</v>
      </c>
      <c r="G1160" s="25">
        <v>44</v>
      </c>
      <c r="H1160" s="25">
        <v>0.21</v>
      </c>
      <c r="I1160" s="25">
        <v>0</v>
      </c>
      <c r="J1160" s="25" t="s">
        <v>426</v>
      </c>
      <c r="K1160" s="25" t="s">
        <v>2167</v>
      </c>
    </row>
    <row r="1161" spans="1:11" x14ac:dyDescent="0.2">
      <c r="A1161" s="25">
        <v>14</v>
      </c>
      <c r="B1161" s="25" t="s">
        <v>2647</v>
      </c>
      <c r="C1161" s="25">
        <v>5</v>
      </c>
      <c r="D1161" s="25">
        <v>32026500</v>
      </c>
      <c r="E1161" s="25" t="s">
        <v>2648</v>
      </c>
      <c r="F1161" s="25" t="s">
        <v>2146</v>
      </c>
      <c r="G1161" s="25">
        <v>97</v>
      </c>
      <c r="H1161" s="25">
        <v>0.17</v>
      </c>
      <c r="I1161" s="25">
        <v>0</v>
      </c>
      <c r="J1161" s="25" t="s">
        <v>426</v>
      </c>
      <c r="K1161" s="25" t="s">
        <v>2147</v>
      </c>
    </row>
    <row r="1162" spans="1:11" x14ac:dyDescent="0.2">
      <c r="A1162" s="25">
        <v>14</v>
      </c>
      <c r="B1162" s="25" t="s">
        <v>2647</v>
      </c>
      <c r="C1162" s="25">
        <v>5</v>
      </c>
      <c r="D1162" s="25">
        <v>32364000</v>
      </c>
      <c r="E1162" s="25" t="s">
        <v>2648</v>
      </c>
      <c r="F1162" s="25" t="s">
        <v>2148</v>
      </c>
      <c r="G1162" s="25">
        <v>91</v>
      </c>
      <c r="H1162" s="25">
        <v>0.2</v>
      </c>
      <c r="I1162" s="25">
        <v>0</v>
      </c>
      <c r="J1162" s="25" t="s">
        <v>426</v>
      </c>
      <c r="K1162" s="25" t="s">
        <v>2149</v>
      </c>
    </row>
    <row r="1163" spans="1:11" x14ac:dyDescent="0.2">
      <c r="A1163" s="25">
        <v>14</v>
      </c>
      <c r="B1163" s="25" t="s">
        <v>2649</v>
      </c>
      <c r="C1163" s="25">
        <v>4</v>
      </c>
      <c r="D1163" s="25">
        <v>2298000</v>
      </c>
      <c r="E1163" s="25" t="s">
        <v>2650</v>
      </c>
      <c r="F1163" s="25" t="s">
        <v>2651</v>
      </c>
      <c r="G1163" s="25">
        <v>75</v>
      </c>
      <c r="H1163" s="25">
        <v>0.24</v>
      </c>
      <c r="I1163" s="25">
        <v>0</v>
      </c>
      <c r="J1163" s="25" t="s">
        <v>282</v>
      </c>
      <c r="K1163" s="25" t="s">
        <v>2652</v>
      </c>
    </row>
    <row r="1164" spans="1:11" x14ac:dyDescent="0.2">
      <c r="A1164" s="25">
        <v>14</v>
      </c>
      <c r="B1164" s="25" t="s">
        <v>2653</v>
      </c>
      <c r="C1164" s="25">
        <v>18</v>
      </c>
      <c r="D1164" s="25">
        <v>74080500</v>
      </c>
      <c r="E1164" s="25" t="s">
        <v>2654</v>
      </c>
      <c r="F1164" s="25" t="s">
        <v>2655</v>
      </c>
      <c r="G1164" s="25">
        <v>38</v>
      </c>
      <c r="H1164" s="25">
        <v>0.25</v>
      </c>
      <c r="I1164" s="25">
        <v>0</v>
      </c>
      <c r="J1164" s="25" t="s">
        <v>426</v>
      </c>
      <c r="K1164" s="25" t="s">
        <v>2656</v>
      </c>
    </row>
    <row r="1165" spans="1:11" x14ac:dyDescent="0.2">
      <c r="A1165" s="25">
        <v>14</v>
      </c>
      <c r="B1165" s="25" t="s">
        <v>2653</v>
      </c>
      <c r="C1165" s="25">
        <v>18</v>
      </c>
      <c r="D1165" s="25">
        <v>63613500</v>
      </c>
      <c r="E1165" s="25" t="s">
        <v>2654</v>
      </c>
      <c r="F1165" s="25" t="s">
        <v>2657</v>
      </c>
      <c r="G1165" s="25">
        <v>33</v>
      </c>
      <c r="H1165" s="25">
        <v>0.28000000000000003</v>
      </c>
      <c r="I1165" s="25">
        <v>0</v>
      </c>
      <c r="J1165" s="25" t="s">
        <v>426</v>
      </c>
      <c r="K1165" s="25" t="s">
        <v>2658</v>
      </c>
    </row>
    <row r="1166" spans="1:11" x14ac:dyDescent="0.2">
      <c r="A1166" s="25">
        <v>17</v>
      </c>
      <c r="B1166" s="25" t="s">
        <v>585</v>
      </c>
      <c r="C1166" s="25">
        <v>5</v>
      </c>
      <c r="D1166" s="25">
        <v>7413000</v>
      </c>
      <c r="E1166" s="25" t="s">
        <v>586</v>
      </c>
      <c r="F1166" s="25" t="s">
        <v>2659</v>
      </c>
      <c r="G1166" s="25">
        <v>65</v>
      </c>
      <c r="H1166" s="25">
        <v>0.14000000000000001</v>
      </c>
      <c r="I1166" s="25">
        <v>0</v>
      </c>
      <c r="J1166" s="25" t="s">
        <v>426</v>
      </c>
      <c r="K1166" s="25" t="s">
        <v>2660</v>
      </c>
    </row>
    <row r="1167" spans="1:11" x14ac:dyDescent="0.2">
      <c r="A1167" s="25">
        <v>17</v>
      </c>
      <c r="B1167" s="25" t="s">
        <v>585</v>
      </c>
      <c r="C1167" s="25">
        <v>5</v>
      </c>
      <c r="D1167" s="25">
        <v>1324500</v>
      </c>
      <c r="E1167" s="25" t="s">
        <v>586</v>
      </c>
      <c r="F1167" s="25" t="s">
        <v>2661</v>
      </c>
      <c r="G1167" s="25">
        <v>56</v>
      </c>
      <c r="H1167" s="25">
        <v>0.12</v>
      </c>
      <c r="I1167" s="25">
        <v>0</v>
      </c>
      <c r="J1167" s="25" t="s">
        <v>426</v>
      </c>
      <c r="K1167" s="25" t="s">
        <v>2662</v>
      </c>
    </row>
    <row r="1168" spans="1:11" x14ac:dyDescent="0.2">
      <c r="A1168" s="25">
        <v>17</v>
      </c>
      <c r="B1168" s="25" t="s">
        <v>585</v>
      </c>
      <c r="C1168" s="25">
        <v>1</v>
      </c>
      <c r="D1168" s="25">
        <v>12627000</v>
      </c>
      <c r="E1168" s="25" t="s">
        <v>586</v>
      </c>
      <c r="F1168" s="25" t="s">
        <v>2663</v>
      </c>
      <c r="G1168" s="25">
        <v>50</v>
      </c>
      <c r="H1168" s="25">
        <v>0.19</v>
      </c>
      <c r="I1168" s="25">
        <v>0</v>
      </c>
      <c r="J1168" s="25" t="s">
        <v>395</v>
      </c>
      <c r="K1168" s="25" t="s">
        <v>2664</v>
      </c>
    </row>
    <row r="1169" spans="1:11" x14ac:dyDescent="0.2">
      <c r="A1169" s="25">
        <v>17</v>
      </c>
      <c r="B1169" s="25" t="s">
        <v>585</v>
      </c>
      <c r="C1169" s="25">
        <v>5</v>
      </c>
      <c r="D1169" s="25">
        <v>7413000</v>
      </c>
      <c r="E1169" s="25" t="s">
        <v>586</v>
      </c>
      <c r="F1169" s="25" t="s">
        <v>2665</v>
      </c>
      <c r="G1169" s="25">
        <v>45</v>
      </c>
      <c r="H1169" s="25">
        <v>0.19</v>
      </c>
      <c r="I1169" s="25">
        <v>0</v>
      </c>
      <c r="J1169" s="25" t="s">
        <v>395</v>
      </c>
      <c r="K1169" s="25" t="s">
        <v>2666</v>
      </c>
    </row>
    <row r="1170" spans="1:11" x14ac:dyDescent="0.2">
      <c r="A1170" s="25">
        <v>17</v>
      </c>
      <c r="B1170" s="25" t="s">
        <v>2667</v>
      </c>
      <c r="C1170" s="25">
        <v>5</v>
      </c>
      <c r="D1170" s="25">
        <v>7413000</v>
      </c>
      <c r="E1170" s="25" t="s">
        <v>2668</v>
      </c>
      <c r="F1170" s="25" t="s">
        <v>2659</v>
      </c>
      <c r="G1170" s="25">
        <v>65</v>
      </c>
      <c r="H1170" s="25">
        <v>0.14000000000000001</v>
      </c>
      <c r="I1170" s="25">
        <v>0</v>
      </c>
      <c r="J1170" s="25" t="s">
        <v>426</v>
      </c>
      <c r="K1170" s="25" t="s">
        <v>2660</v>
      </c>
    </row>
    <row r="1171" spans="1:11" x14ac:dyDescent="0.2">
      <c r="A1171" s="25">
        <v>17</v>
      </c>
      <c r="B1171" s="25" t="s">
        <v>2667</v>
      </c>
      <c r="C1171" s="25">
        <v>5</v>
      </c>
      <c r="D1171" s="25">
        <v>1324500</v>
      </c>
      <c r="E1171" s="25" t="s">
        <v>2668</v>
      </c>
      <c r="F1171" s="25" t="s">
        <v>2661</v>
      </c>
      <c r="G1171" s="25">
        <v>56</v>
      </c>
      <c r="H1171" s="25">
        <v>0.12</v>
      </c>
      <c r="I1171" s="25">
        <v>0</v>
      </c>
      <c r="J1171" s="25" t="s">
        <v>426</v>
      </c>
      <c r="K1171" s="25" t="s">
        <v>2662</v>
      </c>
    </row>
    <row r="1172" spans="1:11" x14ac:dyDescent="0.2">
      <c r="A1172" s="25">
        <v>17</v>
      </c>
      <c r="B1172" s="25" t="s">
        <v>2669</v>
      </c>
      <c r="C1172" s="25">
        <v>1</v>
      </c>
      <c r="D1172" s="25">
        <v>70797000</v>
      </c>
      <c r="E1172" s="25" t="s">
        <v>2670</v>
      </c>
      <c r="F1172" s="25" t="s">
        <v>2671</v>
      </c>
      <c r="G1172" s="25">
        <v>41</v>
      </c>
      <c r="H1172" s="25">
        <v>0.1</v>
      </c>
      <c r="I1172" s="25">
        <v>0</v>
      </c>
      <c r="J1172" s="25" t="s">
        <v>282</v>
      </c>
      <c r="K1172" s="25" t="s">
        <v>2672</v>
      </c>
    </row>
    <row r="1173" spans="1:11" x14ac:dyDescent="0.2">
      <c r="A1173" s="25">
        <v>17</v>
      </c>
      <c r="B1173" s="25" t="s">
        <v>2673</v>
      </c>
      <c r="C1173" s="25">
        <v>1</v>
      </c>
      <c r="D1173" s="25">
        <v>57234000</v>
      </c>
      <c r="E1173" s="25" t="s">
        <v>2674</v>
      </c>
      <c r="F1173" s="25" t="s">
        <v>2675</v>
      </c>
      <c r="G1173" s="25">
        <v>55</v>
      </c>
      <c r="H1173" s="25">
        <v>0.19</v>
      </c>
      <c r="I1173" s="25">
        <v>0</v>
      </c>
      <c r="J1173" s="25" t="s">
        <v>282</v>
      </c>
      <c r="K1173" s="25" t="s">
        <v>2676</v>
      </c>
    </row>
    <row r="1174" spans="1:11" x14ac:dyDescent="0.2">
      <c r="A1174" s="25">
        <v>17</v>
      </c>
      <c r="B1174" s="25" t="s">
        <v>2677</v>
      </c>
      <c r="C1174" s="25">
        <v>1</v>
      </c>
      <c r="D1174" s="25">
        <v>57234000</v>
      </c>
      <c r="E1174" s="25" t="s">
        <v>2678</v>
      </c>
      <c r="F1174" s="25" t="s">
        <v>2675</v>
      </c>
      <c r="G1174" s="25">
        <v>55</v>
      </c>
      <c r="H1174" s="25">
        <v>0.19</v>
      </c>
      <c r="I1174" s="25">
        <v>0</v>
      </c>
      <c r="J1174" s="25" t="s">
        <v>282</v>
      </c>
      <c r="K1174" s="25" t="s">
        <v>2676</v>
      </c>
    </row>
    <row r="1175" spans="1:11" x14ac:dyDescent="0.2">
      <c r="A1175" s="25">
        <v>17</v>
      </c>
      <c r="B1175" s="25" t="s">
        <v>2679</v>
      </c>
      <c r="C1175" s="25">
        <v>1</v>
      </c>
      <c r="D1175" s="25">
        <v>53088000</v>
      </c>
      <c r="E1175" s="25" t="s">
        <v>2680</v>
      </c>
      <c r="F1175" s="25" t="s">
        <v>2681</v>
      </c>
      <c r="G1175" s="25">
        <v>111</v>
      </c>
      <c r="H1175" s="25">
        <v>0.2</v>
      </c>
      <c r="I1175" s="25">
        <v>0</v>
      </c>
      <c r="J1175" s="25" t="s">
        <v>282</v>
      </c>
      <c r="K1175" s="25" t="s">
        <v>2682</v>
      </c>
    </row>
    <row r="1176" spans="1:11" x14ac:dyDescent="0.2">
      <c r="A1176" s="25">
        <v>17</v>
      </c>
      <c r="B1176" s="25" t="s">
        <v>2679</v>
      </c>
      <c r="C1176" s="25">
        <v>1</v>
      </c>
      <c r="D1176" s="25">
        <v>7686000</v>
      </c>
      <c r="E1176" s="25" t="s">
        <v>2680</v>
      </c>
      <c r="F1176" s="25" t="s">
        <v>2683</v>
      </c>
      <c r="G1176" s="25">
        <v>74</v>
      </c>
      <c r="H1176" s="25">
        <v>0.22</v>
      </c>
      <c r="I1176" s="25">
        <v>0</v>
      </c>
      <c r="J1176" s="25" t="s">
        <v>395</v>
      </c>
      <c r="K1176" s="25" t="s">
        <v>2684</v>
      </c>
    </row>
    <row r="1177" spans="1:11" x14ac:dyDescent="0.2">
      <c r="A1177" s="25">
        <v>17</v>
      </c>
      <c r="B1177" s="25" t="s">
        <v>2679</v>
      </c>
      <c r="C1177" s="25">
        <v>5</v>
      </c>
      <c r="D1177" s="25">
        <v>33082500</v>
      </c>
      <c r="E1177" s="25" t="s">
        <v>2680</v>
      </c>
      <c r="F1177" s="25" t="s">
        <v>2685</v>
      </c>
      <c r="G1177" s="25">
        <v>74</v>
      </c>
      <c r="H1177" s="25">
        <v>0.23</v>
      </c>
      <c r="I1177" s="25">
        <v>0</v>
      </c>
      <c r="J1177" s="25" t="s">
        <v>395</v>
      </c>
      <c r="K1177" s="25" t="s">
        <v>2686</v>
      </c>
    </row>
    <row r="1178" spans="1:11" x14ac:dyDescent="0.2">
      <c r="A1178" s="25">
        <v>17</v>
      </c>
      <c r="B1178" s="25" t="s">
        <v>2679</v>
      </c>
      <c r="C1178" s="25">
        <v>5</v>
      </c>
      <c r="D1178" s="25">
        <v>1249500</v>
      </c>
      <c r="E1178" s="25" t="s">
        <v>2680</v>
      </c>
      <c r="F1178" s="25" t="s">
        <v>2687</v>
      </c>
      <c r="G1178" s="25">
        <v>72</v>
      </c>
      <c r="H1178" s="25">
        <v>0.15</v>
      </c>
      <c r="I1178" s="25">
        <v>0</v>
      </c>
      <c r="J1178" s="25" t="s">
        <v>395</v>
      </c>
      <c r="K1178" s="25" t="s">
        <v>2688</v>
      </c>
    </row>
    <row r="1179" spans="1:11" x14ac:dyDescent="0.2">
      <c r="A1179" s="25">
        <v>17</v>
      </c>
      <c r="B1179" s="25" t="s">
        <v>2679</v>
      </c>
      <c r="C1179" s="25">
        <v>1</v>
      </c>
      <c r="D1179" s="25">
        <v>7747500</v>
      </c>
      <c r="E1179" s="25" t="s">
        <v>2680</v>
      </c>
      <c r="F1179" s="25" t="s">
        <v>2689</v>
      </c>
      <c r="G1179" s="25">
        <v>71</v>
      </c>
      <c r="H1179" s="25">
        <v>0.13</v>
      </c>
      <c r="I1179" s="25">
        <v>0</v>
      </c>
      <c r="J1179" s="25" t="s">
        <v>395</v>
      </c>
      <c r="K1179" s="25" t="s">
        <v>2690</v>
      </c>
    </row>
    <row r="1180" spans="1:11" x14ac:dyDescent="0.2">
      <c r="A1180" s="25">
        <v>17</v>
      </c>
      <c r="B1180" s="25" t="s">
        <v>2679</v>
      </c>
      <c r="C1180" s="25">
        <v>1</v>
      </c>
      <c r="D1180" s="25">
        <v>7749000</v>
      </c>
      <c r="E1180" s="25" t="s">
        <v>2680</v>
      </c>
      <c r="F1180" s="25" t="s">
        <v>2691</v>
      </c>
      <c r="G1180" s="25">
        <v>64</v>
      </c>
      <c r="H1180" s="25">
        <v>0.1</v>
      </c>
      <c r="I1180" s="25">
        <v>0</v>
      </c>
      <c r="J1180" s="25" t="s">
        <v>426</v>
      </c>
      <c r="K1180" s="25" t="s">
        <v>2692</v>
      </c>
    </row>
    <row r="1181" spans="1:11" x14ac:dyDescent="0.2">
      <c r="A1181" s="25">
        <v>17</v>
      </c>
      <c r="B1181" s="25" t="s">
        <v>2679</v>
      </c>
      <c r="C1181" s="25">
        <v>1</v>
      </c>
      <c r="D1181" s="25">
        <v>45805500</v>
      </c>
      <c r="E1181" s="25" t="s">
        <v>2680</v>
      </c>
      <c r="F1181" s="25" t="s">
        <v>2693</v>
      </c>
      <c r="G1181" s="25">
        <v>64</v>
      </c>
      <c r="H1181" s="25">
        <v>0.13</v>
      </c>
      <c r="I1181" s="25">
        <v>0</v>
      </c>
      <c r="J1181" s="25" t="s">
        <v>426</v>
      </c>
      <c r="K1181" s="25" t="s">
        <v>2694</v>
      </c>
    </row>
    <row r="1182" spans="1:11" x14ac:dyDescent="0.2">
      <c r="A1182" s="25">
        <v>17</v>
      </c>
      <c r="B1182" s="25" t="s">
        <v>2679</v>
      </c>
      <c r="C1182" s="25">
        <v>1</v>
      </c>
      <c r="D1182" s="25">
        <v>53091000</v>
      </c>
      <c r="E1182" s="25" t="s">
        <v>2680</v>
      </c>
      <c r="F1182" s="25" t="s">
        <v>2695</v>
      </c>
      <c r="G1182" s="25">
        <v>63</v>
      </c>
      <c r="H1182" s="25">
        <v>0.15</v>
      </c>
      <c r="I1182" s="25">
        <v>0</v>
      </c>
      <c r="J1182" s="25" t="s">
        <v>282</v>
      </c>
      <c r="K1182" s="25" t="s">
        <v>2696</v>
      </c>
    </row>
    <row r="1183" spans="1:11" x14ac:dyDescent="0.2">
      <c r="A1183" s="25">
        <v>17</v>
      </c>
      <c r="B1183" s="25" t="s">
        <v>2679</v>
      </c>
      <c r="C1183" s="25">
        <v>1</v>
      </c>
      <c r="D1183" s="25">
        <v>57234000</v>
      </c>
      <c r="E1183" s="25" t="s">
        <v>2680</v>
      </c>
      <c r="F1183" s="25" t="s">
        <v>2675</v>
      </c>
      <c r="G1183" s="25">
        <v>55</v>
      </c>
      <c r="H1183" s="25">
        <v>0.19</v>
      </c>
      <c r="I1183" s="25">
        <v>0</v>
      </c>
      <c r="J1183" s="25" t="s">
        <v>282</v>
      </c>
      <c r="K1183" s="25" t="s">
        <v>2676</v>
      </c>
    </row>
    <row r="1184" spans="1:11" x14ac:dyDescent="0.2">
      <c r="A1184" s="25">
        <v>17</v>
      </c>
      <c r="B1184" s="25" t="s">
        <v>2697</v>
      </c>
      <c r="C1184" s="25">
        <v>1</v>
      </c>
      <c r="D1184" s="25">
        <v>57234000</v>
      </c>
      <c r="E1184" s="25" t="s">
        <v>2698</v>
      </c>
      <c r="F1184" s="25" t="s">
        <v>2675</v>
      </c>
      <c r="G1184" s="25">
        <v>55</v>
      </c>
      <c r="H1184" s="25">
        <v>0.19</v>
      </c>
      <c r="I1184" s="25">
        <v>0</v>
      </c>
      <c r="J1184" s="25" t="s">
        <v>282</v>
      </c>
      <c r="K1184" s="25" t="s">
        <v>2676</v>
      </c>
    </row>
    <row r="1185" spans="1:11" x14ac:dyDescent="0.2">
      <c r="A1185" s="25">
        <v>17</v>
      </c>
      <c r="B1185" s="25" t="s">
        <v>2699</v>
      </c>
      <c r="C1185" s="25">
        <v>1</v>
      </c>
      <c r="D1185" s="25">
        <v>7749000</v>
      </c>
      <c r="E1185" s="25" t="s">
        <v>2700</v>
      </c>
      <c r="F1185" s="25" t="s">
        <v>2691</v>
      </c>
      <c r="G1185" s="25">
        <v>64</v>
      </c>
      <c r="H1185" s="25">
        <v>0.1</v>
      </c>
      <c r="I1185" s="25">
        <v>0</v>
      </c>
      <c r="J1185" s="25" t="s">
        <v>426</v>
      </c>
      <c r="K1185" s="25" t="s">
        <v>2692</v>
      </c>
    </row>
    <row r="1186" spans="1:11" x14ac:dyDescent="0.2">
      <c r="A1186" s="25">
        <v>17</v>
      </c>
      <c r="B1186" s="25" t="s">
        <v>2701</v>
      </c>
      <c r="C1186" s="25">
        <v>1</v>
      </c>
      <c r="D1186" s="25">
        <v>6177000</v>
      </c>
      <c r="E1186" s="25" t="s">
        <v>2702</v>
      </c>
      <c r="F1186" s="25" t="s">
        <v>2703</v>
      </c>
      <c r="G1186" s="25">
        <v>55</v>
      </c>
      <c r="H1186" s="25">
        <v>0.22</v>
      </c>
      <c r="I1186" s="25">
        <v>0</v>
      </c>
      <c r="J1186" s="25" t="s">
        <v>395</v>
      </c>
      <c r="K1186" s="25" t="s">
        <v>2704</v>
      </c>
    </row>
    <row r="1187" spans="1:11" x14ac:dyDescent="0.2">
      <c r="A1187" s="25">
        <v>17</v>
      </c>
      <c r="B1187" s="25" t="s">
        <v>2705</v>
      </c>
      <c r="C1187" s="25">
        <v>1</v>
      </c>
      <c r="D1187" s="25">
        <v>25150500</v>
      </c>
      <c r="E1187" s="25" t="s">
        <v>2706</v>
      </c>
      <c r="F1187" s="25" t="s">
        <v>2707</v>
      </c>
      <c r="G1187" s="25">
        <v>31</v>
      </c>
      <c r="H1187" s="25">
        <v>0.1</v>
      </c>
      <c r="I1187" s="25">
        <v>0</v>
      </c>
      <c r="J1187" s="25" t="s">
        <v>426</v>
      </c>
      <c r="K1187" s="25" t="s">
        <v>2708</v>
      </c>
    </row>
    <row r="1188" spans="1:11" x14ac:dyDescent="0.2">
      <c r="A1188" s="25">
        <v>17</v>
      </c>
      <c r="B1188" s="25" t="s">
        <v>2705</v>
      </c>
      <c r="C1188" s="25">
        <v>1</v>
      </c>
      <c r="D1188" s="25">
        <v>48337500</v>
      </c>
      <c r="E1188" s="25" t="s">
        <v>2706</v>
      </c>
      <c r="F1188" s="25" t="s">
        <v>2709</v>
      </c>
      <c r="G1188" s="25">
        <v>31</v>
      </c>
      <c r="H1188" s="25">
        <v>0.12</v>
      </c>
      <c r="I1188" s="25">
        <v>0</v>
      </c>
      <c r="J1188" s="25" t="s">
        <v>426</v>
      </c>
      <c r="K1188" s="25" t="s">
        <v>2710</v>
      </c>
    </row>
    <row r="1189" spans="1:11" x14ac:dyDescent="0.2">
      <c r="A1189" s="25">
        <v>17</v>
      </c>
      <c r="B1189" s="25" t="s">
        <v>2711</v>
      </c>
      <c r="C1189" s="25">
        <v>1</v>
      </c>
      <c r="D1189" s="25">
        <v>25150500</v>
      </c>
      <c r="E1189" s="25" t="s">
        <v>2712</v>
      </c>
      <c r="F1189" s="25" t="s">
        <v>2707</v>
      </c>
      <c r="G1189" s="25">
        <v>31</v>
      </c>
      <c r="H1189" s="25">
        <v>0.1</v>
      </c>
      <c r="I1189" s="25">
        <v>0</v>
      </c>
      <c r="J1189" s="25" t="s">
        <v>426</v>
      </c>
      <c r="K1189" s="25" t="s">
        <v>2708</v>
      </c>
    </row>
    <row r="1190" spans="1:11" x14ac:dyDescent="0.2">
      <c r="A1190" s="25">
        <v>17</v>
      </c>
      <c r="B1190" s="25" t="s">
        <v>2711</v>
      </c>
      <c r="C1190" s="25">
        <v>1</v>
      </c>
      <c r="D1190" s="25">
        <v>48337500</v>
      </c>
      <c r="E1190" s="25" t="s">
        <v>2712</v>
      </c>
      <c r="F1190" s="25" t="s">
        <v>2709</v>
      </c>
      <c r="G1190" s="25">
        <v>31</v>
      </c>
      <c r="H1190" s="25">
        <v>0.12</v>
      </c>
      <c r="I1190" s="25">
        <v>0</v>
      </c>
      <c r="J1190" s="25" t="s">
        <v>426</v>
      </c>
      <c r="K1190" s="25" t="s">
        <v>2710</v>
      </c>
    </row>
    <row r="1191" spans="1:11" x14ac:dyDescent="0.2">
      <c r="A1191" s="25">
        <v>17</v>
      </c>
      <c r="B1191" s="25" t="s">
        <v>1214</v>
      </c>
      <c r="C1191" s="25">
        <v>5</v>
      </c>
      <c r="D1191" s="25">
        <v>7413000</v>
      </c>
      <c r="E1191" s="25" t="s">
        <v>1215</v>
      </c>
      <c r="F1191" s="25" t="s">
        <v>2659</v>
      </c>
      <c r="G1191" s="25">
        <v>65</v>
      </c>
      <c r="H1191" s="25">
        <v>0.14000000000000001</v>
      </c>
      <c r="I1191" s="25">
        <v>0</v>
      </c>
      <c r="J1191" s="25" t="s">
        <v>426</v>
      </c>
      <c r="K1191" s="25" t="s">
        <v>2660</v>
      </c>
    </row>
    <row r="1192" spans="1:11" x14ac:dyDescent="0.2">
      <c r="A1192" s="25">
        <v>17</v>
      </c>
      <c r="B1192" s="25" t="s">
        <v>1214</v>
      </c>
      <c r="C1192" s="25">
        <v>5</v>
      </c>
      <c r="D1192" s="25">
        <v>1324500</v>
      </c>
      <c r="E1192" s="25" t="s">
        <v>1215</v>
      </c>
      <c r="F1192" s="25" t="s">
        <v>2661</v>
      </c>
      <c r="G1192" s="25">
        <v>56</v>
      </c>
      <c r="H1192" s="25">
        <v>0.12</v>
      </c>
      <c r="I1192" s="25">
        <v>0</v>
      </c>
      <c r="J1192" s="25" t="s">
        <v>426</v>
      </c>
      <c r="K1192" s="25" t="s">
        <v>2662</v>
      </c>
    </row>
    <row r="1193" spans="1:11" x14ac:dyDescent="0.2">
      <c r="A1193" s="25">
        <v>17</v>
      </c>
      <c r="B1193" s="25" t="s">
        <v>1214</v>
      </c>
      <c r="C1193" s="25">
        <v>1</v>
      </c>
      <c r="D1193" s="25">
        <v>12627000</v>
      </c>
      <c r="E1193" s="25" t="s">
        <v>1215</v>
      </c>
      <c r="F1193" s="25" t="s">
        <v>2713</v>
      </c>
      <c r="G1193" s="25">
        <v>34</v>
      </c>
      <c r="H1193" s="25">
        <v>0.11</v>
      </c>
      <c r="I1193" s="25">
        <v>0</v>
      </c>
      <c r="J1193" s="25" t="s">
        <v>395</v>
      </c>
      <c r="K1193" s="25" t="s">
        <v>2714</v>
      </c>
    </row>
    <row r="1194" spans="1:11" x14ac:dyDescent="0.2">
      <c r="A1194" s="25">
        <v>17</v>
      </c>
      <c r="B1194" s="25" t="s">
        <v>2715</v>
      </c>
      <c r="C1194" s="25">
        <v>5</v>
      </c>
      <c r="D1194" s="25">
        <v>7413000</v>
      </c>
      <c r="E1194" s="25" t="s">
        <v>2716</v>
      </c>
      <c r="F1194" s="25" t="s">
        <v>2659</v>
      </c>
      <c r="G1194" s="25">
        <v>65</v>
      </c>
      <c r="H1194" s="25">
        <v>0.14000000000000001</v>
      </c>
      <c r="I1194" s="25">
        <v>0</v>
      </c>
      <c r="J1194" s="25" t="s">
        <v>426</v>
      </c>
      <c r="K1194" s="25" t="s">
        <v>2660</v>
      </c>
    </row>
    <row r="1195" spans="1:11" x14ac:dyDescent="0.2">
      <c r="A1195" s="25">
        <v>17</v>
      </c>
      <c r="B1195" s="25" t="s">
        <v>2715</v>
      </c>
      <c r="C1195" s="25">
        <v>5</v>
      </c>
      <c r="D1195" s="25">
        <v>1324500</v>
      </c>
      <c r="E1195" s="25" t="s">
        <v>2716</v>
      </c>
      <c r="F1195" s="25" t="s">
        <v>2661</v>
      </c>
      <c r="G1195" s="25">
        <v>56</v>
      </c>
      <c r="H1195" s="25">
        <v>0.12</v>
      </c>
      <c r="I1195" s="25">
        <v>0</v>
      </c>
      <c r="J1195" s="25" t="s">
        <v>426</v>
      </c>
      <c r="K1195" s="25" t="s">
        <v>2662</v>
      </c>
    </row>
    <row r="1196" spans="1:11" x14ac:dyDescent="0.2">
      <c r="A1196" s="25">
        <v>17</v>
      </c>
      <c r="B1196" s="25" t="s">
        <v>2717</v>
      </c>
      <c r="C1196" s="25">
        <v>1</v>
      </c>
      <c r="D1196" s="25">
        <v>36948000</v>
      </c>
      <c r="E1196" s="25" t="s">
        <v>2718</v>
      </c>
      <c r="F1196" s="25" t="s">
        <v>2719</v>
      </c>
      <c r="G1196" s="25">
        <v>49</v>
      </c>
      <c r="H1196" s="25">
        <v>0.18</v>
      </c>
      <c r="I1196" s="25">
        <v>0</v>
      </c>
      <c r="J1196" s="25" t="s">
        <v>426</v>
      </c>
      <c r="K1196" s="25" t="s">
        <v>2720</v>
      </c>
    </row>
    <row r="1197" spans="1:11" x14ac:dyDescent="0.2">
      <c r="A1197" s="25">
        <v>17</v>
      </c>
      <c r="B1197" s="25" t="s">
        <v>2721</v>
      </c>
      <c r="C1197" s="25">
        <v>1</v>
      </c>
      <c r="D1197" s="25">
        <v>9966000</v>
      </c>
      <c r="E1197" s="25" t="s">
        <v>2722</v>
      </c>
      <c r="F1197" s="25" t="s">
        <v>2723</v>
      </c>
      <c r="G1197" s="25">
        <v>67</v>
      </c>
      <c r="H1197" s="25">
        <v>0.14000000000000001</v>
      </c>
      <c r="I1197" s="25">
        <v>0</v>
      </c>
      <c r="J1197" s="25" t="s">
        <v>426</v>
      </c>
      <c r="K1197" s="25" t="s">
        <v>2724</v>
      </c>
    </row>
    <row r="1198" spans="1:11" x14ac:dyDescent="0.2">
      <c r="A1198" s="25">
        <v>17</v>
      </c>
      <c r="B1198" s="25" t="s">
        <v>2721</v>
      </c>
      <c r="C1198" s="25">
        <v>1</v>
      </c>
      <c r="D1198" s="25">
        <v>46663500</v>
      </c>
      <c r="E1198" s="25" t="s">
        <v>2722</v>
      </c>
      <c r="F1198" s="25" t="s">
        <v>2725</v>
      </c>
      <c r="G1198" s="25">
        <v>35</v>
      </c>
      <c r="H1198" s="25">
        <v>0.1</v>
      </c>
      <c r="I1198" s="25">
        <v>0</v>
      </c>
      <c r="J1198" s="25" t="s">
        <v>426</v>
      </c>
      <c r="K1198" s="25" t="s">
        <v>2726</v>
      </c>
    </row>
    <row r="1199" spans="1:11" x14ac:dyDescent="0.2">
      <c r="A1199" s="25">
        <v>17</v>
      </c>
      <c r="B1199" s="25" t="s">
        <v>2727</v>
      </c>
      <c r="C1199" s="25">
        <v>1</v>
      </c>
      <c r="D1199" s="25">
        <v>9966000</v>
      </c>
      <c r="E1199" s="25" t="s">
        <v>2728</v>
      </c>
      <c r="F1199" s="25" t="s">
        <v>2723</v>
      </c>
      <c r="G1199" s="25">
        <v>67</v>
      </c>
      <c r="H1199" s="25">
        <v>0.14000000000000001</v>
      </c>
      <c r="I1199" s="25">
        <v>0</v>
      </c>
      <c r="J1199" s="25" t="s">
        <v>426</v>
      </c>
      <c r="K1199" s="25" t="s">
        <v>2724</v>
      </c>
    </row>
    <row r="1200" spans="1:11" x14ac:dyDescent="0.2">
      <c r="A1200" s="25">
        <v>17</v>
      </c>
      <c r="B1200" s="25" t="s">
        <v>2729</v>
      </c>
      <c r="C1200" s="25">
        <v>1</v>
      </c>
      <c r="D1200" s="25">
        <v>9691500</v>
      </c>
      <c r="E1200" s="25" t="s">
        <v>2730</v>
      </c>
      <c r="F1200" s="25" t="s">
        <v>2731</v>
      </c>
      <c r="G1200" s="25">
        <v>27</v>
      </c>
      <c r="H1200" s="25">
        <v>0.13</v>
      </c>
      <c r="I1200" s="25">
        <v>0</v>
      </c>
      <c r="J1200" s="25" t="s">
        <v>282</v>
      </c>
      <c r="K1200" s="25" t="s">
        <v>2732</v>
      </c>
    </row>
    <row r="1201" spans="1:11" x14ac:dyDescent="0.2">
      <c r="A1201" s="25">
        <v>17</v>
      </c>
      <c r="B1201" s="25" t="s">
        <v>2733</v>
      </c>
      <c r="C1201" s="25">
        <v>1</v>
      </c>
      <c r="D1201" s="25">
        <v>8610000</v>
      </c>
      <c r="E1201" s="25" t="s">
        <v>2734</v>
      </c>
      <c r="F1201" s="25" t="s">
        <v>2735</v>
      </c>
      <c r="G1201" s="25">
        <v>116</v>
      </c>
      <c r="H1201" s="25">
        <v>0.28000000000000003</v>
      </c>
      <c r="I1201" s="25">
        <v>0</v>
      </c>
      <c r="J1201" s="25" t="s">
        <v>282</v>
      </c>
      <c r="K1201" s="25" t="s">
        <v>2736</v>
      </c>
    </row>
    <row r="1202" spans="1:11" x14ac:dyDescent="0.2">
      <c r="A1202" s="25">
        <v>17</v>
      </c>
      <c r="B1202" s="25" t="s">
        <v>2733</v>
      </c>
      <c r="C1202" s="25">
        <v>1</v>
      </c>
      <c r="D1202" s="25">
        <v>6739500</v>
      </c>
      <c r="E1202" s="25" t="s">
        <v>2734</v>
      </c>
      <c r="F1202" s="25" t="s">
        <v>2737</v>
      </c>
      <c r="G1202" s="25">
        <v>85</v>
      </c>
      <c r="H1202" s="25">
        <v>0.14000000000000001</v>
      </c>
      <c r="I1202" s="25">
        <v>0</v>
      </c>
      <c r="J1202" s="25" t="s">
        <v>282</v>
      </c>
      <c r="K1202" s="25" t="s">
        <v>2738</v>
      </c>
    </row>
    <row r="1203" spans="1:11" x14ac:dyDescent="0.2">
      <c r="A1203" s="25">
        <v>17</v>
      </c>
      <c r="B1203" s="25" t="s">
        <v>2739</v>
      </c>
      <c r="C1203" s="25">
        <v>1</v>
      </c>
      <c r="D1203" s="25">
        <v>6739500</v>
      </c>
      <c r="E1203" s="25" t="s">
        <v>2740</v>
      </c>
      <c r="F1203" s="25" t="s">
        <v>2737</v>
      </c>
      <c r="G1203" s="25">
        <v>85</v>
      </c>
      <c r="H1203" s="25">
        <v>0.14000000000000001</v>
      </c>
      <c r="I1203" s="25">
        <v>0</v>
      </c>
      <c r="J1203" s="25" t="s">
        <v>282</v>
      </c>
      <c r="K1203" s="25" t="s">
        <v>2738</v>
      </c>
    </row>
    <row r="1204" spans="1:11" x14ac:dyDescent="0.2">
      <c r="A1204" s="25">
        <v>17</v>
      </c>
      <c r="B1204" s="25" t="s">
        <v>2741</v>
      </c>
      <c r="C1204" s="25">
        <v>1</v>
      </c>
      <c r="D1204" s="25">
        <v>8610000</v>
      </c>
      <c r="E1204" s="25" t="s">
        <v>2742</v>
      </c>
      <c r="F1204" s="25" t="s">
        <v>2735</v>
      </c>
      <c r="G1204" s="25">
        <v>116</v>
      </c>
      <c r="H1204" s="25">
        <v>0.28000000000000003</v>
      </c>
      <c r="I1204" s="25">
        <v>0</v>
      </c>
      <c r="J1204" s="25" t="s">
        <v>282</v>
      </c>
      <c r="K1204" s="25" t="s">
        <v>2736</v>
      </c>
    </row>
    <row r="1205" spans="1:11" x14ac:dyDescent="0.2">
      <c r="A1205" s="25">
        <v>17</v>
      </c>
      <c r="B1205" s="25" t="s">
        <v>2743</v>
      </c>
      <c r="C1205" s="25">
        <v>1</v>
      </c>
      <c r="D1205" s="25">
        <v>45331500</v>
      </c>
      <c r="E1205" s="25" t="s">
        <v>2744</v>
      </c>
      <c r="F1205" s="25" t="s">
        <v>2745</v>
      </c>
      <c r="G1205" s="25">
        <v>37</v>
      </c>
      <c r="H1205" s="25">
        <v>0.15</v>
      </c>
      <c r="I1205" s="25">
        <v>0</v>
      </c>
      <c r="J1205" s="25" t="s">
        <v>426</v>
      </c>
      <c r="K1205" s="25" t="s">
        <v>2746</v>
      </c>
    </row>
    <row r="1206" spans="1:11" x14ac:dyDescent="0.2">
      <c r="A1206" s="25">
        <v>17</v>
      </c>
      <c r="B1206" s="25" t="s">
        <v>2747</v>
      </c>
      <c r="C1206" s="25">
        <v>1</v>
      </c>
      <c r="D1206" s="25">
        <v>45331500</v>
      </c>
      <c r="E1206" s="25" t="s">
        <v>2748</v>
      </c>
      <c r="F1206" s="25" t="s">
        <v>2745</v>
      </c>
      <c r="G1206" s="25">
        <v>37</v>
      </c>
      <c r="H1206" s="25">
        <v>0.15</v>
      </c>
      <c r="I1206" s="25">
        <v>0</v>
      </c>
      <c r="J1206" s="25" t="s">
        <v>426</v>
      </c>
      <c r="K1206" s="25" t="s">
        <v>2746</v>
      </c>
    </row>
    <row r="1207" spans="1:11" x14ac:dyDescent="0.2">
      <c r="A1207" s="25">
        <v>17</v>
      </c>
      <c r="B1207" s="25" t="s">
        <v>2749</v>
      </c>
      <c r="C1207" s="25">
        <v>1</v>
      </c>
      <c r="D1207" s="25">
        <v>51925500</v>
      </c>
      <c r="E1207" s="25" t="s">
        <v>2750</v>
      </c>
      <c r="F1207" s="25" t="s">
        <v>2751</v>
      </c>
      <c r="G1207" s="25">
        <v>71</v>
      </c>
      <c r="H1207" s="25">
        <v>0.18</v>
      </c>
      <c r="I1207" s="25">
        <v>0</v>
      </c>
      <c r="J1207" s="25" t="s">
        <v>426</v>
      </c>
      <c r="K1207" s="25" t="s">
        <v>2752</v>
      </c>
    </row>
    <row r="1208" spans="1:11" x14ac:dyDescent="0.2">
      <c r="A1208" s="25">
        <v>17</v>
      </c>
      <c r="B1208" s="25" t="s">
        <v>2753</v>
      </c>
      <c r="C1208" s="25">
        <v>1</v>
      </c>
      <c r="D1208" s="25">
        <v>46468500</v>
      </c>
      <c r="E1208" s="25" t="s">
        <v>2754</v>
      </c>
      <c r="F1208" s="25" t="s">
        <v>2755</v>
      </c>
      <c r="G1208" s="25">
        <v>66</v>
      </c>
      <c r="H1208" s="25">
        <v>0.12</v>
      </c>
      <c r="I1208" s="25">
        <v>0</v>
      </c>
      <c r="J1208" s="25" t="s">
        <v>426</v>
      </c>
      <c r="K1208" s="25" t="s">
        <v>2756</v>
      </c>
    </row>
    <row r="1209" spans="1:11" x14ac:dyDescent="0.2">
      <c r="A1209" s="25">
        <v>17</v>
      </c>
      <c r="B1209" s="25" t="s">
        <v>2753</v>
      </c>
      <c r="C1209" s="25">
        <v>1</v>
      </c>
      <c r="D1209" s="25">
        <v>51333000</v>
      </c>
      <c r="E1209" s="25" t="s">
        <v>2754</v>
      </c>
      <c r="F1209" s="25" t="s">
        <v>2757</v>
      </c>
      <c r="G1209" s="25">
        <v>67</v>
      </c>
      <c r="H1209" s="25">
        <v>0.13</v>
      </c>
      <c r="I1209" s="25">
        <v>0</v>
      </c>
      <c r="J1209" s="25" t="s">
        <v>282</v>
      </c>
      <c r="K1209" s="25" t="s">
        <v>2758</v>
      </c>
    </row>
    <row r="1210" spans="1:11" x14ac:dyDescent="0.2">
      <c r="A1210" s="25">
        <v>17</v>
      </c>
      <c r="B1210" s="25" t="s">
        <v>2753</v>
      </c>
      <c r="C1210" s="25">
        <v>1</v>
      </c>
      <c r="D1210" s="25">
        <v>51336000</v>
      </c>
      <c r="E1210" s="25" t="s">
        <v>2754</v>
      </c>
      <c r="F1210" s="25" t="s">
        <v>2759</v>
      </c>
      <c r="G1210" s="25">
        <v>61</v>
      </c>
      <c r="H1210" s="25">
        <v>0.13</v>
      </c>
      <c r="I1210" s="25">
        <v>0</v>
      </c>
      <c r="J1210" s="25" t="s">
        <v>282</v>
      </c>
      <c r="K1210" s="25" t="s">
        <v>2760</v>
      </c>
    </row>
    <row r="1211" spans="1:11" x14ac:dyDescent="0.2">
      <c r="A1211" s="25">
        <v>17</v>
      </c>
      <c r="B1211" s="25" t="s">
        <v>2753</v>
      </c>
      <c r="C1211" s="25">
        <v>1</v>
      </c>
      <c r="D1211" s="25">
        <v>51340500</v>
      </c>
      <c r="E1211" s="25" t="s">
        <v>2754</v>
      </c>
      <c r="F1211" s="25" t="s">
        <v>2761</v>
      </c>
      <c r="G1211" s="25">
        <v>60</v>
      </c>
      <c r="H1211" s="25">
        <v>0.14000000000000001</v>
      </c>
      <c r="I1211" s="25">
        <v>0</v>
      </c>
      <c r="J1211" s="25" t="s">
        <v>426</v>
      </c>
      <c r="K1211" s="25" t="s">
        <v>2762</v>
      </c>
    </row>
    <row r="1212" spans="1:11" x14ac:dyDescent="0.2">
      <c r="A1212" s="25">
        <v>17</v>
      </c>
      <c r="B1212" s="25" t="s">
        <v>2753</v>
      </c>
      <c r="C1212" s="25">
        <v>1</v>
      </c>
      <c r="D1212" s="25">
        <v>51313500</v>
      </c>
      <c r="E1212" s="25" t="s">
        <v>2754</v>
      </c>
      <c r="F1212" s="25" t="s">
        <v>2763</v>
      </c>
      <c r="G1212" s="25">
        <v>53</v>
      </c>
      <c r="H1212" s="25">
        <v>0.11</v>
      </c>
      <c r="I1212" s="25">
        <v>0</v>
      </c>
      <c r="J1212" s="25" t="s">
        <v>426</v>
      </c>
      <c r="K1212" s="25" t="s">
        <v>2764</v>
      </c>
    </row>
    <row r="1213" spans="1:11" x14ac:dyDescent="0.2">
      <c r="A1213" s="25">
        <v>17</v>
      </c>
      <c r="B1213" s="25" t="s">
        <v>2753</v>
      </c>
      <c r="C1213" s="25">
        <v>1</v>
      </c>
      <c r="D1213" s="25">
        <v>6739500</v>
      </c>
      <c r="E1213" s="25" t="s">
        <v>2754</v>
      </c>
      <c r="F1213" s="25" t="s">
        <v>2737</v>
      </c>
      <c r="G1213" s="25">
        <v>85</v>
      </c>
      <c r="H1213" s="25">
        <v>0.14000000000000001</v>
      </c>
      <c r="I1213" s="25">
        <v>0</v>
      </c>
      <c r="J1213" s="25" t="s">
        <v>282</v>
      </c>
      <c r="K1213" s="25" t="s">
        <v>2738</v>
      </c>
    </row>
    <row r="1214" spans="1:11" x14ac:dyDescent="0.2">
      <c r="A1214" s="25">
        <v>17</v>
      </c>
      <c r="B1214" s="25" t="s">
        <v>2753</v>
      </c>
      <c r="C1214" s="25">
        <v>1</v>
      </c>
      <c r="D1214" s="25">
        <v>9739500</v>
      </c>
      <c r="E1214" s="25" t="s">
        <v>2754</v>
      </c>
      <c r="F1214" s="25" t="s">
        <v>2765</v>
      </c>
      <c r="G1214" s="25">
        <v>42</v>
      </c>
      <c r="H1214" s="25">
        <v>0.11</v>
      </c>
      <c r="I1214" s="25">
        <v>0</v>
      </c>
      <c r="J1214" s="25" t="s">
        <v>426</v>
      </c>
      <c r="K1214" s="25" t="s">
        <v>2766</v>
      </c>
    </row>
    <row r="1215" spans="1:11" x14ac:dyDescent="0.2">
      <c r="A1215" s="25">
        <v>17</v>
      </c>
      <c r="B1215" s="25" t="s">
        <v>2753</v>
      </c>
      <c r="C1215" s="25">
        <v>1</v>
      </c>
      <c r="D1215" s="25">
        <v>51282000</v>
      </c>
      <c r="E1215" s="25" t="s">
        <v>2754</v>
      </c>
      <c r="F1215" s="25" t="s">
        <v>2767</v>
      </c>
      <c r="G1215" s="25">
        <v>31</v>
      </c>
      <c r="H1215" s="25">
        <v>0.11</v>
      </c>
      <c r="I1215" s="25">
        <v>0</v>
      </c>
      <c r="J1215" s="25" t="s">
        <v>282</v>
      </c>
      <c r="K1215" s="25" t="s">
        <v>2768</v>
      </c>
    </row>
    <row r="1216" spans="1:11" x14ac:dyDescent="0.2">
      <c r="A1216" s="25">
        <v>17</v>
      </c>
      <c r="B1216" s="25" t="s">
        <v>2769</v>
      </c>
      <c r="C1216" s="25">
        <v>1</v>
      </c>
      <c r="D1216" s="25">
        <v>6739500</v>
      </c>
      <c r="E1216" s="25" t="s">
        <v>2770</v>
      </c>
      <c r="F1216" s="25" t="s">
        <v>2737</v>
      </c>
      <c r="G1216" s="25">
        <v>85</v>
      </c>
      <c r="H1216" s="25">
        <v>0.14000000000000001</v>
      </c>
      <c r="I1216" s="25">
        <v>0</v>
      </c>
      <c r="J1216" s="25" t="s">
        <v>282</v>
      </c>
      <c r="K1216" s="25" t="s">
        <v>2738</v>
      </c>
    </row>
    <row r="1217" spans="1:11" x14ac:dyDescent="0.2">
      <c r="A1217" s="25">
        <v>17</v>
      </c>
      <c r="B1217" s="25" t="s">
        <v>2771</v>
      </c>
      <c r="C1217" s="25">
        <v>1</v>
      </c>
      <c r="D1217" s="25">
        <v>46468500</v>
      </c>
      <c r="E1217" s="25" t="s">
        <v>2772</v>
      </c>
      <c r="F1217" s="25" t="s">
        <v>2755</v>
      </c>
      <c r="G1217" s="25">
        <v>66</v>
      </c>
      <c r="H1217" s="25">
        <v>0.12</v>
      </c>
      <c r="I1217" s="25">
        <v>0</v>
      </c>
      <c r="J1217" s="25" t="s">
        <v>426</v>
      </c>
      <c r="K1217" s="25" t="s">
        <v>2756</v>
      </c>
    </row>
    <row r="1218" spans="1:11" x14ac:dyDescent="0.2">
      <c r="A1218" s="25">
        <v>17</v>
      </c>
      <c r="B1218" s="25" t="s">
        <v>2771</v>
      </c>
      <c r="C1218" s="25">
        <v>1</v>
      </c>
      <c r="D1218" s="25">
        <v>51340500</v>
      </c>
      <c r="E1218" s="25" t="s">
        <v>2772</v>
      </c>
      <c r="F1218" s="25" t="s">
        <v>2761</v>
      </c>
      <c r="G1218" s="25">
        <v>60</v>
      </c>
      <c r="H1218" s="25">
        <v>0.14000000000000001</v>
      </c>
      <c r="I1218" s="25">
        <v>0</v>
      </c>
      <c r="J1218" s="25" t="s">
        <v>426</v>
      </c>
      <c r="K1218" s="25" t="s">
        <v>2762</v>
      </c>
    </row>
    <row r="1219" spans="1:11" x14ac:dyDescent="0.2">
      <c r="A1219" s="25">
        <v>17</v>
      </c>
      <c r="B1219" s="25" t="s">
        <v>2773</v>
      </c>
      <c r="C1219" s="25">
        <v>1</v>
      </c>
      <c r="D1219" s="25">
        <v>51313500</v>
      </c>
      <c r="E1219" s="25" t="s">
        <v>2774</v>
      </c>
      <c r="F1219" s="25" t="s">
        <v>2763</v>
      </c>
      <c r="G1219" s="25">
        <v>53</v>
      </c>
      <c r="H1219" s="25">
        <v>0.11</v>
      </c>
      <c r="I1219" s="25">
        <v>0</v>
      </c>
      <c r="J1219" s="25" t="s">
        <v>426</v>
      </c>
      <c r="K1219" s="25" t="s">
        <v>2764</v>
      </c>
    </row>
    <row r="1220" spans="1:11" x14ac:dyDescent="0.2">
      <c r="A1220" s="25">
        <v>17</v>
      </c>
      <c r="B1220" s="25" t="s">
        <v>2773</v>
      </c>
      <c r="C1220" s="25">
        <v>1</v>
      </c>
      <c r="D1220" s="25">
        <v>9739500</v>
      </c>
      <c r="E1220" s="25" t="s">
        <v>2774</v>
      </c>
      <c r="F1220" s="25" t="s">
        <v>2765</v>
      </c>
      <c r="G1220" s="25">
        <v>42</v>
      </c>
      <c r="H1220" s="25">
        <v>0.11</v>
      </c>
      <c r="I1220" s="25">
        <v>0</v>
      </c>
      <c r="J1220" s="25" t="s">
        <v>426</v>
      </c>
      <c r="K1220" s="25" t="s">
        <v>2766</v>
      </c>
    </row>
    <row r="1221" spans="1:11" x14ac:dyDescent="0.2">
      <c r="A1221" s="25">
        <v>17</v>
      </c>
      <c r="B1221" s="25" t="s">
        <v>2775</v>
      </c>
      <c r="C1221" s="25">
        <v>1</v>
      </c>
      <c r="D1221" s="25">
        <v>51333000</v>
      </c>
      <c r="E1221" s="25" t="s">
        <v>2776</v>
      </c>
      <c r="F1221" s="25" t="s">
        <v>2757</v>
      </c>
      <c r="G1221" s="25">
        <v>67</v>
      </c>
      <c r="H1221" s="25">
        <v>0.13</v>
      </c>
      <c r="I1221" s="25">
        <v>0</v>
      </c>
      <c r="J1221" s="25" t="s">
        <v>282</v>
      </c>
      <c r="K1221" s="25" t="s">
        <v>2758</v>
      </c>
    </row>
    <row r="1222" spans="1:11" x14ac:dyDescent="0.2">
      <c r="A1222" s="25">
        <v>17</v>
      </c>
      <c r="B1222" s="25" t="s">
        <v>2777</v>
      </c>
      <c r="C1222" s="25">
        <v>1</v>
      </c>
      <c r="D1222" s="25">
        <v>53103000</v>
      </c>
      <c r="E1222" s="25" t="s">
        <v>2778</v>
      </c>
      <c r="F1222" s="25" t="s">
        <v>2779</v>
      </c>
      <c r="G1222" s="25">
        <v>37</v>
      </c>
      <c r="H1222" s="25">
        <v>0.19</v>
      </c>
      <c r="I1222" s="25">
        <v>0</v>
      </c>
      <c r="J1222" s="25" t="s">
        <v>282</v>
      </c>
      <c r="K1222" s="25" t="s">
        <v>2780</v>
      </c>
    </row>
    <row r="1223" spans="1:11" x14ac:dyDescent="0.2">
      <c r="A1223" s="25">
        <v>17</v>
      </c>
      <c r="B1223" s="25" t="s">
        <v>2781</v>
      </c>
      <c r="C1223" s="25">
        <v>1</v>
      </c>
      <c r="D1223" s="25">
        <v>30087000</v>
      </c>
      <c r="E1223" s="25" t="s">
        <v>2782</v>
      </c>
      <c r="F1223" s="25" t="s">
        <v>2783</v>
      </c>
      <c r="G1223" s="25">
        <v>25</v>
      </c>
      <c r="H1223" s="25">
        <v>0.1</v>
      </c>
      <c r="I1223" s="25">
        <v>0</v>
      </c>
      <c r="J1223" s="25" t="s">
        <v>282</v>
      </c>
      <c r="K1223" s="25" t="s">
        <v>2784</v>
      </c>
    </row>
    <row r="1224" spans="1:11" x14ac:dyDescent="0.2">
      <c r="A1224" s="25">
        <v>17</v>
      </c>
      <c r="B1224" s="25" t="s">
        <v>2785</v>
      </c>
      <c r="C1224" s="25">
        <v>1</v>
      </c>
      <c r="D1224" s="25">
        <v>8637000</v>
      </c>
      <c r="E1224" s="25" t="s">
        <v>2786</v>
      </c>
      <c r="F1224" s="25" t="s">
        <v>2787</v>
      </c>
      <c r="G1224" s="25">
        <v>64</v>
      </c>
      <c r="H1224" s="25">
        <v>0.19</v>
      </c>
      <c r="I1224" s="25">
        <v>0</v>
      </c>
      <c r="J1224" s="25" t="s">
        <v>395</v>
      </c>
      <c r="K1224" s="25" t="s">
        <v>2788</v>
      </c>
    </row>
    <row r="1225" spans="1:11" x14ac:dyDescent="0.2">
      <c r="A1225" s="25">
        <v>17</v>
      </c>
      <c r="B1225" s="25" t="s">
        <v>2785</v>
      </c>
      <c r="C1225" s="25">
        <v>5</v>
      </c>
      <c r="D1225" s="25">
        <v>1317000</v>
      </c>
      <c r="E1225" s="25" t="s">
        <v>2786</v>
      </c>
      <c r="F1225" s="25" t="s">
        <v>2789</v>
      </c>
      <c r="G1225" s="25">
        <v>89</v>
      </c>
      <c r="H1225" s="25">
        <v>0.26</v>
      </c>
      <c r="I1225" s="25">
        <v>0</v>
      </c>
      <c r="J1225" s="25" t="s">
        <v>282</v>
      </c>
      <c r="K1225" s="25" t="s">
        <v>2790</v>
      </c>
    </row>
    <row r="1226" spans="1:11" x14ac:dyDescent="0.2">
      <c r="A1226" s="25">
        <v>17</v>
      </c>
      <c r="B1226" s="25" t="s">
        <v>2785</v>
      </c>
      <c r="C1226" s="25">
        <v>5</v>
      </c>
      <c r="D1226" s="25">
        <v>44367000</v>
      </c>
      <c r="E1226" s="25" t="s">
        <v>2786</v>
      </c>
      <c r="F1226" s="25" t="s">
        <v>2791</v>
      </c>
      <c r="G1226" s="25">
        <v>37</v>
      </c>
      <c r="H1226" s="25">
        <v>0.1</v>
      </c>
      <c r="I1226" s="25">
        <v>0</v>
      </c>
      <c r="J1226" s="25" t="s">
        <v>395</v>
      </c>
      <c r="K1226" s="25" t="s">
        <v>2792</v>
      </c>
    </row>
    <row r="1227" spans="1:11" x14ac:dyDescent="0.2">
      <c r="A1227" s="25">
        <v>17</v>
      </c>
      <c r="B1227" s="25" t="s">
        <v>2793</v>
      </c>
      <c r="C1227" s="25">
        <v>1</v>
      </c>
      <c r="D1227" s="25">
        <v>8637000</v>
      </c>
      <c r="E1227" s="25" t="s">
        <v>2794</v>
      </c>
      <c r="F1227" s="25" t="s">
        <v>2787</v>
      </c>
      <c r="G1227" s="25">
        <v>64</v>
      </c>
      <c r="H1227" s="25">
        <v>0.19</v>
      </c>
      <c r="I1227" s="25">
        <v>0</v>
      </c>
      <c r="J1227" s="25" t="s">
        <v>395</v>
      </c>
      <c r="K1227" s="25" t="s">
        <v>2788</v>
      </c>
    </row>
    <row r="1228" spans="1:11" x14ac:dyDescent="0.2">
      <c r="A1228" s="25">
        <v>17</v>
      </c>
      <c r="B1228" s="25" t="s">
        <v>2793</v>
      </c>
      <c r="C1228" s="25">
        <v>5</v>
      </c>
      <c r="D1228" s="25">
        <v>44367000</v>
      </c>
      <c r="E1228" s="25" t="s">
        <v>2794</v>
      </c>
      <c r="F1228" s="25" t="s">
        <v>2791</v>
      </c>
      <c r="G1228" s="25">
        <v>37</v>
      </c>
      <c r="H1228" s="25">
        <v>0.1</v>
      </c>
      <c r="I1228" s="25">
        <v>0</v>
      </c>
      <c r="J1228" s="25" t="s">
        <v>395</v>
      </c>
      <c r="K1228" s="25" t="s">
        <v>2792</v>
      </c>
    </row>
    <row r="1229" spans="1:11" x14ac:dyDescent="0.2">
      <c r="A1229" s="25">
        <v>17</v>
      </c>
      <c r="B1229" s="25" t="s">
        <v>2795</v>
      </c>
      <c r="C1229" s="25">
        <v>1</v>
      </c>
      <c r="D1229" s="25">
        <v>10344000</v>
      </c>
      <c r="E1229" s="25" t="s">
        <v>2796</v>
      </c>
      <c r="F1229" s="25" t="s">
        <v>2797</v>
      </c>
      <c r="G1229" s="25">
        <v>58</v>
      </c>
      <c r="H1229" s="25">
        <v>0.15</v>
      </c>
      <c r="I1229" s="25">
        <v>0</v>
      </c>
      <c r="J1229" s="25" t="s">
        <v>426</v>
      </c>
      <c r="K1229" s="25" t="s">
        <v>2798</v>
      </c>
    </row>
    <row r="1230" spans="1:11" x14ac:dyDescent="0.2">
      <c r="A1230" s="25">
        <v>17</v>
      </c>
      <c r="B1230" s="25" t="s">
        <v>2795</v>
      </c>
      <c r="C1230" s="25">
        <v>1</v>
      </c>
      <c r="D1230" s="25">
        <v>43564500</v>
      </c>
      <c r="E1230" s="25" t="s">
        <v>2796</v>
      </c>
      <c r="F1230" s="25" t="s">
        <v>2799</v>
      </c>
      <c r="G1230" s="25">
        <v>43</v>
      </c>
      <c r="H1230" s="25">
        <v>0.12</v>
      </c>
      <c r="I1230" s="25">
        <v>0</v>
      </c>
      <c r="J1230" s="25" t="s">
        <v>426</v>
      </c>
      <c r="K1230" s="25" t="s">
        <v>2800</v>
      </c>
    </row>
    <row r="1231" spans="1:11" x14ac:dyDescent="0.2">
      <c r="A1231" s="25">
        <v>17</v>
      </c>
      <c r="B1231" s="25" t="s">
        <v>2801</v>
      </c>
      <c r="C1231" s="25">
        <v>1</v>
      </c>
      <c r="D1231" s="25">
        <v>12451500</v>
      </c>
      <c r="E1231" s="25" t="s">
        <v>2802</v>
      </c>
      <c r="F1231" s="25" t="s">
        <v>2803</v>
      </c>
      <c r="G1231" s="25">
        <v>60</v>
      </c>
      <c r="H1231" s="25">
        <v>0.12</v>
      </c>
      <c r="I1231" s="25">
        <v>0</v>
      </c>
      <c r="J1231" s="25" t="s">
        <v>282</v>
      </c>
      <c r="K1231" s="25" t="s">
        <v>2804</v>
      </c>
    </row>
    <row r="1232" spans="1:11" x14ac:dyDescent="0.2">
      <c r="A1232" s="25">
        <v>17</v>
      </c>
      <c r="B1232" s="25" t="s">
        <v>2805</v>
      </c>
      <c r="C1232" s="25">
        <v>1</v>
      </c>
      <c r="D1232" s="25">
        <v>12451500</v>
      </c>
      <c r="E1232" s="25" t="s">
        <v>2806</v>
      </c>
      <c r="F1232" s="25" t="s">
        <v>2803</v>
      </c>
      <c r="G1232" s="25">
        <v>60</v>
      </c>
      <c r="H1232" s="25">
        <v>0.12</v>
      </c>
      <c r="I1232" s="25">
        <v>0</v>
      </c>
      <c r="J1232" s="25" t="s">
        <v>282</v>
      </c>
      <c r="K1232" s="25" t="s">
        <v>2804</v>
      </c>
    </row>
    <row r="1233" spans="1:11" x14ac:dyDescent="0.2">
      <c r="A1233" s="25">
        <v>17</v>
      </c>
      <c r="B1233" s="25" t="s">
        <v>2807</v>
      </c>
      <c r="C1233" s="25">
        <v>1</v>
      </c>
      <c r="D1233" s="25">
        <v>38440500</v>
      </c>
      <c r="E1233" s="25" t="s">
        <v>2808</v>
      </c>
      <c r="F1233" s="25" t="s">
        <v>2809</v>
      </c>
      <c r="G1233" s="25">
        <v>42</v>
      </c>
      <c r="H1233" s="25">
        <v>0.1</v>
      </c>
      <c r="I1233" s="25">
        <v>0</v>
      </c>
      <c r="J1233" s="25" t="s">
        <v>426</v>
      </c>
      <c r="K1233" s="25" t="s">
        <v>2810</v>
      </c>
    </row>
    <row r="1234" spans="1:11" x14ac:dyDescent="0.2">
      <c r="A1234" s="25">
        <v>17</v>
      </c>
      <c r="B1234" s="25" t="s">
        <v>2811</v>
      </c>
      <c r="C1234" s="25">
        <v>1</v>
      </c>
      <c r="D1234" s="25">
        <v>9990000</v>
      </c>
      <c r="E1234" s="25" t="s">
        <v>2812</v>
      </c>
      <c r="F1234" s="25" t="s">
        <v>2813</v>
      </c>
      <c r="G1234" s="25">
        <v>35</v>
      </c>
      <c r="H1234" s="25">
        <v>0.1</v>
      </c>
      <c r="I1234" s="25">
        <v>0</v>
      </c>
      <c r="J1234" s="25" t="s">
        <v>282</v>
      </c>
      <c r="K1234" s="25" t="s">
        <v>2814</v>
      </c>
    </row>
    <row r="1235" spans="1:11" x14ac:dyDescent="0.2">
      <c r="A1235" s="25">
        <v>17</v>
      </c>
      <c r="B1235" s="25" t="s">
        <v>2815</v>
      </c>
      <c r="C1235" s="25">
        <v>1</v>
      </c>
      <c r="D1235" s="25">
        <v>46468500</v>
      </c>
      <c r="E1235" s="25" t="s">
        <v>2816</v>
      </c>
      <c r="F1235" s="25" t="s">
        <v>2755</v>
      </c>
      <c r="G1235" s="25">
        <v>66</v>
      </c>
      <c r="H1235" s="25">
        <v>0.12</v>
      </c>
      <c r="I1235" s="25">
        <v>0</v>
      </c>
      <c r="J1235" s="25" t="s">
        <v>426</v>
      </c>
      <c r="K1235" s="25" t="s">
        <v>2756</v>
      </c>
    </row>
    <row r="1236" spans="1:11" x14ac:dyDescent="0.2">
      <c r="A1236" s="25">
        <v>17</v>
      </c>
      <c r="B1236" s="25" t="s">
        <v>2815</v>
      </c>
      <c r="C1236" s="25">
        <v>1</v>
      </c>
      <c r="D1236" s="25">
        <v>51340500</v>
      </c>
      <c r="E1236" s="25" t="s">
        <v>2816</v>
      </c>
      <c r="F1236" s="25" t="s">
        <v>2761</v>
      </c>
      <c r="G1236" s="25">
        <v>60</v>
      </c>
      <c r="H1236" s="25">
        <v>0.14000000000000001</v>
      </c>
      <c r="I1236" s="25">
        <v>0</v>
      </c>
      <c r="J1236" s="25" t="s">
        <v>426</v>
      </c>
      <c r="K1236" s="25" t="s">
        <v>2762</v>
      </c>
    </row>
    <row r="1237" spans="1:11" x14ac:dyDescent="0.2">
      <c r="A1237" s="25">
        <v>17</v>
      </c>
      <c r="B1237" s="25" t="s">
        <v>2815</v>
      </c>
      <c r="C1237" s="25">
        <v>1</v>
      </c>
      <c r="D1237" s="25">
        <v>46465500</v>
      </c>
      <c r="E1237" s="25" t="s">
        <v>2816</v>
      </c>
      <c r="F1237" s="25" t="s">
        <v>2817</v>
      </c>
      <c r="G1237" s="25">
        <v>60</v>
      </c>
      <c r="H1237" s="25">
        <v>0.1</v>
      </c>
      <c r="I1237" s="25">
        <v>0</v>
      </c>
      <c r="J1237" s="25" t="s">
        <v>395</v>
      </c>
      <c r="K1237" s="25" t="s">
        <v>2818</v>
      </c>
    </row>
    <row r="1238" spans="1:11" x14ac:dyDescent="0.2">
      <c r="A1238" s="25">
        <v>17</v>
      </c>
      <c r="B1238" s="25" t="s">
        <v>2819</v>
      </c>
      <c r="C1238" s="25">
        <v>1</v>
      </c>
      <c r="D1238" s="25">
        <v>46468500</v>
      </c>
      <c r="E1238" s="25" t="s">
        <v>2820</v>
      </c>
      <c r="F1238" s="25" t="s">
        <v>2755</v>
      </c>
      <c r="G1238" s="25">
        <v>66</v>
      </c>
      <c r="H1238" s="25">
        <v>0.12</v>
      </c>
      <c r="I1238" s="25">
        <v>0</v>
      </c>
      <c r="J1238" s="25" t="s">
        <v>426</v>
      </c>
      <c r="K1238" s="25" t="s">
        <v>2756</v>
      </c>
    </row>
    <row r="1239" spans="1:11" x14ac:dyDescent="0.2">
      <c r="A1239" s="25">
        <v>17</v>
      </c>
      <c r="B1239" s="25" t="s">
        <v>2819</v>
      </c>
      <c r="C1239" s="25">
        <v>1</v>
      </c>
      <c r="D1239" s="25">
        <v>51340500</v>
      </c>
      <c r="E1239" s="25" t="s">
        <v>2820</v>
      </c>
      <c r="F1239" s="25" t="s">
        <v>2761</v>
      </c>
      <c r="G1239" s="25">
        <v>60</v>
      </c>
      <c r="H1239" s="25">
        <v>0.14000000000000001</v>
      </c>
      <c r="I1239" s="25">
        <v>0</v>
      </c>
      <c r="J1239" s="25" t="s">
        <v>426</v>
      </c>
      <c r="K1239" s="25" t="s">
        <v>2762</v>
      </c>
    </row>
    <row r="1240" spans="1:11" x14ac:dyDescent="0.2">
      <c r="A1240" s="25">
        <v>17</v>
      </c>
      <c r="B1240" s="25" t="s">
        <v>2821</v>
      </c>
      <c r="C1240" s="25">
        <v>1</v>
      </c>
      <c r="D1240" s="25">
        <v>7749000</v>
      </c>
      <c r="E1240" s="25" t="s">
        <v>2822</v>
      </c>
      <c r="F1240" s="25" t="s">
        <v>2691</v>
      </c>
      <c r="G1240" s="25">
        <v>64</v>
      </c>
      <c r="H1240" s="25">
        <v>0.1</v>
      </c>
      <c r="I1240" s="25">
        <v>0</v>
      </c>
      <c r="J1240" s="25" t="s">
        <v>426</v>
      </c>
      <c r="K1240" s="25" t="s">
        <v>2692</v>
      </c>
    </row>
    <row r="1241" spans="1:11" x14ac:dyDescent="0.2">
      <c r="A1241" s="25">
        <v>17</v>
      </c>
      <c r="B1241" s="25" t="s">
        <v>2821</v>
      </c>
      <c r="C1241" s="25">
        <v>1</v>
      </c>
      <c r="D1241" s="25">
        <v>45805500</v>
      </c>
      <c r="E1241" s="25" t="s">
        <v>2822</v>
      </c>
      <c r="F1241" s="25" t="s">
        <v>2693</v>
      </c>
      <c r="G1241" s="25">
        <v>64</v>
      </c>
      <c r="H1241" s="25">
        <v>0.13</v>
      </c>
      <c r="I1241" s="25">
        <v>0</v>
      </c>
      <c r="J1241" s="25" t="s">
        <v>426</v>
      </c>
      <c r="K1241" s="25" t="s">
        <v>2694</v>
      </c>
    </row>
    <row r="1242" spans="1:11" x14ac:dyDescent="0.2">
      <c r="A1242" s="25">
        <v>17</v>
      </c>
      <c r="B1242" s="25" t="s">
        <v>2823</v>
      </c>
      <c r="C1242" s="25">
        <v>1</v>
      </c>
      <c r="D1242" s="25">
        <v>7749000</v>
      </c>
      <c r="E1242" s="25" t="s">
        <v>2824</v>
      </c>
      <c r="F1242" s="25" t="s">
        <v>2691</v>
      </c>
      <c r="G1242" s="25">
        <v>64</v>
      </c>
      <c r="H1242" s="25">
        <v>0.1</v>
      </c>
      <c r="I1242" s="25">
        <v>0</v>
      </c>
      <c r="J1242" s="25" t="s">
        <v>426</v>
      </c>
      <c r="K1242" s="25" t="s">
        <v>2692</v>
      </c>
    </row>
    <row r="1243" spans="1:11" x14ac:dyDescent="0.2">
      <c r="A1243" s="25">
        <v>17</v>
      </c>
      <c r="B1243" s="25" t="s">
        <v>2825</v>
      </c>
      <c r="C1243" s="25">
        <v>1</v>
      </c>
      <c r="D1243" s="25">
        <v>51313500</v>
      </c>
      <c r="E1243" s="25" t="s">
        <v>2826</v>
      </c>
      <c r="F1243" s="25" t="s">
        <v>2763</v>
      </c>
      <c r="G1243" s="25">
        <v>53</v>
      </c>
      <c r="H1243" s="25">
        <v>0.11</v>
      </c>
      <c r="I1243" s="25">
        <v>0</v>
      </c>
      <c r="J1243" s="25" t="s">
        <v>426</v>
      </c>
      <c r="K1243" s="25" t="s">
        <v>2764</v>
      </c>
    </row>
    <row r="1244" spans="1:11" x14ac:dyDescent="0.2">
      <c r="A1244" s="25">
        <v>17</v>
      </c>
      <c r="B1244" s="25" t="s">
        <v>2825</v>
      </c>
      <c r="C1244" s="25">
        <v>1</v>
      </c>
      <c r="D1244" s="25">
        <v>9739500</v>
      </c>
      <c r="E1244" s="25" t="s">
        <v>2826</v>
      </c>
      <c r="F1244" s="25" t="s">
        <v>2765</v>
      </c>
      <c r="G1244" s="25">
        <v>42</v>
      </c>
      <c r="H1244" s="25">
        <v>0.11</v>
      </c>
      <c r="I1244" s="25">
        <v>0</v>
      </c>
      <c r="J1244" s="25" t="s">
        <v>426</v>
      </c>
      <c r="K1244" s="25" t="s">
        <v>2766</v>
      </c>
    </row>
    <row r="1245" spans="1:11" x14ac:dyDescent="0.2">
      <c r="A1245" s="25">
        <v>17</v>
      </c>
      <c r="B1245" s="25" t="s">
        <v>2827</v>
      </c>
      <c r="C1245" s="25">
        <v>1</v>
      </c>
      <c r="D1245" s="25">
        <v>51313500</v>
      </c>
      <c r="E1245" s="25" t="s">
        <v>2828</v>
      </c>
      <c r="F1245" s="25" t="s">
        <v>2763</v>
      </c>
      <c r="G1245" s="25">
        <v>53</v>
      </c>
      <c r="H1245" s="25">
        <v>0.11</v>
      </c>
      <c r="I1245" s="25">
        <v>0</v>
      </c>
      <c r="J1245" s="25" t="s">
        <v>426</v>
      </c>
      <c r="K1245" s="25" t="s">
        <v>2764</v>
      </c>
    </row>
    <row r="1246" spans="1:11" x14ac:dyDescent="0.2">
      <c r="A1246" s="25">
        <v>17</v>
      </c>
      <c r="B1246" s="25" t="s">
        <v>2827</v>
      </c>
      <c r="C1246" s="25">
        <v>1</v>
      </c>
      <c r="D1246" s="25">
        <v>9739500</v>
      </c>
      <c r="E1246" s="25" t="s">
        <v>2828</v>
      </c>
      <c r="F1246" s="25" t="s">
        <v>2765</v>
      </c>
      <c r="G1246" s="25">
        <v>42</v>
      </c>
      <c r="H1246" s="25">
        <v>0.11</v>
      </c>
      <c r="I1246" s="25">
        <v>0</v>
      </c>
      <c r="J1246" s="25" t="s">
        <v>426</v>
      </c>
      <c r="K1246" s="25" t="s">
        <v>2766</v>
      </c>
    </row>
    <row r="1247" spans="1:11" x14ac:dyDescent="0.2">
      <c r="A1247" s="25">
        <v>17</v>
      </c>
      <c r="B1247" s="25" t="s">
        <v>2829</v>
      </c>
      <c r="C1247" s="25">
        <v>1</v>
      </c>
      <c r="D1247" s="25">
        <v>8170500</v>
      </c>
      <c r="E1247" s="25" t="s">
        <v>2830</v>
      </c>
      <c r="F1247" s="25" t="s">
        <v>2831</v>
      </c>
      <c r="G1247" s="25">
        <v>74</v>
      </c>
      <c r="H1247" s="25">
        <v>0.19</v>
      </c>
      <c r="I1247" s="25">
        <v>0</v>
      </c>
      <c r="J1247" s="25" t="s">
        <v>282</v>
      </c>
      <c r="K1247" s="25" t="s">
        <v>2832</v>
      </c>
    </row>
    <row r="1248" spans="1:11" x14ac:dyDescent="0.2">
      <c r="A1248" s="25">
        <v>17</v>
      </c>
      <c r="B1248" s="25" t="s">
        <v>2829</v>
      </c>
      <c r="C1248" s="25">
        <v>1</v>
      </c>
      <c r="D1248" s="25">
        <v>8173500</v>
      </c>
      <c r="E1248" s="25" t="s">
        <v>2830</v>
      </c>
      <c r="F1248" s="25" t="s">
        <v>2833</v>
      </c>
      <c r="G1248" s="25">
        <v>69</v>
      </c>
      <c r="H1248" s="25">
        <v>0.18</v>
      </c>
      <c r="I1248" s="25">
        <v>0</v>
      </c>
      <c r="J1248" s="25" t="s">
        <v>282</v>
      </c>
      <c r="K1248" s="25" t="s">
        <v>2834</v>
      </c>
    </row>
    <row r="1249" spans="1:11" x14ac:dyDescent="0.2">
      <c r="A1249" s="25">
        <v>17</v>
      </c>
      <c r="B1249" s="25" t="s">
        <v>2829</v>
      </c>
      <c r="C1249" s="25">
        <v>5</v>
      </c>
      <c r="D1249" s="25">
        <v>7359000</v>
      </c>
      <c r="E1249" s="25" t="s">
        <v>2830</v>
      </c>
      <c r="F1249" s="25" t="s">
        <v>2835</v>
      </c>
      <c r="G1249" s="25">
        <v>44</v>
      </c>
      <c r="H1249" s="25">
        <v>0.15</v>
      </c>
      <c r="I1249" s="25">
        <v>0</v>
      </c>
      <c r="J1249" s="25" t="s">
        <v>395</v>
      </c>
      <c r="K1249" s="25" t="s">
        <v>2836</v>
      </c>
    </row>
    <row r="1250" spans="1:11" x14ac:dyDescent="0.2">
      <c r="A1250" s="25">
        <v>17</v>
      </c>
      <c r="B1250" s="25" t="s">
        <v>2829</v>
      </c>
      <c r="C1250" s="25">
        <v>1</v>
      </c>
      <c r="D1250" s="25">
        <v>46564500</v>
      </c>
      <c r="E1250" s="25" t="s">
        <v>2830</v>
      </c>
      <c r="F1250" s="25" t="s">
        <v>2837</v>
      </c>
      <c r="G1250" s="25">
        <v>39</v>
      </c>
      <c r="H1250" s="25">
        <v>0.12</v>
      </c>
      <c r="I1250" s="25">
        <v>0</v>
      </c>
      <c r="J1250" s="25" t="s">
        <v>395</v>
      </c>
      <c r="K1250" s="25" t="s">
        <v>2838</v>
      </c>
    </row>
    <row r="1251" spans="1:11" x14ac:dyDescent="0.2">
      <c r="A1251" s="25">
        <v>17</v>
      </c>
      <c r="B1251" s="25" t="s">
        <v>2839</v>
      </c>
      <c r="C1251" s="25">
        <v>5</v>
      </c>
      <c r="D1251" s="25">
        <v>2103000</v>
      </c>
      <c r="E1251" s="25" t="s">
        <v>2840</v>
      </c>
      <c r="F1251" s="25" t="s">
        <v>2841</v>
      </c>
      <c r="G1251" s="25">
        <v>84</v>
      </c>
      <c r="H1251" s="25">
        <v>0.18</v>
      </c>
      <c r="I1251" s="25">
        <v>0</v>
      </c>
      <c r="J1251" s="25" t="s">
        <v>395</v>
      </c>
      <c r="K1251" s="25" t="s">
        <v>2842</v>
      </c>
    </row>
    <row r="1252" spans="1:11" x14ac:dyDescent="0.2">
      <c r="A1252" s="25">
        <v>17</v>
      </c>
      <c r="B1252" s="25" t="s">
        <v>2843</v>
      </c>
      <c r="C1252" s="25">
        <v>5</v>
      </c>
      <c r="D1252" s="25">
        <v>9480000</v>
      </c>
      <c r="E1252" s="25" t="s">
        <v>2844</v>
      </c>
      <c r="F1252" s="25" t="s">
        <v>2845</v>
      </c>
      <c r="G1252" s="25">
        <v>73</v>
      </c>
      <c r="H1252" s="25">
        <v>0.18</v>
      </c>
      <c r="I1252" s="25">
        <v>0</v>
      </c>
      <c r="J1252" s="25" t="s">
        <v>395</v>
      </c>
      <c r="K1252" s="25" t="s">
        <v>2724</v>
      </c>
    </row>
    <row r="1253" spans="1:11" x14ac:dyDescent="0.2">
      <c r="A1253" s="25">
        <v>17</v>
      </c>
      <c r="B1253" s="25" t="s">
        <v>2843</v>
      </c>
      <c r="C1253" s="25">
        <v>1</v>
      </c>
      <c r="D1253" s="25">
        <v>9966000</v>
      </c>
      <c r="E1253" s="25" t="s">
        <v>2844</v>
      </c>
      <c r="F1253" s="25" t="s">
        <v>2723</v>
      </c>
      <c r="G1253" s="25">
        <v>67</v>
      </c>
      <c r="H1253" s="25">
        <v>0.14000000000000001</v>
      </c>
      <c r="I1253" s="25">
        <v>0</v>
      </c>
      <c r="J1253" s="25" t="s">
        <v>426</v>
      </c>
      <c r="K1253" s="25" t="s">
        <v>2724</v>
      </c>
    </row>
    <row r="1254" spans="1:11" x14ac:dyDescent="0.2">
      <c r="A1254" s="25">
        <v>17</v>
      </c>
      <c r="B1254" s="25" t="s">
        <v>2843</v>
      </c>
      <c r="C1254" s="25">
        <v>5</v>
      </c>
      <c r="D1254" s="25">
        <v>7387500</v>
      </c>
      <c r="E1254" s="25" t="s">
        <v>2844</v>
      </c>
      <c r="F1254" s="25" t="s">
        <v>2846</v>
      </c>
      <c r="G1254" s="25">
        <v>124</v>
      </c>
      <c r="H1254" s="25">
        <v>0.28999999999999998</v>
      </c>
      <c r="I1254" s="25">
        <v>0</v>
      </c>
      <c r="J1254" s="25" t="s">
        <v>395</v>
      </c>
      <c r="K1254" s="25" t="s">
        <v>2847</v>
      </c>
    </row>
    <row r="1255" spans="1:11" x14ac:dyDescent="0.2">
      <c r="A1255" s="25">
        <v>17</v>
      </c>
      <c r="B1255" s="25" t="s">
        <v>2843</v>
      </c>
      <c r="C1255" s="25">
        <v>1</v>
      </c>
      <c r="D1255" s="25">
        <v>46665000</v>
      </c>
      <c r="E1255" s="25" t="s">
        <v>2844</v>
      </c>
      <c r="F1255" s="25" t="s">
        <v>2848</v>
      </c>
      <c r="G1255" s="25">
        <v>54</v>
      </c>
      <c r="H1255" s="25">
        <v>0.12</v>
      </c>
      <c r="I1255" s="25">
        <v>0</v>
      </c>
      <c r="J1255" s="25" t="s">
        <v>395</v>
      </c>
      <c r="K1255" s="25" t="s">
        <v>2849</v>
      </c>
    </row>
    <row r="1256" spans="1:11" x14ac:dyDescent="0.2">
      <c r="A1256" s="25">
        <v>17</v>
      </c>
      <c r="B1256" s="25" t="s">
        <v>2843</v>
      </c>
      <c r="C1256" s="25">
        <v>1</v>
      </c>
      <c r="D1256" s="25">
        <v>46668000</v>
      </c>
      <c r="E1256" s="25" t="s">
        <v>2844</v>
      </c>
      <c r="F1256" s="25" t="s">
        <v>2850</v>
      </c>
      <c r="G1256" s="25">
        <v>47</v>
      </c>
      <c r="H1256" s="25">
        <v>0.15</v>
      </c>
      <c r="I1256" s="25">
        <v>0</v>
      </c>
      <c r="J1256" s="25" t="s">
        <v>395</v>
      </c>
      <c r="K1256" s="25" t="s">
        <v>2851</v>
      </c>
    </row>
    <row r="1257" spans="1:11" x14ac:dyDescent="0.2">
      <c r="A1257" s="25">
        <v>17</v>
      </c>
      <c r="B1257" s="25" t="s">
        <v>2843</v>
      </c>
      <c r="C1257" s="25">
        <v>1</v>
      </c>
      <c r="D1257" s="25">
        <v>46663500</v>
      </c>
      <c r="E1257" s="25" t="s">
        <v>2844</v>
      </c>
      <c r="F1257" s="25" t="s">
        <v>2725</v>
      </c>
      <c r="G1257" s="25">
        <v>35</v>
      </c>
      <c r="H1257" s="25">
        <v>0.1</v>
      </c>
      <c r="I1257" s="25">
        <v>0</v>
      </c>
      <c r="J1257" s="25" t="s">
        <v>426</v>
      </c>
      <c r="K1257" s="25" t="s">
        <v>2726</v>
      </c>
    </row>
    <row r="1258" spans="1:11" x14ac:dyDescent="0.2">
      <c r="A1258" s="25">
        <v>17</v>
      </c>
      <c r="B1258" s="25" t="s">
        <v>2843</v>
      </c>
      <c r="C1258" s="25">
        <v>1</v>
      </c>
      <c r="D1258" s="25">
        <v>46654500</v>
      </c>
      <c r="E1258" s="25" t="s">
        <v>2844</v>
      </c>
      <c r="F1258" s="25" t="s">
        <v>2852</v>
      </c>
      <c r="G1258" s="25">
        <v>40</v>
      </c>
      <c r="H1258" s="25">
        <v>0.16</v>
      </c>
      <c r="I1258" s="25">
        <v>0</v>
      </c>
      <c r="J1258" s="25" t="s">
        <v>395</v>
      </c>
      <c r="K1258" s="25" t="s">
        <v>2853</v>
      </c>
    </row>
    <row r="1259" spans="1:11" x14ac:dyDescent="0.2">
      <c r="A1259" s="25">
        <v>17</v>
      </c>
      <c r="B1259" s="25" t="s">
        <v>2854</v>
      </c>
      <c r="C1259" s="25">
        <v>1</v>
      </c>
      <c r="D1259" s="25">
        <v>9966000</v>
      </c>
      <c r="E1259" s="25" t="s">
        <v>2855</v>
      </c>
      <c r="F1259" s="25" t="s">
        <v>2723</v>
      </c>
      <c r="G1259" s="25">
        <v>67</v>
      </c>
      <c r="H1259" s="25">
        <v>0.14000000000000001</v>
      </c>
      <c r="I1259" s="25">
        <v>0</v>
      </c>
      <c r="J1259" s="25" t="s">
        <v>426</v>
      </c>
      <c r="K1259" s="25" t="s">
        <v>2724</v>
      </c>
    </row>
    <row r="1260" spans="1:11" x14ac:dyDescent="0.2">
      <c r="A1260" s="25">
        <v>17</v>
      </c>
      <c r="B1260" s="25" t="s">
        <v>2856</v>
      </c>
      <c r="C1260" s="25">
        <v>5</v>
      </c>
      <c r="D1260" s="25">
        <v>9480000</v>
      </c>
      <c r="E1260" s="25" t="s">
        <v>2857</v>
      </c>
      <c r="F1260" s="25" t="s">
        <v>2845</v>
      </c>
      <c r="G1260" s="25">
        <v>73</v>
      </c>
      <c r="H1260" s="25">
        <v>0.18</v>
      </c>
      <c r="I1260" s="25">
        <v>0</v>
      </c>
      <c r="J1260" s="25" t="s">
        <v>395</v>
      </c>
      <c r="K1260" s="25" t="s">
        <v>2724</v>
      </c>
    </row>
    <row r="1261" spans="1:11" x14ac:dyDescent="0.2">
      <c r="A1261" s="25">
        <v>17</v>
      </c>
      <c r="B1261" s="25" t="s">
        <v>2856</v>
      </c>
      <c r="C1261" s="25">
        <v>1</v>
      </c>
      <c r="D1261" s="25">
        <v>46665000</v>
      </c>
      <c r="E1261" s="25" t="s">
        <v>2857</v>
      </c>
      <c r="F1261" s="25" t="s">
        <v>2848</v>
      </c>
      <c r="G1261" s="25">
        <v>54</v>
      </c>
      <c r="H1261" s="25">
        <v>0.12</v>
      </c>
      <c r="I1261" s="25">
        <v>0</v>
      </c>
      <c r="J1261" s="25" t="s">
        <v>395</v>
      </c>
      <c r="K1261" s="25" t="s">
        <v>2849</v>
      </c>
    </row>
    <row r="1262" spans="1:11" x14ac:dyDescent="0.2">
      <c r="A1262" s="25">
        <v>17</v>
      </c>
      <c r="B1262" s="25" t="s">
        <v>2858</v>
      </c>
      <c r="C1262" s="25">
        <v>1</v>
      </c>
      <c r="D1262" s="25">
        <v>46668000</v>
      </c>
      <c r="E1262" s="25" t="s">
        <v>2859</v>
      </c>
      <c r="F1262" s="25" t="s">
        <v>2850</v>
      </c>
      <c r="G1262" s="25">
        <v>47</v>
      </c>
      <c r="H1262" s="25">
        <v>0.15</v>
      </c>
      <c r="I1262" s="25">
        <v>0</v>
      </c>
      <c r="J1262" s="25" t="s">
        <v>395</v>
      </c>
      <c r="K1262" s="25" t="s">
        <v>2851</v>
      </c>
    </row>
    <row r="1263" spans="1:11" x14ac:dyDescent="0.2">
      <c r="A1263" s="25">
        <v>17</v>
      </c>
      <c r="B1263" s="25" t="s">
        <v>2860</v>
      </c>
      <c r="C1263" s="25">
        <v>5</v>
      </c>
      <c r="D1263" s="25">
        <v>2860500</v>
      </c>
      <c r="E1263" s="25" t="s">
        <v>2861</v>
      </c>
      <c r="F1263" s="25" t="s">
        <v>2862</v>
      </c>
      <c r="G1263" s="25">
        <v>36</v>
      </c>
      <c r="H1263" s="25">
        <v>0.14000000000000001</v>
      </c>
      <c r="I1263" s="25">
        <v>0</v>
      </c>
      <c r="J1263" s="25" t="s">
        <v>395</v>
      </c>
      <c r="K1263" s="25" t="s">
        <v>2863</v>
      </c>
    </row>
    <row r="1264" spans="1:11" x14ac:dyDescent="0.2">
      <c r="A1264" s="25">
        <v>17</v>
      </c>
      <c r="B1264" s="25" t="s">
        <v>2864</v>
      </c>
      <c r="C1264" s="25">
        <v>1</v>
      </c>
      <c r="D1264" s="25">
        <v>45331500</v>
      </c>
      <c r="E1264" s="25" t="s">
        <v>2865</v>
      </c>
      <c r="F1264" s="25" t="s">
        <v>2745</v>
      </c>
      <c r="G1264" s="25">
        <v>37</v>
      </c>
      <c r="H1264" s="25">
        <v>0.15</v>
      </c>
      <c r="I1264" s="25">
        <v>0</v>
      </c>
      <c r="J1264" s="25" t="s">
        <v>426</v>
      </c>
      <c r="K1264" s="25" t="s">
        <v>2746</v>
      </c>
    </row>
    <row r="1265" spans="1:11" x14ac:dyDescent="0.2">
      <c r="A1265" s="25">
        <v>17</v>
      </c>
      <c r="B1265" s="25" t="s">
        <v>2866</v>
      </c>
      <c r="C1265" s="25">
        <v>1</v>
      </c>
      <c r="D1265" s="25">
        <v>45331500</v>
      </c>
      <c r="E1265" s="25" t="s">
        <v>2867</v>
      </c>
      <c r="F1265" s="25" t="s">
        <v>2745</v>
      </c>
      <c r="G1265" s="25">
        <v>37</v>
      </c>
      <c r="H1265" s="25">
        <v>0.15</v>
      </c>
      <c r="I1265" s="25">
        <v>0</v>
      </c>
      <c r="J1265" s="25" t="s">
        <v>426</v>
      </c>
      <c r="K1265" s="25" t="s">
        <v>2746</v>
      </c>
    </row>
    <row r="1266" spans="1:11" x14ac:dyDescent="0.2">
      <c r="A1266" s="25">
        <v>17</v>
      </c>
      <c r="B1266" s="25" t="s">
        <v>2868</v>
      </c>
      <c r="C1266" s="25">
        <v>1</v>
      </c>
      <c r="D1266" s="25">
        <v>999000</v>
      </c>
      <c r="E1266" s="25" t="s">
        <v>2869</v>
      </c>
      <c r="F1266" s="25" t="s">
        <v>2870</v>
      </c>
      <c r="G1266" s="25">
        <v>174</v>
      </c>
      <c r="H1266" s="25">
        <v>0.37</v>
      </c>
      <c r="I1266" s="25">
        <v>0</v>
      </c>
      <c r="J1266" s="25" t="s">
        <v>282</v>
      </c>
      <c r="K1266" s="25" t="s">
        <v>2871</v>
      </c>
    </row>
    <row r="1267" spans="1:11" x14ac:dyDescent="0.2">
      <c r="A1267" s="25">
        <v>17</v>
      </c>
      <c r="B1267" s="25" t="s">
        <v>2868</v>
      </c>
      <c r="C1267" s="25">
        <v>1</v>
      </c>
      <c r="D1267" s="25">
        <v>8637000</v>
      </c>
      <c r="E1267" s="25" t="s">
        <v>2869</v>
      </c>
      <c r="F1267" s="25" t="s">
        <v>2787</v>
      </c>
      <c r="G1267" s="25">
        <v>64</v>
      </c>
      <c r="H1267" s="25">
        <v>0.19</v>
      </c>
      <c r="I1267" s="25">
        <v>0</v>
      </c>
      <c r="J1267" s="25" t="s">
        <v>395</v>
      </c>
      <c r="K1267" s="25" t="s">
        <v>2788</v>
      </c>
    </row>
    <row r="1268" spans="1:11" x14ac:dyDescent="0.2">
      <c r="A1268" s="25">
        <v>17</v>
      </c>
      <c r="B1268" s="25" t="s">
        <v>2868</v>
      </c>
      <c r="C1268" s="25">
        <v>1</v>
      </c>
      <c r="D1268" s="25">
        <v>51333000</v>
      </c>
      <c r="E1268" s="25" t="s">
        <v>2869</v>
      </c>
      <c r="F1268" s="25" t="s">
        <v>2757</v>
      </c>
      <c r="G1268" s="25">
        <v>67</v>
      </c>
      <c r="H1268" s="25">
        <v>0.13</v>
      </c>
      <c r="I1268" s="25">
        <v>0</v>
      </c>
      <c r="J1268" s="25" t="s">
        <v>282</v>
      </c>
      <c r="K1268" s="25" t="s">
        <v>2758</v>
      </c>
    </row>
    <row r="1269" spans="1:11" x14ac:dyDescent="0.2">
      <c r="A1269" s="25">
        <v>17</v>
      </c>
      <c r="B1269" s="25" t="s">
        <v>2868</v>
      </c>
      <c r="C1269" s="25">
        <v>1</v>
      </c>
      <c r="D1269" s="25">
        <v>51336000</v>
      </c>
      <c r="E1269" s="25" t="s">
        <v>2869</v>
      </c>
      <c r="F1269" s="25" t="s">
        <v>2759</v>
      </c>
      <c r="G1269" s="25">
        <v>61</v>
      </c>
      <c r="H1269" s="25">
        <v>0.13</v>
      </c>
      <c r="I1269" s="25">
        <v>0</v>
      </c>
      <c r="J1269" s="25" t="s">
        <v>282</v>
      </c>
      <c r="K1269" s="25" t="s">
        <v>2760</v>
      </c>
    </row>
    <row r="1270" spans="1:11" x14ac:dyDescent="0.2">
      <c r="A1270" s="25">
        <v>17</v>
      </c>
      <c r="B1270" s="25" t="s">
        <v>2868</v>
      </c>
      <c r="C1270" s="25">
        <v>1</v>
      </c>
      <c r="D1270" s="25">
        <v>8610000</v>
      </c>
      <c r="E1270" s="25" t="s">
        <v>2869</v>
      </c>
      <c r="F1270" s="25" t="s">
        <v>2735</v>
      </c>
      <c r="G1270" s="25">
        <v>116</v>
      </c>
      <c r="H1270" s="25">
        <v>0.28000000000000003</v>
      </c>
      <c r="I1270" s="25">
        <v>0</v>
      </c>
      <c r="J1270" s="25" t="s">
        <v>282</v>
      </c>
      <c r="K1270" s="25" t="s">
        <v>2736</v>
      </c>
    </row>
    <row r="1271" spans="1:11" x14ac:dyDescent="0.2">
      <c r="A1271" s="25">
        <v>17</v>
      </c>
      <c r="B1271" s="25" t="s">
        <v>2868</v>
      </c>
      <c r="C1271" s="25">
        <v>5</v>
      </c>
      <c r="D1271" s="25">
        <v>44367000</v>
      </c>
      <c r="E1271" s="25" t="s">
        <v>2869</v>
      </c>
      <c r="F1271" s="25" t="s">
        <v>2791</v>
      </c>
      <c r="G1271" s="25">
        <v>37</v>
      </c>
      <c r="H1271" s="25">
        <v>0.1</v>
      </c>
      <c r="I1271" s="25">
        <v>0</v>
      </c>
      <c r="J1271" s="25" t="s">
        <v>395</v>
      </c>
      <c r="K1271" s="25" t="s">
        <v>2792</v>
      </c>
    </row>
    <row r="1272" spans="1:11" x14ac:dyDescent="0.2">
      <c r="A1272" s="25">
        <v>17</v>
      </c>
      <c r="B1272" s="25" t="s">
        <v>2872</v>
      </c>
      <c r="C1272" s="25">
        <v>1</v>
      </c>
      <c r="D1272" s="25">
        <v>8610000</v>
      </c>
      <c r="E1272" s="25" t="s">
        <v>2873</v>
      </c>
      <c r="F1272" s="25" t="s">
        <v>2735</v>
      </c>
      <c r="G1272" s="25">
        <v>116</v>
      </c>
      <c r="H1272" s="25">
        <v>0.28000000000000003</v>
      </c>
      <c r="I1272" s="25">
        <v>0</v>
      </c>
      <c r="J1272" s="25" t="s">
        <v>282</v>
      </c>
      <c r="K1272" s="25" t="s">
        <v>2736</v>
      </c>
    </row>
    <row r="1273" spans="1:11" x14ac:dyDescent="0.2">
      <c r="A1273" s="25">
        <v>17</v>
      </c>
      <c r="B1273" s="25" t="s">
        <v>2874</v>
      </c>
      <c r="C1273" s="25">
        <v>1</v>
      </c>
      <c r="D1273" s="25">
        <v>51333000</v>
      </c>
      <c r="E1273" s="25" t="s">
        <v>2875</v>
      </c>
      <c r="F1273" s="25" t="s">
        <v>2757</v>
      </c>
      <c r="G1273" s="25">
        <v>67</v>
      </c>
      <c r="H1273" s="25">
        <v>0.13</v>
      </c>
      <c r="I1273" s="25">
        <v>0</v>
      </c>
      <c r="J1273" s="25" t="s">
        <v>282</v>
      </c>
      <c r="K1273" s="25" t="s">
        <v>2758</v>
      </c>
    </row>
    <row r="1274" spans="1:11" x14ac:dyDescent="0.2">
      <c r="A1274" s="25">
        <v>17</v>
      </c>
      <c r="B1274" s="25" t="s">
        <v>2876</v>
      </c>
      <c r="C1274" s="25">
        <v>1</v>
      </c>
      <c r="D1274" s="25">
        <v>8637000</v>
      </c>
      <c r="E1274" s="25" t="s">
        <v>2877</v>
      </c>
      <c r="F1274" s="25" t="s">
        <v>2787</v>
      </c>
      <c r="G1274" s="25">
        <v>64</v>
      </c>
      <c r="H1274" s="25">
        <v>0.19</v>
      </c>
      <c r="I1274" s="25">
        <v>0</v>
      </c>
      <c r="J1274" s="25" t="s">
        <v>395</v>
      </c>
      <c r="K1274" s="25" t="s">
        <v>2788</v>
      </c>
    </row>
    <row r="1275" spans="1:11" x14ac:dyDescent="0.2">
      <c r="A1275" s="25">
        <v>17</v>
      </c>
      <c r="B1275" s="25" t="s">
        <v>2876</v>
      </c>
      <c r="C1275" s="25">
        <v>5</v>
      </c>
      <c r="D1275" s="25">
        <v>44367000</v>
      </c>
      <c r="E1275" s="25" t="s">
        <v>2877</v>
      </c>
      <c r="F1275" s="25" t="s">
        <v>2791</v>
      </c>
      <c r="G1275" s="25">
        <v>37</v>
      </c>
      <c r="H1275" s="25">
        <v>0.1</v>
      </c>
      <c r="I1275" s="25">
        <v>0</v>
      </c>
      <c r="J1275" s="25" t="s">
        <v>395</v>
      </c>
      <c r="K1275" s="25" t="s">
        <v>2792</v>
      </c>
    </row>
    <row r="1276" spans="1:11" x14ac:dyDescent="0.2">
      <c r="A1276" s="25">
        <v>17</v>
      </c>
      <c r="B1276" s="25" t="s">
        <v>2878</v>
      </c>
      <c r="C1276" s="25">
        <v>1</v>
      </c>
      <c r="D1276" s="25">
        <v>25291500</v>
      </c>
      <c r="E1276" s="25" t="s">
        <v>2879</v>
      </c>
      <c r="F1276" s="25" t="s">
        <v>2880</v>
      </c>
      <c r="G1276" s="25">
        <v>38</v>
      </c>
      <c r="H1276" s="25">
        <v>0.1</v>
      </c>
      <c r="I1276" s="25">
        <v>0</v>
      </c>
      <c r="J1276" s="25" t="s">
        <v>282</v>
      </c>
      <c r="K1276" s="25" t="s">
        <v>2881</v>
      </c>
    </row>
    <row r="1277" spans="1:11" x14ac:dyDescent="0.2">
      <c r="A1277" s="25">
        <v>17</v>
      </c>
      <c r="B1277" s="25" t="s">
        <v>2878</v>
      </c>
      <c r="C1277" s="25">
        <v>1</v>
      </c>
      <c r="D1277" s="25">
        <v>37759500</v>
      </c>
      <c r="E1277" s="25" t="s">
        <v>2879</v>
      </c>
      <c r="F1277" s="25" t="s">
        <v>2882</v>
      </c>
      <c r="G1277" s="25">
        <v>56</v>
      </c>
      <c r="H1277" s="25">
        <v>0.18</v>
      </c>
      <c r="I1277" s="25">
        <v>0</v>
      </c>
      <c r="J1277" s="25" t="s">
        <v>282</v>
      </c>
      <c r="K1277" s="25" t="s">
        <v>2883</v>
      </c>
    </row>
    <row r="1278" spans="1:11" x14ac:dyDescent="0.2">
      <c r="A1278" s="25">
        <v>17</v>
      </c>
      <c r="B1278" s="25" t="s">
        <v>2884</v>
      </c>
      <c r="C1278" s="25">
        <v>5</v>
      </c>
      <c r="D1278" s="25">
        <v>9480000</v>
      </c>
      <c r="E1278" s="25" t="s">
        <v>2885</v>
      </c>
      <c r="F1278" s="25" t="s">
        <v>2845</v>
      </c>
      <c r="G1278" s="25">
        <v>73</v>
      </c>
      <c r="H1278" s="25">
        <v>0.18</v>
      </c>
      <c r="I1278" s="25">
        <v>0</v>
      </c>
      <c r="J1278" s="25" t="s">
        <v>395</v>
      </c>
      <c r="K1278" s="25" t="s">
        <v>2724</v>
      </c>
    </row>
    <row r="1279" spans="1:11" x14ac:dyDescent="0.2">
      <c r="A1279" s="25">
        <v>17</v>
      </c>
      <c r="B1279" s="25" t="s">
        <v>2884</v>
      </c>
      <c r="C1279" s="25">
        <v>1</v>
      </c>
      <c r="D1279" s="25">
        <v>46665000</v>
      </c>
      <c r="E1279" s="25" t="s">
        <v>2885</v>
      </c>
      <c r="F1279" s="25" t="s">
        <v>2848</v>
      </c>
      <c r="G1279" s="25">
        <v>54</v>
      </c>
      <c r="H1279" s="25">
        <v>0.12</v>
      </c>
      <c r="I1279" s="25">
        <v>0</v>
      </c>
      <c r="J1279" s="25" t="s">
        <v>395</v>
      </c>
      <c r="K1279" s="25" t="s">
        <v>2849</v>
      </c>
    </row>
    <row r="1280" spans="1:11" x14ac:dyDescent="0.2">
      <c r="A1280" s="25">
        <v>17</v>
      </c>
      <c r="B1280" s="25" t="s">
        <v>2884</v>
      </c>
      <c r="C1280" s="25">
        <v>1</v>
      </c>
      <c r="D1280" s="25">
        <v>52726500</v>
      </c>
      <c r="E1280" s="25" t="s">
        <v>2885</v>
      </c>
      <c r="F1280" s="25" t="s">
        <v>2886</v>
      </c>
      <c r="G1280" s="25">
        <v>84</v>
      </c>
      <c r="H1280" s="25">
        <v>0.14000000000000001</v>
      </c>
      <c r="I1280" s="25">
        <v>0</v>
      </c>
      <c r="J1280" s="25" t="s">
        <v>395</v>
      </c>
      <c r="K1280" s="25" t="s">
        <v>2887</v>
      </c>
    </row>
    <row r="1281" spans="1:11" x14ac:dyDescent="0.2">
      <c r="A1281" s="25">
        <v>17</v>
      </c>
      <c r="B1281" s="25" t="s">
        <v>2884</v>
      </c>
      <c r="C1281" s="25">
        <v>5</v>
      </c>
      <c r="D1281" s="25">
        <v>9346500</v>
      </c>
      <c r="E1281" s="25" t="s">
        <v>2885</v>
      </c>
      <c r="F1281" s="25" t="s">
        <v>2888</v>
      </c>
      <c r="G1281" s="25">
        <v>34</v>
      </c>
      <c r="H1281" s="25">
        <v>0.13</v>
      </c>
      <c r="I1281" s="25">
        <v>0</v>
      </c>
      <c r="J1281" s="25" t="s">
        <v>395</v>
      </c>
      <c r="K1281" s="25" t="s">
        <v>2889</v>
      </c>
    </row>
    <row r="1282" spans="1:11" x14ac:dyDescent="0.2">
      <c r="A1282" s="25">
        <v>17</v>
      </c>
      <c r="B1282" s="25" t="s">
        <v>2890</v>
      </c>
      <c r="C1282" s="25">
        <v>5</v>
      </c>
      <c r="D1282" s="25">
        <v>9480000</v>
      </c>
      <c r="E1282" s="25" t="s">
        <v>2891</v>
      </c>
      <c r="F1282" s="25" t="s">
        <v>2845</v>
      </c>
      <c r="G1282" s="25">
        <v>73</v>
      </c>
      <c r="H1282" s="25">
        <v>0.18</v>
      </c>
      <c r="I1282" s="25">
        <v>0</v>
      </c>
      <c r="J1282" s="25" t="s">
        <v>395</v>
      </c>
      <c r="K1282" s="25" t="s">
        <v>2724</v>
      </c>
    </row>
    <row r="1283" spans="1:11" x14ac:dyDescent="0.2">
      <c r="A1283" s="25">
        <v>17</v>
      </c>
      <c r="B1283" s="25" t="s">
        <v>2890</v>
      </c>
      <c r="C1283" s="25">
        <v>1</v>
      </c>
      <c r="D1283" s="25">
        <v>46665000</v>
      </c>
      <c r="E1283" s="25" t="s">
        <v>2891</v>
      </c>
      <c r="F1283" s="25" t="s">
        <v>2848</v>
      </c>
      <c r="G1283" s="25">
        <v>54</v>
      </c>
      <c r="H1283" s="25">
        <v>0.12</v>
      </c>
      <c r="I1283" s="25">
        <v>0</v>
      </c>
      <c r="J1283" s="25" t="s">
        <v>395</v>
      </c>
      <c r="K1283" s="25" t="s">
        <v>2849</v>
      </c>
    </row>
    <row r="1284" spans="1:11" x14ac:dyDescent="0.2">
      <c r="A1284" s="25">
        <v>17</v>
      </c>
      <c r="B1284" s="25" t="s">
        <v>2892</v>
      </c>
      <c r="C1284" s="25">
        <v>1</v>
      </c>
      <c r="D1284" s="25">
        <v>52726500</v>
      </c>
      <c r="E1284" s="25" t="s">
        <v>2893</v>
      </c>
      <c r="F1284" s="25" t="s">
        <v>2886</v>
      </c>
      <c r="G1284" s="25">
        <v>84</v>
      </c>
      <c r="H1284" s="25">
        <v>0.14000000000000001</v>
      </c>
      <c r="I1284" s="25">
        <v>0</v>
      </c>
      <c r="J1284" s="25" t="s">
        <v>395</v>
      </c>
      <c r="K1284" s="25" t="s">
        <v>2887</v>
      </c>
    </row>
    <row r="1285" spans="1:11" x14ac:dyDescent="0.2">
      <c r="A1285" s="25">
        <v>17</v>
      </c>
      <c r="B1285" s="25" t="s">
        <v>2894</v>
      </c>
      <c r="C1285" s="25">
        <v>1</v>
      </c>
      <c r="D1285" s="25">
        <v>38440500</v>
      </c>
      <c r="E1285" s="25" t="s">
        <v>2895</v>
      </c>
      <c r="F1285" s="25" t="s">
        <v>2809</v>
      </c>
      <c r="G1285" s="25">
        <v>42</v>
      </c>
      <c r="H1285" s="25">
        <v>0.1</v>
      </c>
      <c r="I1285" s="25">
        <v>0</v>
      </c>
      <c r="J1285" s="25" t="s">
        <v>426</v>
      </c>
      <c r="K1285" s="25" t="s">
        <v>2810</v>
      </c>
    </row>
    <row r="1286" spans="1:11" x14ac:dyDescent="0.2">
      <c r="A1286" s="25">
        <v>17</v>
      </c>
      <c r="B1286" s="25" t="s">
        <v>2896</v>
      </c>
      <c r="C1286" s="25">
        <v>1</v>
      </c>
      <c r="D1286" s="25">
        <v>38440500</v>
      </c>
      <c r="E1286" s="25" t="s">
        <v>2897</v>
      </c>
      <c r="F1286" s="25" t="s">
        <v>2809</v>
      </c>
      <c r="G1286" s="25">
        <v>42</v>
      </c>
      <c r="H1286" s="25">
        <v>0.1</v>
      </c>
      <c r="I1286" s="25">
        <v>0</v>
      </c>
      <c r="J1286" s="25" t="s">
        <v>426</v>
      </c>
      <c r="K1286" s="25" t="s">
        <v>2810</v>
      </c>
    </row>
    <row r="1287" spans="1:11" x14ac:dyDescent="0.2">
      <c r="A1287" s="25">
        <v>17</v>
      </c>
      <c r="B1287" s="25" t="s">
        <v>2898</v>
      </c>
      <c r="C1287" s="25">
        <v>1</v>
      </c>
      <c r="D1287" s="25">
        <v>46668000</v>
      </c>
      <c r="E1287" s="25" t="s">
        <v>2899</v>
      </c>
      <c r="F1287" s="25" t="s">
        <v>2850</v>
      </c>
      <c r="G1287" s="25">
        <v>47</v>
      </c>
      <c r="H1287" s="25">
        <v>0.15</v>
      </c>
      <c r="I1287" s="25">
        <v>0</v>
      </c>
      <c r="J1287" s="25" t="s">
        <v>395</v>
      </c>
      <c r="K1287" s="25" t="s">
        <v>2851</v>
      </c>
    </row>
    <row r="1288" spans="1:11" x14ac:dyDescent="0.2">
      <c r="A1288" s="25">
        <v>17</v>
      </c>
      <c r="B1288" s="25" t="s">
        <v>2900</v>
      </c>
      <c r="C1288" s="25">
        <v>1</v>
      </c>
      <c r="D1288" s="25">
        <v>46668000</v>
      </c>
      <c r="E1288" s="25" t="s">
        <v>2901</v>
      </c>
      <c r="F1288" s="25" t="s">
        <v>2850</v>
      </c>
      <c r="G1288" s="25">
        <v>47</v>
      </c>
      <c r="H1288" s="25">
        <v>0.15</v>
      </c>
      <c r="I1288" s="25">
        <v>0</v>
      </c>
      <c r="J1288" s="25" t="s">
        <v>395</v>
      </c>
      <c r="K1288" s="25" t="s">
        <v>2851</v>
      </c>
    </row>
    <row r="1289" spans="1:11" x14ac:dyDescent="0.2">
      <c r="A1289" s="25">
        <v>17</v>
      </c>
      <c r="B1289" s="25" t="s">
        <v>2902</v>
      </c>
      <c r="C1289" s="25">
        <v>5</v>
      </c>
      <c r="D1289" s="25">
        <v>2103000</v>
      </c>
      <c r="E1289" s="25" t="s">
        <v>2903</v>
      </c>
      <c r="F1289" s="25" t="s">
        <v>2841</v>
      </c>
      <c r="G1289" s="25">
        <v>84</v>
      </c>
      <c r="H1289" s="25">
        <v>0.18</v>
      </c>
      <c r="I1289" s="25">
        <v>0</v>
      </c>
      <c r="J1289" s="25" t="s">
        <v>395</v>
      </c>
      <c r="K1289" s="25" t="s">
        <v>2842</v>
      </c>
    </row>
    <row r="1290" spans="1:11" x14ac:dyDescent="0.2">
      <c r="A1290" s="25">
        <v>17</v>
      </c>
      <c r="B1290" s="25" t="s">
        <v>2904</v>
      </c>
      <c r="C1290" s="25">
        <v>5</v>
      </c>
      <c r="D1290" s="25">
        <v>1282500</v>
      </c>
      <c r="E1290" s="25" t="s">
        <v>2905</v>
      </c>
      <c r="F1290" s="25" t="s">
        <v>2906</v>
      </c>
      <c r="G1290" s="25">
        <v>64</v>
      </c>
      <c r="H1290" s="25">
        <v>0.15</v>
      </c>
      <c r="I1290" s="25">
        <v>0</v>
      </c>
      <c r="J1290" s="25" t="s">
        <v>282</v>
      </c>
      <c r="K1290" s="25" t="s">
        <v>2907</v>
      </c>
    </row>
    <row r="1291" spans="1:11" x14ac:dyDescent="0.2">
      <c r="A1291" s="25">
        <v>17</v>
      </c>
      <c r="B1291" s="25" t="s">
        <v>2908</v>
      </c>
      <c r="C1291" s="25">
        <v>1</v>
      </c>
      <c r="D1291" s="25">
        <v>71202000</v>
      </c>
      <c r="E1291" s="25" t="s">
        <v>2909</v>
      </c>
      <c r="F1291" s="25" t="s">
        <v>2910</v>
      </c>
      <c r="G1291" s="25">
        <v>64</v>
      </c>
      <c r="H1291" s="25">
        <v>0.35</v>
      </c>
      <c r="I1291" s="25">
        <v>0</v>
      </c>
      <c r="J1291" s="25" t="s">
        <v>426</v>
      </c>
      <c r="K1291" s="25" t="s">
        <v>2911</v>
      </c>
    </row>
    <row r="1292" spans="1:11" x14ac:dyDescent="0.2">
      <c r="A1292" s="25">
        <v>17</v>
      </c>
      <c r="B1292" s="25" t="s">
        <v>2912</v>
      </c>
      <c r="C1292" s="25">
        <v>1</v>
      </c>
      <c r="D1292" s="25">
        <v>45805500</v>
      </c>
      <c r="E1292" s="25" t="s">
        <v>2913</v>
      </c>
      <c r="F1292" s="25" t="s">
        <v>2693</v>
      </c>
      <c r="G1292" s="25">
        <v>64</v>
      </c>
      <c r="H1292" s="25">
        <v>0.13</v>
      </c>
      <c r="I1292" s="25">
        <v>0</v>
      </c>
      <c r="J1292" s="25" t="s">
        <v>426</v>
      </c>
      <c r="K1292" s="25" t="s">
        <v>2694</v>
      </c>
    </row>
    <row r="1293" spans="1:11" x14ac:dyDescent="0.2">
      <c r="A1293" s="25">
        <v>17</v>
      </c>
      <c r="B1293" s="25" t="s">
        <v>2914</v>
      </c>
      <c r="C1293" s="25">
        <v>1</v>
      </c>
      <c r="D1293" s="25">
        <v>25150500</v>
      </c>
      <c r="E1293" s="25" t="s">
        <v>2915</v>
      </c>
      <c r="F1293" s="25" t="s">
        <v>2707</v>
      </c>
      <c r="G1293" s="25">
        <v>31</v>
      </c>
      <c r="H1293" s="25">
        <v>0.1</v>
      </c>
      <c r="I1293" s="25">
        <v>0</v>
      </c>
      <c r="J1293" s="25" t="s">
        <v>426</v>
      </c>
      <c r="K1293" s="25" t="s">
        <v>2708</v>
      </c>
    </row>
    <row r="1294" spans="1:11" x14ac:dyDescent="0.2">
      <c r="A1294" s="25">
        <v>17</v>
      </c>
      <c r="B1294" s="25" t="s">
        <v>2914</v>
      </c>
      <c r="C1294" s="25">
        <v>1</v>
      </c>
      <c r="D1294" s="25">
        <v>48337500</v>
      </c>
      <c r="E1294" s="25" t="s">
        <v>2915</v>
      </c>
      <c r="F1294" s="25" t="s">
        <v>2709</v>
      </c>
      <c r="G1294" s="25">
        <v>31</v>
      </c>
      <c r="H1294" s="25">
        <v>0.12</v>
      </c>
      <c r="I1294" s="25">
        <v>0</v>
      </c>
      <c r="J1294" s="25" t="s">
        <v>426</v>
      </c>
      <c r="K1294" s="25" t="s">
        <v>2710</v>
      </c>
    </row>
    <row r="1295" spans="1:11" x14ac:dyDescent="0.2">
      <c r="A1295" s="25">
        <v>17</v>
      </c>
      <c r="B1295" s="25" t="s">
        <v>2916</v>
      </c>
      <c r="C1295" s="25">
        <v>1</v>
      </c>
      <c r="D1295" s="25">
        <v>25150500</v>
      </c>
      <c r="E1295" s="25" t="s">
        <v>2917</v>
      </c>
      <c r="F1295" s="25" t="s">
        <v>2707</v>
      </c>
      <c r="G1295" s="25">
        <v>31</v>
      </c>
      <c r="H1295" s="25">
        <v>0.1</v>
      </c>
      <c r="I1295" s="25">
        <v>0</v>
      </c>
      <c r="J1295" s="25" t="s">
        <v>426</v>
      </c>
      <c r="K1295" s="25" t="s">
        <v>2708</v>
      </c>
    </row>
    <row r="1296" spans="1:11" x14ac:dyDescent="0.2">
      <c r="A1296" s="25">
        <v>17</v>
      </c>
      <c r="B1296" s="25" t="s">
        <v>2916</v>
      </c>
      <c r="C1296" s="25">
        <v>1</v>
      </c>
      <c r="D1296" s="25">
        <v>48337500</v>
      </c>
      <c r="E1296" s="25" t="s">
        <v>2917</v>
      </c>
      <c r="F1296" s="25" t="s">
        <v>2709</v>
      </c>
      <c r="G1296" s="25">
        <v>31</v>
      </c>
      <c r="H1296" s="25">
        <v>0.12</v>
      </c>
      <c r="I1296" s="25">
        <v>0</v>
      </c>
      <c r="J1296" s="25" t="s">
        <v>426</v>
      </c>
      <c r="K1296" s="25" t="s">
        <v>2710</v>
      </c>
    </row>
    <row r="1297" spans="1:11" x14ac:dyDescent="0.2">
      <c r="A1297" s="25">
        <v>17</v>
      </c>
      <c r="B1297" s="25" t="s">
        <v>2918</v>
      </c>
      <c r="C1297" s="25">
        <v>1</v>
      </c>
      <c r="D1297" s="25">
        <v>12451500</v>
      </c>
      <c r="E1297" s="25" t="s">
        <v>2919</v>
      </c>
      <c r="F1297" s="25" t="s">
        <v>2803</v>
      </c>
      <c r="G1297" s="25">
        <v>60</v>
      </c>
      <c r="H1297" s="25">
        <v>0.12</v>
      </c>
      <c r="I1297" s="25">
        <v>0</v>
      </c>
      <c r="J1297" s="25" t="s">
        <v>282</v>
      </c>
      <c r="K1297" s="25" t="s">
        <v>2804</v>
      </c>
    </row>
    <row r="1298" spans="1:11" x14ac:dyDescent="0.2">
      <c r="A1298" s="25">
        <v>17</v>
      </c>
      <c r="B1298" s="25" t="s">
        <v>2920</v>
      </c>
      <c r="C1298" s="25">
        <v>1</v>
      </c>
      <c r="D1298" s="25">
        <v>12451500</v>
      </c>
      <c r="E1298" s="25" t="s">
        <v>2921</v>
      </c>
      <c r="F1298" s="25" t="s">
        <v>2803</v>
      </c>
      <c r="G1298" s="25">
        <v>60</v>
      </c>
      <c r="H1298" s="25">
        <v>0.12</v>
      </c>
      <c r="I1298" s="25">
        <v>0</v>
      </c>
      <c r="J1298" s="25" t="s">
        <v>282</v>
      </c>
      <c r="K1298" s="25" t="s">
        <v>2804</v>
      </c>
    </row>
    <row r="1299" spans="1:11" x14ac:dyDescent="0.2">
      <c r="A1299" s="25">
        <v>17</v>
      </c>
      <c r="B1299" s="25" t="s">
        <v>1330</v>
      </c>
      <c r="C1299" s="25">
        <v>5</v>
      </c>
      <c r="D1299" s="25">
        <v>847500</v>
      </c>
      <c r="E1299" s="25" t="s">
        <v>1331</v>
      </c>
      <c r="F1299" s="25" t="s">
        <v>2922</v>
      </c>
      <c r="G1299" s="25">
        <v>49</v>
      </c>
      <c r="H1299" s="25">
        <v>0.13</v>
      </c>
      <c r="I1299" s="25">
        <v>0</v>
      </c>
      <c r="J1299" s="25" t="s">
        <v>395</v>
      </c>
      <c r="K1299" s="25" t="s">
        <v>2923</v>
      </c>
    </row>
    <row r="1300" spans="1:11" x14ac:dyDescent="0.2">
      <c r="A1300" s="25">
        <v>17</v>
      </c>
      <c r="B1300" s="25" t="s">
        <v>1330</v>
      </c>
      <c r="C1300" s="25">
        <v>5</v>
      </c>
      <c r="D1300" s="25">
        <v>754500</v>
      </c>
      <c r="E1300" s="25" t="s">
        <v>1331</v>
      </c>
      <c r="F1300" s="25" t="s">
        <v>2924</v>
      </c>
      <c r="G1300" s="25">
        <v>42</v>
      </c>
      <c r="H1300" s="25">
        <v>0.1</v>
      </c>
      <c r="I1300" s="25">
        <v>0</v>
      </c>
      <c r="J1300" s="25" t="s">
        <v>395</v>
      </c>
      <c r="K1300" s="25" t="s">
        <v>2923</v>
      </c>
    </row>
    <row r="1301" spans="1:11" x14ac:dyDescent="0.2">
      <c r="A1301" s="25">
        <v>17</v>
      </c>
      <c r="B1301" s="25" t="s">
        <v>2925</v>
      </c>
      <c r="C1301" s="25">
        <v>5</v>
      </c>
      <c r="D1301" s="25">
        <v>847500</v>
      </c>
      <c r="E1301" s="25" t="s">
        <v>2926</v>
      </c>
      <c r="F1301" s="25" t="s">
        <v>2922</v>
      </c>
      <c r="G1301" s="25">
        <v>49</v>
      </c>
      <c r="H1301" s="25">
        <v>0.13</v>
      </c>
      <c r="I1301" s="25">
        <v>0</v>
      </c>
      <c r="J1301" s="25" t="s">
        <v>395</v>
      </c>
      <c r="K1301" s="25" t="s">
        <v>2923</v>
      </c>
    </row>
    <row r="1302" spans="1:11" x14ac:dyDescent="0.2">
      <c r="A1302" s="25">
        <v>17</v>
      </c>
      <c r="B1302" s="25" t="s">
        <v>2927</v>
      </c>
      <c r="C1302" s="25">
        <v>5</v>
      </c>
      <c r="D1302" s="25">
        <v>754500</v>
      </c>
      <c r="E1302" s="25" t="s">
        <v>2928</v>
      </c>
      <c r="F1302" s="25" t="s">
        <v>2924</v>
      </c>
      <c r="G1302" s="25">
        <v>42</v>
      </c>
      <c r="H1302" s="25">
        <v>0.1</v>
      </c>
      <c r="I1302" s="25">
        <v>0</v>
      </c>
      <c r="J1302" s="25" t="s">
        <v>395</v>
      </c>
      <c r="K1302" s="25" t="s">
        <v>2923</v>
      </c>
    </row>
    <row r="1303" spans="1:11" x14ac:dyDescent="0.2">
      <c r="A1303" s="25">
        <v>17</v>
      </c>
      <c r="B1303" s="25" t="s">
        <v>2929</v>
      </c>
      <c r="C1303" s="25">
        <v>1</v>
      </c>
      <c r="D1303" s="25">
        <v>52726500</v>
      </c>
      <c r="E1303" s="25" t="s">
        <v>2930</v>
      </c>
      <c r="F1303" s="25" t="s">
        <v>2886</v>
      </c>
      <c r="G1303" s="25">
        <v>84</v>
      </c>
      <c r="H1303" s="25">
        <v>0.14000000000000001</v>
      </c>
      <c r="I1303" s="25">
        <v>0</v>
      </c>
      <c r="J1303" s="25" t="s">
        <v>395</v>
      </c>
      <c r="K1303" s="25" t="s">
        <v>2887</v>
      </c>
    </row>
    <row r="1304" spans="1:11" x14ac:dyDescent="0.2">
      <c r="A1304" s="25">
        <v>17</v>
      </c>
      <c r="B1304" s="25" t="s">
        <v>2931</v>
      </c>
      <c r="C1304" s="25">
        <v>1</v>
      </c>
      <c r="D1304" s="25">
        <v>52726500</v>
      </c>
      <c r="E1304" s="25" t="s">
        <v>2932</v>
      </c>
      <c r="F1304" s="25" t="s">
        <v>2886</v>
      </c>
      <c r="G1304" s="25">
        <v>84</v>
      </c>
      <c r="H1304" s="25">
        <v>0.14000000000000001</v>
      </c>
      <c r="I1304" s="25">
        <v>0</v>
      </c>
      <c r="J1304" s="25" t="s">
        <v>395</v>
      </c>
      <c r="K1304" s="25" t="s">
        <v>2887</v>
      </c>
    </row>
    <row r="1305" spans="1:11" x14ac:dyDescent="0.2">
      <c r="A1305" s="25">
        <v>17</v>
      </c>
      <c r="B1305" s="25" t="s">
        <v>2933</v>
      </c>
      <c r="C1305" s="25">
        <v>5</v>
      </c>
      <c r="D1305" s="25">
        <v>847500</v>
      </c>
      <c r="E1305" s="25" t="s">
        <v>2934</v>
      </c>
      <c r="F1305" s="25" t="s">
        <v>2922</v>
      </c>
      <c r="G1305" s="25">
        <v>49</v>
      </c>
      <c r="H1305" s="25">
        <v>0.13</v>
      </c>
      <c r="I1305" s="25">
        <v>0</v>
      </c>
      <c r="J1305" s="25" t="s">
        <v>395</v>
      </c>
      <c r="K1305" s="25" t="s">
        <v>2923</v>
      </c>
    </row>
    <row r="1306" spans="1:11" x14ac:dyDescent="0.2">
      <c r="A1306" s="25">
        <v>17</v>
      </c>
      <c r="B1306" s="25" t="s">
        <v>2933</v>
      </c>
      <c r="C1306" s="25">
        <v>5</v>
      </c>
      <c r="D1306" s="25">
        <v>754500</v>
      </c>
      <c r="E1306" s="25" t="s">
        <v>2934</v>
      </c>
      <c r="F1306" s="25" t="s">
        <v>2924</v>
      </c>
      <c r="G1306" s="25">
        <v>42</v>
      </c>
      <c r="H1306" s="25">
        <v>0.1</v>
      </c>
      <c r="I1306" s="25">
        <v>0</v>
      </c>
      <c r="J1306" s="25" t="s">
        <v>395</v>
      </c>
      <c r="K1306" s="25" t="s">
        <v>2923</v>
      </c>
    </row>
    <row r="1307" spans="1:11" x14ac:dyDescent="0.2">
      <c r="A1307" s="25">
        <v>17</v>
      </c>
      <c r="B1307" s="25" t="s">
        <v>2933</v>
      </c>
      <c r="C1307" s="25">
        <v>1</v>
      </c>
      <c r="D1307" s="25">
        <v>45570000</v>
      </c>
      <c r="E1307" s="25" t="s">
        <v>2934</v>
      </c>
      <c r="F1307" s="25" t="s">
        <v>2935</v>
      </c>
      <c r="G1307" s="25">
        <v>34</v>
      </c>
      <c r="H1307" s="25">
        <v>0.12</v>
      </c>
      <c r="I1307" s="25">
        <v>0</v>
      </c>
      <c r="J1307" s="25" t="s">
        <v>282</v>
      </c>
      <c r="K1307" s="25" t="s">
        <v>2936</v>
      </c>
    </row>
    <row r="1308" spans="1:11" x14ac:dyDescent="0.2">
      <c r="A1308" s="25">
        <v>17</v>
      </c>
      <c r="B1308" s="25" t="s">
        <v>2933</v>
      </c>
      <c r="C1308" s="25">
        <v>1</v>
      </c>
      <c r="D1308" s="25">
        <v>10675500</v>
      </c>
      <c r="E1308" s="25" t="s">
        <v>2934</v>
      </c>
      <c r="F1308" s="25" t="s">
        <v>2937</v>
      </c>
      <c r="G1308" s="25">
        <v>20</v>
      </c>
      <c r="H1308" s="25">
        <v>0.11</v>
      </c>
      <c r="I1308" s="25">
        <v>0</v>
      </c>
      <c r="J1308" s="25" t="s">
        <v>282</v>
      </c>
      <c r="K1308" s="25" t="s">
        <v>2938</v>
      </c>
    </row>
    <row r="1309" spans="1:11" x14ac:dyDescent="0.2">
      <c r="A1309" s="25">
        <v>17</v>
      </c>
      <c r="B1309" s="25" t="s">
        <v>2939</v>
      </c>
      <c r="C1309" s="25">
        <v>5</v>
      </c>
      <c r="D1309" s="25">
        <v>847500</v>
      </c>
      <c r="E1309" s="25" t="s">
        <v>2940</v>
      </c>
      <c r="F1309" s="25" t="s">
        <v>2922</v>
      </c>
      <c r="G1309" s="25">
        <v>49</v>
      </c>
      <c r="H1309" s="25">
        <v>0.13</v>
      </c>
      <c r="I1309" s="25">
        <v>0</v>
      </c>
      <c r="J1309" s="25" t="s">
        <v>395</v>
      </c>
      <c r="K1309" s="25" t="s">
        <v>2923</v>
      </c>
    </row>
    <row r="1310" spans="1:11" x14ac:dyDescent="0.2">
      <c r="A1310" s="25">
        <v>18</v>
      </c>
      <c r="B1310" s="25" t="s">
        <v>2941</v>
      </c>
      <c r="C1310" s="25">
        <v>7</v>
      </c>
      <c r="D1310" s="25">
        <v>55284600</v>
      </c>
      <c r="E1310" s="25" t="s">
        <v>2942</v>
      </c>
      <c r="F1310" s="25" t="s">
        <v>2943</v>
      </c>
      <c r="G1310" s="25">
        <v>26</v>
      </c>
      <c r="H1310" s="25">
        <v>0.16</v>
      </c>
      <c r="I1310" s="25">
        <v>0</v>
      </c>
      <c r="J1310" s="25" t="s">
        <v>282</v>
      </c>
      <c r="K1310" s="25" t="s">
        <v>2944</v>
      </c>
    </row>
    <row r="1311" spans="1:11" x14ac:dyDescent="0.2">
      <c r="A1311" s="25">
        <v>20</v>
      </c>
      <c r="B1311" s="25" t="s">
        <v>2945</v>
      </c>
      <c r="C1311" s="25">
        <v>1</v>
      </c>
      <c r="D1311" s="25">
        <v>22001000</v>
      </c>
      <c r="E1311" s="25" t="s">
        <v>2946</v>
      </c>
      <c r="F1311" s="25" t="s">
        <v>2947</v>
      </c>
      <c r="G1311" s="25">
        <v>25</v>
      </c>
      <c r="H1311" s="25">
        <v>0.12</v>
      </c>
      <c r="I1311" s="25">
        <v>0</v>
      </c>
      <c r="J1311" s="25" t="s">
        <v>282</v>
      </c>
      <c r="K1311" s="25" t="s">
        <v>2948</v>
      </c>
    </row>
    <row r="1312" spans="1:11" x14ac:dyDescent="0.2">
      <c r="A1312" s="25">
        <v>20</v>
      </c>
      <c r="B1312" s="25" t="s">
        <v>2945</v>
      </c>
      <c r="C1312" s="25">
        <v>1</v>
      </c>
      <c r="D1312" s="25">
        <v>22001000</v>
      </c>
      <c r="E1312" s="25" t="s">
        <v>2946</v>
      </c>
      <c r="F1312" s="25" t="s">
        <v>2947</v>
      </c>
      <c r="G1312" s="25">
        <v>25</v>
      </c>
      <c r="H1312" s="25">
        <v>0.12</v>
      </c>
      <c r="I1312" s="25">
        <v>0</v>
      </c>
      <c r="J1312" s="25" t="s">
        <v>282</v>
      </c>
      <c r="K1312" s="25" t="s">
        <v>2948</v>
      </c>
    </row>
    <row r="1313" spans="1:11" x14ac:dyDescent="0.2">
      <c r="A1313" s="25">
        <v>20</v>
      </c>
      <c r="B1313" s="25" t="s">
        <v>2949</v>
      </c>
      <c r="C1313" s="25">
        <v>15</v>
      </c>
      <c r="D1313" s="25">
        <v>100598400</v>
      </c>
      <c r="E1313" s="25" t="s">
        <v>2950</v>
      </c>
      <c r="F1313" s="25" t="s">
        <v>2951</v>
      </c>
      <c r="G1313" s="25">
        <v>32</v>
      </c>
      <c r="H1313" s="25">
        <v>0.12</v>
      </c>
      <c r="I1313" s="25">
        <v>0</v>
      </c>
      <c r="J1313" s="25" t="s">
        <v>282</v>
      </c>
      <c r="K1313" s="25" t="s">
        <v>2952</v>
      </c>
    </row>
    <row r="1314" spans="1:11" x14ac:dyDescent="0.2">
      <c r="A1314" s="25">
        <v>20</v>
      </c>
      <c r="B1314" s="25" t="s">
        <v>2953</v>
      </c>
      <c r="C1314" s="25">
        <v>4</v>
      </c>
      <c r="D1314" s="25">
        <v>113223600</v>
      </c>
      <c r="E1314" s="25" t="s">
        <v>2954</v>
      </c>
      <c r="F1314" s="25" t="s">
        <v>2955</v>
      </c>
      <c r="G1314" s="25">
        <v>29</v>
      </c>
      <c r="H1314" s="25">
        <v>0.16</v>
      </c>
      <c r="I1314" s="25">
        <v>0</v>
      </c>
      <c r="J1314" s="25" t="s">
        <v>282</v>
      </c>
      <c r="K1314" s="25" t="s">
        <v>2956</v>
      </c>
    </row>
    <row r="1315" spans="1:11" x14ac:dyDescent="0.2">
      <c r="A1315" s="25">
        <v>20</v>
      </c>
      <c r="B1315" s="25" t="s">
        <v>2957</v>
      </c>
      <c r="C1315" s="25">
        <v>9</v>
      </c>
      <c r="D1315" s="25">
        <v>38607800</v>
      </c>
      <c r="E1315" s="25" t="s">
        <v>2958</v>
      </c>
      <c r="F1315" s="25" t="s">
        <v>2959</v>
      </c>
      <c r="G1315" s="25">
        <v>26</v>
      </c>
      <c r="H1315" s="25">
        <v>0.1</v>
      </c>
      <c r="I1315" s="25">
        <v>0</v>
      </c>
      <c r="J1315" s="25" t="s">
        <v>426</v>
      </c>
      <c r="K1315" s="25" t="s">
        <v>2960</v>
      </c>
    </row>
    <row r="1316" spans="1:11" x14ac:dyDescent="0.2">
      <c r="A1316" s="25">
        <v>20</v>
      </c>
      <c r="B1316" s="25" t="s">
        <v>2957</v>
      </c>
      <c r="C1316" s="25">
        <v>9</v>
      </c>
      <c r="D1316" s="25">
        <v>38599400</v>
      </c>
      <c r="E1316" s="25" t="s">
        <v>2958</v>
      </c>
      <c r="F1316" s="25" t="s">
        <v>2961</v>
      </c>
      <c r="G1316" s="25">
        <v>24</v>
      </c>
      <c r="H1316" s="25">
        <v>0.12</v>
      </c>
      <c r="I1316" s="25">
        <v>0</v>
      </c>
      <c r="J1316" s="25" t="s">
        <v>282</v>
      </c>
      <c r="K1316" s="25" t="s">
        <v>2962</v>
      </c>
    </row>
    <row r="1317" spans="1:11" x14ac:dyDescent="0.2">
      <c r="A1317" s="25">
        <v>20</v>
      </c>
      <c r="B1317" s="25" t="s">
        <v>2957</v>
      </c>
      <c r="C1317" s="25">
        <v>9</v>
      </c>
      <c r="D1317" s="25">
        <v>38607800</v>
      </c>
      <c r="E1317" s="25" t="s">
        <v>2958</v>
      </c>
      <c r="F1317" s="25" t="s">
        <v>2959</v>
      </c>
      <c r="G1317" s="25">
        <v>26</v>
      </c>
      <c r="H1317" s="25">
        <v>0.1</v>
      </c>
      <c r="I1317" s="25">
        <v>0</v>
      </c>
      <c r="J1317" s="25" t="s">
        <v>426</v>
      </c>
      <c r="K1317" s="25" t="s">
        <v>2960</v>
      </c>
    </row>
    <row r="1318" spans="1:11" x14ac:dyDescent="0.2">
      <c r="A1318" s="25">
        <v>20</v>
      </c>
      <c r="B1318" s="25" t="s">
        <v>2957</v>
      </c>
      <c r="C1318" s="25">
        <v>9</v>
      </c>
      <c r="D1318" s="25">
        <v>38599400</v>
      </c>
      <c r="E1318" s="25" t="s">
        <v>2958</v>
      </c>
      <c r="F1318" s="25" t="s">
        <v>2961</v>
      </c>
      <c r="G1318" s="25">
        <v>24</v>
      </c>
      <c r="H1318" s="25">
        <v>0.12</v>
      </c>
      <c r="I1318" s="25">
        <v>0</v>
      </c>
      <c r="J1318" s="25" t="s">
        <v>282</v>
      </c>
      <c r="K1318" s="25" t="s">
        <v>2962</v>
      </c>
    </row>
    <row r="1319" spans="1:11" x14ac:dyDescent="0.2">
      <c r="A1319" s="25">
        <v>20</v>
      </c>
      <c r="B1319" s="25" t="s">
        <v>2963</v>
      </c>
      <c r="C1319" s="25">
        <v>9</v>
      </c>
      <c r="D1319" s="25">
        <v>38607800</v>
      </c>
      <c r="E1319" s="25" t="s">
        <v>2964</v>
      </c>
      <c r="F1319" s="25" t="s">
        <v>2959</v>
      </c>
      <c r="G1319" s="25">
        <v>26</v>
      </c>
      <c r="H1319" s="25">
        <v>0.1</v>
      </c>
      <c r="I1319" s="25">
        <v>0</v>
      </c>
      <c r="J1319" s="25" t="s">
        <v>426</v>
      </c>
      <c r="K1319" s="25" t="s">
        <v>2960</v>
      </c>
    </row>
    <row r="1320" spans="1:11" x14ac:dyDescent="0.2">
      <c r="A1320" s="25">
        <v>20</v>
      </c>
      <c r="B1320" s="25" t="s">
        <v>2963</v>
      </c>
      <c r="C1320" s="25">
        <v>9</v>
      </c>
      <c r="D1320" s="25">
        <v>38607800</v>
      </c>
      <c r="E1320" s="25" t="s">
        <v>2964</v>
      </c>
      <c r="F1320" s="25" t="s">
        <v>2959</v>
      </c>
      <c r="G1320" s="25">
        <v>26</v>
      </c>
      <c r="H1320" s="25">
        <v>0.1</v>
      </c>
      <c r="I1320" s="25">
        <v>0</v>
      </c>
      <c r="J1320" s="25" t="s">
        <v>426</v>
      </c>
      <c r="K1320" s="25" t="s">
        <v>2960</v>
      </c>
    </row>
    <row r="1321" spans="1:11" x14ac:dyDescent="0.2">
      <c r="A1321" s="25">
        <v>20</v>
      </c>
      <c r="B1321" s="25" t="s">
        <v>601</v>
      </c>
      <c r="C1321" s="25">
        <v>12</v>
      </c>
      <c r="D1321" s="25">
        <v>99792000</v>
      </c>
      <c r="E1321" s="25" t="s">
        <v>602</v>
      </c>
      <c r="F1321" s="25" t="s">
        <v>2965</v>
      </c>
      <c r="G1321" s="25">
        <v>25</v>
      </c>
      <c r="H1321" s="25">
        <v>0.22</v>
      </c>
      <c r="I1321" s="25">
        <v>0</v>
      </c>
      <c r="J1321" s="25" t="s">
        <v>282</v>
      </c>
      <c r="K1321" s="25" t="s">
        <v>2966</v>
      </c>
    </row>
    <row r="1322" spans="1:11" x14ac:dyDescent="0.2">
      <c r="A1322" s="25">
        <v>20</v>
      </c>
      <c r="B1322" s="25" t="s">
        <v>2967</v>
      </c>
      <c r="C1322" s="25">
        <v>8</v>
      </c>
      <c r="D1322" s="25">
        <v>68154800</v>
      </c>
      <c r="E1322" s="25" t="s">
        <v>2968</v>
      </c>
      <c r="F1322" s="25" t="s">
        <v>2969</v>
      </c>
      <c r="G1322" s="25">
        <v>58</v>
      </c>
      <c r="H1322" s="25">
        <v>0.18</v>
      </c>
      <c r="I1322" s="25">
        <v>0</v>
      </c>
      <c r="J1322" s="25" t="s">
        <v>282</v>
      </c>
      <c r="K1322" s="25" t="s">
        <v>2970</v>
      </c>
    </row>
    <row r="1323" spans="1:11" x14ac:dyDescent="0.2">
      <c r="A1323" s="25">
        <v>20</v>
      </c>
      <c r="B1323" s="25" t="s">
        <v>2971</v>
      </c>
      <c r="C1323" s="25">
        <v>5</v>
      </c>
      <c r="D1323" s="25">
        <v>81564000</v>
      </c>
      <c r="E1323" s="25" t="s">
        <v>2972</v>
      </c>
      <c r="F1323" s="25" t="s">
        <v>2973</v>
      </c>
      <c r="G1323" s="25">
        <v>26</v>
      </c>
      <c r="H1323" s="25">
        <v>0.18</v>
      </c>
      <c r="I1323" s="25">
        <v>0</v>
      </c>
      <c r="J1323" s="25" t="s">
        <v>282</v>
      </c>
      <c r="K1323" s="25" t="s">
        <v>2974</v>
      </c>
    </row>
    <row r="1324" spans="1:11" x14ac:dyDescent="0.2">
      <c r="A1324" s="25">
        <v>20</v>
      </c>
      <c r="B1324" s="25" t="s">
        <v>2975</v>
      </c>
      <c r="C1324" s="25">
        <v>3</v>
      </c>
      <c r="D1324" s="25">
        <v>193134200</v>
      </c>
      <c r="E1324" s="25" t="s">
        <v>2976</v>
      </c>
      <c r="F1324" s="25" t="s">
        <v>2977</v>
      </c>
      <c r="G1324" s="25">
        <v>27</v>
      </c>
      <c r="H1324" s="25">
        <v>0.18</v>
      </c>
      <c r="I1324" s="25">
        <v>0</v>
      </c>
      <c r="J1324" s="25" t="s">
        <v>282</v>
      </c>
      <c r="K1324" s="25" t="s">
        <v>2978</v>
      </c>
    </row>
    <row r="1325" spans="1:11" x14ac:dyDescent="0.2">
      <c r="A1325" s="25">
        <v>20</v>
      </c>
      <c r="B1325" s="25" t="s">
        <v>2975</v>
      </c>
      <c r="C1325" s="25">
        <v>3</v>
      </c>
      <c r="D1325" s="25">
        <v>193134200</v>
      </c>
      <c r="E1325" s="25" t="s">
        <v>2976</v>
      </c>
      <c r="F1325" s="25" t="s">
        <v>2977</v>
      </c>
      <c r="G1325" s="25">
        <v>43</v>
      </c>
      <c r="H1325" s="25">
        <v>0.27</v>
      </c>
      <c r="I1325" s="25">
        <v>0</v>
      </c>
      <c r="J1325" s="25" t="s">
        <v>282</v>
      </c>
      <c r="K1325" s="25" t="s">
        <v>2978</v>
      </c>
    </row>
    <row r="1326" spans="1:11" x14ac:dyDescent="0.2">
      <c r="A1326" s="25">
        <v>20</v>
      </c>
      <c r="B1326" s="25" t="s">
        <v>2979</v>
      </c>
      <c r="C1326" s="25">
        <v>6</v>
      </c>
      <c r="D1326" s="25">
        <v>70012600</v>
      </c>
      <c r="E1326" s="25" t="s">
        <v>2980</v>
      </c>
      <c r="F1326" s="25" t="s">
        <v>2981</v>
      </c>
      <c r="G1326" s="25">
        <v>37</v>
      </c>
      <c r="H1326" s="25">
        <v>0.18</v>
      </c>
      <c r="I1326" s="25">
        <v>0</v>
      </c>
      <c r="J1326" s="25" t="s">
        <v>282</v>
      </c>
      <c r="K1326" s="25" t="s">
        <v>2982</v>
      </c>
    </row>
    <row r="1327" spans="1:11" x14ac:dyDescent="0.2">
      <c r="A1327" s="25">
        <v>20</v>
      </c>
      <c r="B1327" s="25" t="s">
        <v>2979</v>
      </c>
      <c r="C1327" s="25">
        <v>6</v>
      </c>
      <c r="D1327" s="25">
        <v>70012600</v>
      </c>
      <c r="E1327" s="25" t="s">
        <v>2980</v>
      </c>
      <c r="F1327" s="25" t="s">
        <v>2981</v>
      </c>
      <c r="G1327" s="25">
        <v>29</v>
      </c>
      <c r="H1327" s="25">
        <v>0.13</v>
      </c>
      <c r="I1327" s="25">
        <v>0</v>
      </c>
      <c r="J1327" s="25" t="s">
        <v>282</v>
      </c>
      <c r="K1327" s="25" t="s">
        <v>2982</v>
      </c>
    </row>
    <row r="1328" spans="1:11" x14ac:dyDescent="0.2">
      <c r="A1328" s="25">
        <v>20</v>
      </c>
      <c r="B1328" s="25" t="s">
        <v>2983</v>
      </c>
      <c r="C1328" s="25">
        <v>7</v>
      </c>
      <c r="D1328" s="25">
        <v>71820000</v>
      </c>
      <c r="E1328" s="25" t="s">
        <v>2984</v>
      </c>
      <c r="F1328" s="25" t="s">
        <v>2985</v>
      </c>
      <c r="G1328" s="25">
        <v>29</v>
      </c>
      <c r="H1328" s="25">
        <v>0.21</v>
      </c>
      <c r="I1328" s="25">
        <v>0</v>
      </c>
      <c r="J1328" s="25" t="s">
        <v>282</v>
      </c>
      <c r="K1328" s="25" t="s">
        <v>2986</v>
      </c>
    </row>
    <row r="1329" spans="1:11" x14ac:dyDescent="0.2">
      <c r="A1329" s="25">
        <v>20</v>
      </c>
      <c r="B1329" s="25" t="s">
        <v>2987</v>
      </c>
      <c r="C1329" s="25">
        <v>18</v>
      </c>
      <c r="D1329" s="25">
        <v>66606400</v>
      </c>
      <c r="E1329" s="25" t="s">
        <v>2988</v>
      </c>
      <c r="F1329" s="25" t="s">
        <v>2989</v>
      </c>
      <c r="G1329" s="25">
        <v>27</v>
      </c>
      <c r="H1329" s="25">
        <v>0.11</v>
      </c>
      <c r="I1329" s="25">
        <v>0</v>
      </c>
      <c r="J1329" s="25" t="s">
        <v>282</v>
      </c>
      <c r="K1329" s="25" t="s">
        <v>2990</v>
      </c>
    </row>
    <row r="1330" spans="1:11" x14ac:dyDescent="0.2">
      <c r="A1330" s="25">
        <v>20</v>
      </c>
      <c r="B1330" s="25" t="s">
        <v>2987</v>
      </c>
      <c r="C1330" s="25">
        <v>18</v>
      </c>
      <c r="D1330" s="25">
        <v>66606400</v>
      </c>
      <c r="E1330" s="25" t="s">
        <v>2988</v>
      </c>
      <c r="F1330" s="25" t="s">
        <v>2989</v>
      </c>
      <c r="G1330" s="25">
        <v>32</v>
      </c>
      <c r="H1330" s="25">
        <v>0.15</v>
      </c>
      <c r="I1330" s="25">
        <v>0</v>
      </c>
      <c r="J1330" s="25" t="s">
        <v>282</v>
      </c>
      <c r="K1330" s="25" t="s">
        <v>2990</v>
      </c>
    </row>
    <row r="1331" spans="1:11" x14ac:dyDescent="0.2">
      <c r="A1331" s="25">
        <v>20</v>
      </c>
      <c r="B1331" s="25" t="s">
        <v>2991</v>
      </c>
      <c r="C1331" s="25">
        <v>3</v>
      </c>
      <c r="D1331" s="25">
        <v>111242600</v>
      </c>
      <c r="E1331" s="25" t="s">
        <v>2992</v>
      </c>
      <c r="F1331" s="25" t="s">
        <v>2993</v>
      </c>
      <c r="G1331" s="25">
        <v>26</v>
      </c>
      <c r="H1331" s="25">
        <v>0.24</v>
      </c>
      <c r="I1331" s="25">
        <v>0</v>
      </c>
      <c r="J1331" s="25" t="s">
        <v>282</v>
      </c>
      <c r="K1331" s="25" t="s">
        <v>2994</v>
      </c>
    </row>
    <row r="1332" spans="1:11" x14ac:dyDescent="0.2">
      <c r="A1332" s="25">
        <v>20</v>
      </c>
      <c r="B1332" s="25" t="s">
        <v>2995</v>
      </c>
      <c r="C1332" s="25">
        <v>12</v>
      </c>
      <c r="D1332" s="25">
        <v>7883400</v>
      </c>
      <c r="E1332" s="25" t="s">
        <v>2996</v>
      </c>
      <c r="F1332" s="25" t="s">
        <v>2997</v>
      </c>
      <c r="G1332" s="25">
        <v>29</v>
      </c>
      <c r="H1332" s="25">
        <v>0.18</v>
      </c>
      <c r="I1332" s="25">
        <v>0</v>
      </c>
      <c r="J1332" s="25" t="s">
        <v>282</v>
      </c>
      <c r="K1332" s="25" t="s">
        <v>2998</v>
      </c>
    </row>
    <row r="1333" spans="1:11" x14ac:dyDescent="0.2">
      <c r="A1333" s="25">
        <v>20</v>
      </c>
      <c r="B1333" s="25" t="s">
        <v>881</v>
      </c>
      <c r="C1333" s="25">
        <v>6</v>
      </c>
      <c r="D1333" s="25">
        <v>40422200</v>
      </c>
      <c r="E1333" s="25" t="s">
        <v>882</v>
      </c>
      <c r="F1333" s="25" t="s">
        <v>2999</v>
      </c>
      <c r="G1333" s="25">
        <v>26</v>
      </c>
      <c r="H1333" s="25">
        <v>0.1</v>
      </c>
      <c r="I1333" s="25">
        <v>0</v>
      </c>
      <c r="J1333" s="25" t="s">
        <v>395</v>
      </c>
      <c r="K1333" s="25" t="s">
        <v>3000</v>
      </c>
    </row>
    <row r="1334" spans="1:11" x14ac:dyDescent="0.2">
      <c r="A1334" s="25">
        <v>20</v>
      </c>
      <c r="B1334" s="25" t="s">
        <v>3001</v>
      </c>
      <c r="C1334" s="25">
        <v>6</v>
      </c>
      <c r="D1334" s="25">
        <v>40422200</v>
      </c>
      <c r="E1334" s="25" t="s">
        <v>3002</v>
      </c>
      <c r="F1334" s="25" t="s">
        <v>2999</v>
      </c>
      <c r="G1334" s="25">
        <v>26</v>
      </c>
      <c r="H1334" s="25">
        <v>0.1</v>
      </c>
      <c r="I1334" s="25">
        <v>0</v>
      </c>
      <c r="J1334" s="25" t="s">
        <v>395</v>
      </c>
      <c r="K1334" s="25" t="s">
        <v>3000</v>
      </c>
    </row>
    <row r="1335" spans="1:11" x14ac:dyDescent="0.2">
      <c r="A1335" s="25">
        <v>20</v>
      </c>
      <c r="B1335" s="25" t="s">
        <v>447</v>
      </c>
      <c r="C1335" s="25">
        <v>8</v>
      </c>
      <c r="D1335" s="25">
        <v>3784200</v>
      </c>
      <c r="E1335" s="25" t="s">
        <v>448</v>
      </c>
      <c r="F1335" s="25" t="s">
        <v>3003</v>
      </c>
      <c r="G1335" s="25">
        <v>30</v>
      </c>
      <c r="H1335" s="25">
        <v>0.2</v>
      </c>
      <c r="I1335" s="25">
        <v>0</v>
      </c>
      <c r="J1335" s="25" t="s">
        <v>282</v>
      </c>
      <c r="K1335" s="25" t="s">
        <v>3004</v>
      </c>
    </row>
    <row r="1336" spans="1:11" x14ac:dyDescent="0.2">
      <c r="A1336" s="25">
        <v>20</v>
      </c>
      <c r="B1336" s="25" t="s">
        <v>447</v>
      </c>
      <c r="C1336" s="25">
        <v>8</v>
      </c>
      <c r="D1336" s="25">
        <v>3595200</v>
      </c>
      <c r="E1336" s="25" t="s">
        <v>448</v>
      </c>
      <c r="F1336" s="25" t="s">
        <v>3005</v>
      </c>
      <c r="G1336" s="25">
        <v>34</v>
      </c>
      <c r="H1336" s="25">
        <v>0.17</v>
      </c>
      <c r="I1336" s="25">
        <v>0</v>
      </c>
      <c r="J1336" s="25" t="s">
        <v>282</v>
      </c>
      <c r="K1336" s="25" t="s">
        <v>3006</v>
      </c>
    </row>
    <row r="1337" spans="1:11" x14ac:dyDescent="0.2">
      <c r="A1337" s="25">
        <v>20</v>
      </c>
      <c r="B1337" s="25" t="s">
        <v>447</v>
      </c>
      <c r="C1337" s="25">
        <v>8</v>
      </c>
      <c r="D1337" s="25">
        <v>3595200</v>
      </c>
      <c r="E1337" s="25" t="s">
        <v>448</v>
      </c>
      <c r="F1337" s="25" t="s">
        <v>3005</v>
      </c>
      <c r="G1337" s="25">
        <v>34</v>
      </c>
      <c r="H1337" s="25">
        <v>0.16</v>
      </c>
      <c r="I1337" s="25">
        <v>0</v>
      </c>
      <c r="J1337" s="25" t="s">
        <v>282</v>
      </c>
      <c r="K1337" s="25" t="s">
        <v>3006</v>
      </c>
    </row>
    <row r="1338" spans="1:11" x14ac:dyDescent="0.2">
      <c r="A1338" s="25">
        <v>20</v>
      </c>
      <c r="B1338" s="25" t="s">
        <v>3007</v>
      </c>
      <c r="C1338" s="25">
        <v>1</v>
      </c>
      <c r="D1338" s="25">
        <v>91841400</v>
      </c>
      <c r="E1338" s="25" t="s">
        <v>3008</v>
      </c>
      <c r="F1338" s="25" t="s">
        <v>3009</v>
      </c>
      <c r="G1338" s="25">
        <v>27</v>
      </c>
      <c r="H1338" s="25">
        <v>0.13</v>
      </c>
      <c r="I1338" s="25">
        <v>0</v>
      </c>
      <c r="J1338" s="25" t="s">
        <v>282</v>
      </c>
      <c r="K1338" s="25" t="s">
        <v>3010</v>
      </c>
    </row>
    <row r="1339" spans="1:11" x14ac:dyDescent="0.2">
      <c r="A1339" s="25">
        <v>20</v>
      </c>
      <c r="B1339" s="25" t="s">
        <v>3007</v>
      </c>
      <c r="C1339" s="25">
        <v>1</v>
      </c>
      <c r="D1339" s="25">
        <v>91841400</v>
      </c>
      <c r="E1339" s="25" t="s">
        <v>3008</v>
      </c>
      <c r="F1339" s="25" t="s">
        <v>3009</v>
      </c>
      <c r="G1339" s="25">
        <v>27</v>
      </c>
      <c r="H1339" s="25">
        <v>0.12</v>
      </c>
      <c r="I1339" s="25">
        <v>0</v>
      </c>
      <c r="J1339" s="25" t="s">
        <v>282</v>
      </c>
      <c r="K1339" s="25" t="s">
        <v>3010</v>
      </c>
    </row>
    <row r="1340" spans="1:11" x14ac:dyDescent="0.2">
      <c r="A1340" s="25">
        <v>20</v>
      </c>
      <c r="B1340" s="25" t="s">
        <v>3011</v>
      </c>
      <c r="C1340" s="25">
        <v>1</v>
      </c>
      <c r="D1340" s="25">
        <v>91841400</v>
      </c>
      <c r="E1340" s="25" t="s">
        <v>3012</v>
      </c>
      <c r="F1340" s="25" t="s">
        <v>3009</v>
      </c>
      <c r="G1340" s="25">
        <v>27</v>
      </c>
      <c r="H1340" s="25">
        <v>0.13</v>
      </c>
      <c r="I1340" s="25">
        <v>0</v>
      </c>
      <c r="J1340" s="25" t="s">
        <v>282</v>
      </c>
      <c r="K1340" s="25" t="s">
        <v>3010</v>
      </c>
    </row>
    <row r="1341" spans="1:11" x14ac:dyDescent="0.2">
      <c r="A1341" s="25">
        <v>20</v>
      </c>
      <c r="B1341" s="25" t="s">
        <v>3011</v>
      </c>
      <c r="C1341" s="25">
        <v>1</v>
      </c>
      <c r="D1341" s="25">
        <v>91841400</v>
      </c>
      <c r="E1341" s="25" t="s">
        <v>3012</v>
      </c>
      <c r="F1341" s="25" t="s">
        <v>3009</v>
      </c>
      <c r="G1341" s="25">
        <v>27</v>
      </c>
      <c r="H1341" s="25">
        <v>0.12</v>
      </c>
      <c r="I1341" s="25">
        <v>0</v>
      </c>
      <c r="J1341" s="25" t="s">
        <v>282</v>
      </c>
      <c r="K1341" s="25" t="s">
        <v>3010</v>
      </c>
    </row>
    <row r="1342" spans="1:11" x14ac:dyDescent="0.2">
      <c r="A1342" s="25">
        <v>20</v>
      </c>
      <c r="B1342" s="25" t="s">
        <v>3013</v>
      </c>
      <c r="C1342" s="25">
        <v>8</v>
      </c>
      <c r="D1342" s="25">
        <v>28309400</v>
      </c>
      <c r="E1342" s="25" t="s">
        <v>3014</v>
      </c>
      <c r="F1342" s="25" t="s">
        <v>3015</v>
      </c>
      <c r="G1342" s="25">
        <v>34</v>
      </c>
      <c r="H1342" s="25">
        <v>0.2</v>
      </c>
      <c r="I1342" s="25">
        <v>0</v>
      </c>
      <c r="J1342" s="25" t="s">
        <v>282</v>
      </c>
      <c r="K1342" s="25" t="s">
        <v>3016</v>
      </c>
    </row>
    <row r="1343" spans="1:11" x14ac:dyDescent="0.2">
      <c r="A1343" s="25">
        <v>20</v>
      </c>
      <c r="B1343" s="25" t="s">
        <v>3017</v>
      </c>
      <c r="C1343" s="25">
        <v>9</v>
      </c>
      <c r="D1343" s="25">
        <v>37667000</v>
      </c>
      <c r="E1343" s="25" t="s">
        <v>3018</v>
      </c>
      <c r="F1343" s="25" t="s">
        <v>3019</v>
      </c>
      <c r="G1343" s="25">
        <v>27</v>
      </c>
      <c r="H1343" s="25">
        <v>0.21</v>
      </c>
      <c r="I1343" s="25">
        <v>0</v>
      </c>
      <c r="J1343" s="25" t="s">
        <v>282</v>
      </c>
      <c r="K1343" s="25" t="s">
        <v>3020</v>
      </c>
    </row>
    <row r="1344" spans="1:11" x14ac:dyDescent="0.2">
      <c r="A1344" s="25">
        <v>20</v>
      </c>
      <c r="B1344" s="25" t="s">
        <v>3017</v>
      </c>
      <c r="C1344" s="25">
        <v>9</v>
      </c>
      <c r="D1344" s="25">
        <v>37667000</v>
      </c>
      <c r="E1344" s="25" t="s">
        <v>3018</v>
      </c>
      <c r="F1344" s="25" t="s">
        <v>3019</v>
      </c>
      <c r="G1344" s="25">
        <v>27</v>
      </c>
      <c r="H1344" s="25">
        <v>0.2</v>
      </c>
      <c r="I1344" s="25">
        <v>0</v>
      </c>
      <c r="J1344" s="25" t="s">
        <v>282</v>
      </c>
      <c r="K1344" s="25" t="s">
        <v>3020</v>
      </c>
    </row>
    <row r="1345" spans="1:11" x14ac:dyDescent="0.2">
      <c r="A1345" s="25">
        <v>20</v>
      </c>
      <c r="B1345" s="25" t="s">
        <v>3021</v>
      </c>
      <c r="C1345" s="25">
        <v>11</v>
      </c>
      <c r="D1345" s="25">
        <v>11377800</v>
      </c>
      <c r="E1345" s="25" t="s">
        <v>3022</v>
      </c>
      <c r="F1345" s="25" t="s">
        <v>3023</v>
      </c>
      <c r="G1345" s="25">
        <v>33</v>
      </c>
      <c r="H1345" s="25">
        <v>0.2</v>
      </c>
      <c r="I1345" s="25">
        <v>0</v>
      </c>
      <c r="J1345" s="25" t="s">
        <v>282</v>
      </c>
      <c r="K1345" s="25" t="s">
        <v>3024</v>
      </c>
    </row>
    <row r="1346" spans="1:11" x14ac:dyDescent="0.2">
      <c r="A1346" s="25">
        <v>20</v>
      </c>
      <c r="B1346" s="25" t="s">
        <v>3025</v>
      </c>
      <c r="C1346" s="25">
        <v>8</v>
      </c>
      <c r="D1346" s="25">
        <v>102620000</v>
      </c>
      <c r="E1346" s="25" t="s">
        <v>3026</v>
      </c>
      <c r="F1346" s="25" t="s">
        <v>3027</v>
      </c>
      <c r="G1346" s="25">
        <v>27</v>
      </c>
      <c r="H1346" s="25">
        <v>0.24</v>
      </c>
      <c r="I1346" s="25">
        <v>0</v>
      </c>
      <c r="J1346" s="25" t="s">
        <v>282</v>
      </c>
      <c r="K1346" s="25" t="s">
        <v>3028</v>
      </c>
    </row>
    <row r="1347" spans="1:11" x14ac:dyDescent="0.2">
      <c r="A1347" s="25">
        <v>20</v>
      </c>
      <c r="B1347" s="25" t="s">
        <v>3029</v>
      </c>
      <c r="C1347" s="25">
        <v>1</v>
      </c>
      <c r="D1347" s="25">
        <v>76850200</v>
      </c>
      <c r="E1347" s="25" t="s">
        <v>3030</v>
      </c>
      <c r="F1347" s="25" t="s">
        <v>3031</v>
      </c>
      <c r="G1347" s="25">
        <v>37</v>
      </c>
      <c r="H1347" s="25">
        <v>0.2</v>
      </c>
      <c r="I1347" s="25">
        <v>0</v>
      </c>
      <c r="J1347" s="25" t="s">
        <v>282</v>
      </c>
      <c r="K1347" s="25" t="s">
        <v>3032</v>
      </c>
    </row>
    <row r="1348" spans="1:11" x14ac:dyDescent="0.2">
      <c r="A1348" s="25">
        <v>20</v>
      </c>
      <c r="B1348" s="25" t="s">
        <v>3029</v>
      </c>
      <c r="C1348" s="25">
        <v>1</v>
      </c>
      <c r="D1348" s="25">
        <v>76850200</v>
      </c>
      <c r="E1348" s="25" t="s">
        <v>3030</v>
      </c>
      <c r="F1348" s="25" t="s">
        <v>3031</v>
      </c>
      <c r="G1348" s="25">
        <v>37</v>
      </c>
      <c r="H1348" s="25">
        <v>0.19</v>
      </c>
      <c r="I1348" s="25">
        <v>0</v>
      </c>
      <c r="J1348" s="25" t="s">
        <v>282</v>
      </c>
      <c r="K1348" s="25" t="s">
        <v>3032</v>
      </c>
    </row>
    <row r="1349" spans="1:11" x14ac:dyDescent="0.2">
      <c r="A1349" s="25">
        <v>20</v>
      </c>
      <c r="B1349" s="25" t="s">
        <v>3033</v>
      </c>
      <c r="C1349" s="25">
        <v>1</v>
      </c>
      <c r="D1349" s="25">
        <v>76850200</v>
      </c>
      <c r="E1349" s="25" t="s">
        <v>3034</v>
      </c>
      <c r="F1349" s="25" t="s">
        <v>3031</v>
      </c>
      <c r="G1349" s="25">
        <v>37</v>
      </c>
      <c r="H1349" s="25">
        <v>0.2</v>
      </c>
      <c r="I1349" s="25">
        <v>0</v>
      </c>
      <c r="J1349" s="25" t="s">
        <v>282</v>
      </c>
      <c r="K1349" s="25" t="s">
        <v>3032</v>
      </c>
    </row>
    <row r="1350" spans="1:11" x14ac:dyDescent="0.2">
      <c r="A1350" s="25">
        <v>20</v>
      </c>
      <c r="B1350" s="25" t="s">
        <v>3033</v>
      </c>
      <c r="C1350" s="25">
        <v>1</v>
      </c>
      <c r="D1350" s="25">
        <v>76850200</v>
      </c>
      <c r="E1350" s="25" t="s">
        <v>3034</v>
      </c>
      <c r="F1350" s="25" t="s">
        <v>3031</v>
      </c>
      <c r="G1350" s="25">
        <v>37</v>
      </c>
      <c r="H1350" s="25">
        <v>0.19</v>
      </c>
      <c r="I1350" s="25">
        <v>0</v>
      </c>
      <c r="J1350" s="25" t="s">
        <v>282</v>
      </c>
      <c r="K1350" s="25" t="s">
        <v>3032</v>
      </c>
    </row>
    <row r="1351" spans="1:11" x14ac:dyDescent="0.2">
      <c r="A1351" s="25">
        <v>20</v>
      </c>
      <c r="B1351" s="25" t="s">
        <v>3035</v>
      </c>
      <c r="C1351" s="25">
        <v>2</v>
      </c>
      <c r="D1351" s="25">
        <v>172831400</v>
      </c>
      <c r="E1351" s="25" t="s">
        <v>3036</v>
      </c>
      <c r="F1351" s="25" t="s">
        <v>3037</v>
      </c>
      <c r="G1351" s="25">
        <v>27</v>
      </c>
      <c r="H1351" s="25">
        <v>0.38</v>
      </c>
      <c r="I1351" s="25">
        <v>0</v>
      </c>
      <c r="J1351" s="25" t="s">
        <v>282</v>
      </c>
      <c r="K1351" s="25" t="s">
        <v>3038</v>
      </c>
    </row>
    <row r="1352" spans="1:11" x14ac:dyDescent="0.2">
      <c r="A1352" s="25">
        <v>20</v>
      </c>
      <c r="B1352" s="25" t="s">
        <v>3039</v>
      </c>
      <c r="C1352" s="25">
        <v>1</v>
      </c>
      <c r="D1352" s="25">
        <v>91841400</v>
      </c>
      <c r="E1352" s="25" t="s">
        <v>3040</v>
      </c>
      <c r="F1352" s="25" t="s">
        <v>3009</v>
      </c>
      <c r="G1352" s="25">
        <v>27</v>
      </c>
      <c r="H1352" s="25">
        <v>0.13</v>
      </c>
      <c r="I1352" s="25">
        <v>0</v>
      </c>
      <c r="J1352" s="25" t="s">
        <v>282</v>
      </c>
      <c r="K1352" s="25" t="s">
        <v>3010</v>
      </c>
    </row>
    <row r="1353" spans="1:11" x14ac:dyDescent="0.2">
      <c r="A1353" s="25">
        <v>20</v>
      </c>
      <c r="B1353" s="25" t="s">
        <v>3039</v>
      </c>
      <c r="C1353" s="25">
        <v>1</v>
      </c>
      <c r="D1353" s="25">
        <v>91841400</v>
      </c>
      <c r="E1353" s="25" t="s">
        <v>3040</v>
      </c>
      <c r="F1353" s="25" t="s">
        <v>3009</v>
      </c>
      <c r="G1353" s="25">
        <v>27</v>
      </c>
      <c r="H1353" s="25">
        <v>0.12</v>
      </c>
      <c r="I1353" s="25">
        <v>0</v>
      </c>
      <c r="J1353" s="25" t="s">
        <v>282</v>
      </c>
      <c r="K1353" s="25" t="s">
        <v>3010</v>
      </c>
    </row>
    <row r="1354" spans="1:11" x14ac:dyDescent="0.2">
      <c r="A1354" s="25">
        <v>20</v>
      </c>
      <c r="B1354" s="25" t="s">
        <v>3041</v>
      </c>
      <c r="C1354" s="25">
        <v>1</v>
      </c>
      <c r="D1354" s="25">
        <v>91841400</v>
      </c>
      <c r="E1354" s="25" t="s">
        <v>3042</v>
      </c>
      <c r="F1354" s="25" t="s">
        <v>3009</v>
      </c>
      <c r="G1354" s="25">
        <v>27</v>
      </c>
      <c r="H1354" s="25">
        <v>0.13</v>
      </c>
      <c r="I1354" s="25">
        <v>0</v>
      </c>
      <c r="J1354" s="25" t="s">
        <v>282</v>
      </c>
      <c r="K1354" s="25" t="s">
        <v>3010</v>
      </c>
    </row>
    <row r="1355" spans="1:11" x14ac:dyDescent="0.2">
      <c r="A1355" s="25">
        <v>20</v>
      </c>
      <c r="B1355" s="25" t="s">
        <v>3041</v>
      </c>
      <c r="C1355" s="25">
        <v>1</v>
      </c>
      <c r="D1355" s="25">
        <v>91841400</v>
      </c>
      <c r="E1355" s="25" t="s">
        <v>3042</v>
      </c>
      <c r="F1355" s="25" t="s">
        <v>3009</v>
      </c>
      <c r="G1355" s="25">
        <v>27</v>
      </c>
      <c r="H1355" s="25">
        <v>0.12</v>
      </c>
      <c r="I1355" s="25">
        <v>0</v>
      </c>
      <c r="J1355" s="25" t="s">
        <v>282</v>
      </c>
      <c r="K1355" s="25" t="s">
        <v>3010</v>
      </c>
    </row>
    <row r="1356" spans="1:11" x14ac:dyDescent="0.2">
      <c r="A1356" s="25">
        <v>20</v>
      </c>
      <c r="B1356" s="25" t="s">
        <v>3043</v>
      </c>
      <c r="C1356" s="25">
        <v>3</v>
      </c>
      <c r="D1356" s="25">
        <v>156090200</v>
      </c>
      <c r="E1356" s="25" t="s">
        <v>3044</v>
      </c>
      <c r="F1356" s="25" t="s">
        <v>3045</v>
      </c>
      <c r="G1356" s="25">
        <v>47</v>
      </c>
      <c r="H1356" s="25">
        <v>0.32</v>
      </c>
      <c r="I1356" s="25">
        <v>0</v>
      </c>
      <c r="J1356" s="25" t="s">
        <v>282</v>
      </c>
      <c r="K1356" s="25" t="s">
        <v>3046</v>
      </c>
    </row>
    <row r="1357" spans="1:11" x14ac:dyDescent="0.2">
      <c r="A1357" s="25">
        <v>20</v>
      </c>
      <c r="B1357" s="25" t="s">
        <v>3043</v>
      </c>
      <c r="C1357" s="25">
        <v>3</v>
      </c>
      <c r="D1357" s="25">
        <v>156090200</v>
      </c>
      <c r="E1357" s="25" t="s">
        <v>3044</v>
      </c>
      <c r="F1357" s="25" t="s">
        <v>3045</v>
      </c>
      <c r="G1357" s="25">
        <v>44</v>
      </c>
      <c r="H1357" s="25">
        <v>0.27</v>
      </c>
      <c r="I1357" s="25">
        <v>0</v>
      </c>
      <c r="J1357" s="25" t="s">
        <v>282</v>
      </c>
      <c r="K1357" s="25" t="s">
        <v>3046</v>
      </c>
    </row>
    <row r="1358" spans="1:11" x14ac:dyDescent="0.2">
      <c r="A1358" s="25">
        <v>20</v>
      </c>
      <c r="B1358" s="25" t="s">
        <v>3047</v>
      </c>
      <c r="C1358" s="25">
        <v>1</v>
      </c>
      <c r="D1358" s="25">
        <v>105914200</v>
      </c>
      <c r="E1358" s="25" t="s">
        <v>3048</v>
      </c>
      <c r="F1358" s="25" t="s">
        <v>3049</v>
      </c>
      <c r="G1358" s="25">
        <v>28</v>
      </c>
      <c r="H1358" s="25">
        <v>0.14000000000000001</v>
      </c>
      <c r="I1358" s="25">
        <v>0</v>
      </c>
      <c r="J1358" s="25" t="s">
        <v>395</v>
      </c>
      <c r="K1358" s="25" t="s">
        <v>3050</v>
      </c>
    </row>
    <row r="1359" spans="1:11" x14ac:dyDescent="0.2">
      <c r="A1359" s="25">
        <v>20</v>
      </c>
      <c r="B1359" s="25" t="s">
        <v>3047</v>
      </c>
      <c r="C1359" s="25">
        <v>1</v>
      </c>
      <c r="D1359" s="25">
        <v>105917000</v>
      </c>
      <c r="E1359" s="25" t="s">
        <v>3048</v>
      </c>
      <c r="F1359" s="25" t="s">
        <v>3051</v>
      </c>
      <c r="G1359" s="25">
        <v>20</v>
      </c>
      <c r="H1359" s="25">
        <v>0.16</v>
      </c>
      <c r="I1359" s="25">
        <v>0</v>
      </c>
      <c r="J1359" s="25" t="s">
        <v>395</v>
      </c>
      <c r="K1359" s="25" t="s">
        <v>3052</v>
      </c>
    </row>
    <row r="1360" spans="1:11" x14ac:dyDescent="0.2">
      <c r="A1360" s="25">
        <v>20</v>
      </c>
      <c r="B1360" s="25" t="s">
        <v>3047</v>
      </c>
      <c r="C1360" s="25">
        <v>1</v>
      </c>
      <c r="D1360" s="25">
        <v>105917000</v>
      </c>
      <c r="E1360" s="25" t="s">
        <v>3048</v>
      </c>
      <c r="F1360" s="25" t="s">
        <v>3051</v>
      </c>
      <c r="G1360" s="25">
        <v>25</v>
      </c>
      <c r="H1360" s="25">
        <v>0.15</v>
      </c>
      <c r="I1360" s="25">
        <v>0</v>
      </c>
      <c r="J1360" s="25" t="s">
        <v>395</v>
      </c>
      <c r="K1360" s="25" t="s">
        <v>3052</v>
      </c>
    </row>
    <row r="1361" spans="1:11" x14ac:dyDescent="0.2">
      <c r="A1361" s="25">
        <v>20</v>
      </c>
      <c r="B1361" s="25" t="s">
        <v>3053</v>
      </c>
      <c r="C1361" s="25">
        <v>7</v>
      </c>
      <c r="D1361" s="25">
        <v>156632000</v>
      </c>
      <c r="E1361" s="25" t="s">
        <v>3054</v>
      </c>
      <c r="F1361" s="25" t="s">
        <v>3055</v>
      </c>
      <c r="G1361" s="25">
        <v>39</v>
      </c>
      <c r="H1361" s="25">
        <v>0.25</v>
      </c>
      <c r="I1361" s="25">
        <v>0</v>
      </c>
      <c r="J1361" s="25" t="s">
        <v>282</v>
      </c>
      <c r="K1361" s="25" t="s">
        <v>3056</v>
      </c>
    </row>
    <row r="1362" spans="1:11" x14ac:dyDescent="0.2">
      <c r="A1362" s="25">
        <v>20</v>
      </c>
      <c r="B1362" s="25" t="s">
        <v>3057</v>
      </c>
      <c r="C1362" s="25">
        <v>6</v>
      </c>
      <c r="D1362" s="25">
        <v>40422200</v>
      </c>
      <c r="E1362" s="25" t="s">
        <v>3058</v>
      </c>
      <c r="F1362" s="25" t="s">
        <v>2999</v>
      </c>
      <c r="G1362" s="25">
        <v>26</v>
      </c>
      <c r="H1362" s="25">
        <v>0.1</v>
      </c>
      <c r="I1362" s="25">
        <v>0</v>
      </c>
      <c r="J1362" s="25" t="s">
        <v>395</v>
      </c>
      <c r="K1362" s="25" t="s">
        <v>3000</v>
      </c>
    </row>
    <row r="1363" spans="1:11" x14ac:dyDescent="0.2">
      <c r="A1363" s="25">
        <v>20</v>
      </c>
      <c r="B1363" s="25" t="s">
        <v>3059</v>
      </c>
      <c r="C1363" s="25">
        <v>6</v>
      </c>
      <c r="D1363" s="25">
        <v>40422200</v>
      </c>
      <c r="E1363" s="25" t="s">
        <v>3060</v>
      </c>
      <c r="F1363" s="25" t="s">
        <v>2999</v>
      </c>
      <c r="G1363" s="25">
        <v>26</v>
      </c>
      <c r="H1363" s="25">
        <v>0.1</v>
      </c>
      <c r="I1363" s="25">
        <v>0</v>
      </c>
      <c r="J1363" s="25" t="s">
        <v>395</v>
      </c>
      <c r="K1363" s="25" t="s">
        <v>3000</v>
      </c>
    </row>
    <row r="1364" spans="1:11" x14ac:dyDescent="0.2">
      <c r="A1364" s="25">
        <v>20</v>
      </c>
      <c r="B1364" s="25" t="s">
        <v>3061</v>
      </c>
      <c r="C1364" s="25">
        <v>6</v>
      </c>
      <c r="D1364" s="25">
        <v>136850000</v>
      </c>
      <c r="E1364" s="25" t="s">
        <v>3062</v>
      </c>
      <c r="F1364" s="25" t="s">
        <v>3063</v>
      </c>
      <c r="G1364" s="25">
        <v>26</v>
      </c>
      <c r="H1364" s="25">
        <v>0.14000000000000001</v>
      </c>
      <c r="I1364" s="25">
        <v>0</v>
      </c>
      <c r="J1364" s="25" t="s">
        <v>282</v>
      </c>
      <c r="K1364" s="25" t="s">
        <v>3064</v>
      </c>
    </row>
    <row r="1365" spans="1:11" x14ac:dyDescent="0.2">
      <c r="A1365" s="25">
        <v>20</v>
      </c>
      <c r="B1365" s="25" t="s">
        <v>3061</v>
      </c>
      <c r="C1365" s="25">
        <v>6</v>
      </c>
      <c r="D1365" s="25">
        <v>136850000</v>
      </c>
      <c r="E1365" s="25" t="s">
        <v>3062</v>
      </c>
      <c r="F1365" s="25" t="s">
        <v>3063</v>
      </c>
      <c r="G1365" s="25">
        <v>38</v>
      </c>
      <c r="H1365" s="25">
        <v>0.19</v>
      </c>
      <c r="I1365" s="25">
        <v>0</v>
      </c>
      <c r="J1365" s="25" t="s">
        <v>282</v>
      </c>
      <c r="K1365" s="25" t="s">
        <v>3064</v>
      </c>
    </row>
    <row r="1366" spans="1:11" x14ac:dyDescent="0.2">
      <c r="A1366" s="25">
        <v>20</v>
      </c>
      <c r="B1366" s="25" t="s">
        <v>3065</v>
      </c>
      <c r="C1366" s="25">
        <v>1</v>
      </c>
      <c r="D1366" s="25">
        <v>116096400</v>
      </c>
      <c r="E1366" s="25" t="s">
        <v>3066</v>
      </c>
      <c r="F1366" s="25" t="s">
        <v>3067</v>
      </c>
      <c r="G1366" s="25">
        <v>57</v>
      </c>
      <c r="H1366" s="25">
        <v>0.19</v>
      </c>
      <c r="I1366" s="25">
        <v>0</v>
      </c>
      <c r="J1366" s="25" t="s">
        <v>282</v>
      </c>
      <c r="K1366" s="25" t="s">
        <v>3068</v>
      </c>
    </row>
    <row r="1367" spans="1:11" x14ac:dyDescent="0.2">
      <c r="A1367" s="25">
        <v>20</v>
      </c>
      <c r="B1367" s="25" t="s">
        <v>3065</v>
      </c>
      <c r="C1367" s="25">
        <v>1</v>
      </c>
      <c r="D1367" s="25">
        <v>116096400</v>
      </c>
      <c r="E1367" s="25" t="s">
        <v>3066</v>
      </c>
      <c r="F1367" s="25" t="s">
        <v>3067</v>
      </c>
      <c r="G1367" s="25">
        <v>57</v>
      </c>
      <c r="H1367" s="25">
        <v>0.19</v>
      </c>
      <c r="I1367" s="25">
        <v>0</v>
      </c>
      <c r="J1367" s="25" t="s">
        <v>282</v>
      </c>
      <c r="K1367" s="25" t="s">
        <v>3068</v>
      </c>
    </row>
    <row r="1368" spans="1:11" x14ac:dyDescent="0.2">
      <c r="A1368" s="25">
        <v>20</v>
      </c>
      <c r="B1368" s="25" t="s">
        <v>3069</v>
      </c>
      <c r="C1368" s="25">
        <v>8</v>
      </c>
      <c r="D1368" s="25">
        <v>16199400</v>
      </c>
      <c r="E1368" s="25" t="s">
        <v>3070</v>
      </c>
      <c r="F1368" s="25" t="s">
        <v>3071</v>
      </c>
      <c r="G1368" s="25">
        <v>28</v>
      </c>
      <c r="H1368" s="25">
        <v>0.19</v>
      </c>
      <c r="I1368" s="25">
        <v>0</v>
      </c>
      <c r="J1368" s="25" t="s">
        <v>282</v>
      </c>
      <c r="K1368" s="25" t="s">
        <v>3072</v>
      </c>
    </row>
    <row r="1369" spans="1:11" x14ac:dyDescent="0.2">
      <c r="A1369" s="25">
        <v>20</v>
      </c>
      <c r="B1369" s="25" t="s">
        <v>3069</v>
      </c>
      <c r="C1369" s="25">
        <v>8</v>
      </c>
      <c r="D1369" s="25">
        <v>16199400</v>
      </c>
      <c r="E1369" s="25" t="s">
        <v>3070</v>
      </c>
      <c r="F1369" s="25" t="s">
        <v>3071</v>
      </c>
      <c r="G1369" s="25">
        <v>31</v>
      </c>
      <c r="H1369" s="25">
        <v>0.23</v>
      </c>
      <c r="I1369" s="25">
        <v>0</v>
      </c>
      <c r="J1369" s="25" t="s">
        <v>282</v>
      </c>
      <c r="K1369" s="25" t="s">
        <v>3072</v>
      </c>
    </row>
    <row r="1370" spans="1:11" x14ac:dyDescent="0.2">
      <c r="A1370" s="25">
        <v>20</v>
      </c>
      <c r="B1370" s="25" t="s">
        <v>3073</v>
      </c>
      <c r="C1370" s="25">
        <v>1</v>
      </c>
      <c r="D1370" s="25">
        <v>21775600</v>
      </c>
      <c r="E1370" s="25" t="s">
        <v>3074</v>
      </c>
      <c r="F1370" s="25" t="s">
        <v>3075</v>
      </c>
      <c r="G1370" s="25">
        <v>68</v>
      </c>
      <c r="H1370" s="25">
        <v>0.25</v>
      </c>
      <c r="I1370" s="25">
        <v>0</v>
      </c>
      <c r="J1370" s="25" t="s">
        <v>282</v>
      </c>
      <c r="K1370" s="25" t="s">
        <v>3076</v>
      </c>
    </row>
    <row r="1371" spans="1:11" x14ac:dyDescent="0.2">
      <c r="A1371" s="25">
        <v>20</v>
      </c>
      <c r="B1371" s="25" t="s">
        <v>3073</v>
      </c>
      <c r="C1371" s="25">
        <v>1</v>
      </c>
      <c r="D1371" s="25">
        <v>21775600</v>
      </c>
      <c r="E1371" s="25" t="s">
        <v>3074</v>
      </c>
      <c r="F1371" s="25" t="s">
        <v>3075</v>
      </c>
      <c r="G1371" s="25">
        <v>68</v>
      </c>
      <c r="H1371" s="25">
        <v>0.24</v>
      </c>
      <c r="I1371" s="25">
        <v>0</v>
      </c>
      <c r="J1371" s="25" t="s">
        <v>282</v>
      </c>
      <c r="K1371" s="25" t="s">
        <v>3076</v>
      </c>
    </row>
    <row r="1372" spans="1:11" x14ac:dyDescent="0.2">
      <c r="A1372" s="25">
        <v>20</v>
      </c>
      <c r="B1372" s="25" t="s">
        <v>3077</v>
      </c>
      <c r="C1372" s="25">
        <v>4</v>
      </c>
      <c r="D1372" s="25">
        <v>119124600</v>
      </c>
      <c r="E1372" s="25" t="s">
        <v>3078</v>
      </c>
      <c r="F1372" s="25" t="s">
        <v>3079</v>
      </c>
      <c r="G1372" s="25">
        <v>42</v>
      </c>
      <c r="H1372" s="25">
        <v>0.26</v>
      </c>
      <c r="I1372" s="25">
        <v>0</v>
      </c>
      <c r="J1372" s="25" t="s">
        <v>282</v>
      </c>
      <c r="K1372" s="25" t="s">
        <v>3080</v>
      </c>
    </row>
    <row r="1373" spans="1:11" x14ac:dyDescent="0.2">
      <c r="A1373" s="25">
        <v>20</v>
      </c>
      <c r="B1373" s="25" t="s">
        <v>3081</v>
      </c>
      <c r="C1373" s="25">
        <v>3</v>
      </c>
      <c r="D1373" s="25">
        <v>120316000</v>
      </c>
      <c r="E1373" s="25" t="s">
        <v>3082</v>
      </c>
      <c r="F1373" s="25" t="s">
        <v>3083</v>
      </c>
      <c r="G1373" s="25">
        <v>28</v>
      </c>
      <c r="H1373" s="25">
        <v>0.36</v>
      </c>
      <c r="I1373" s="25">
        <v>0</v>
      </c>
      <c r="J1373" s="25" t="s">
        <v>282</v>
      </c>
      <c r="K1373" s="25" t="s">
        <v>3084</v>
      </c>
    </row>
    <row r="1374" spans="1:11" x14ac:dyDescent="0.2">
      <c r="A1374" s="25">
        <v>20</v>
      </c>
      <c r="B1374" s="25" t="s">
        <v>3085</v>
      </c>
      <c r="C1374" s="25">
        <v>7</v>
      </c>
      <c r="D1374" s="25">
        <v>30478000</v>
      </c>
      <c r="E1374" s="25" t="s">
        <v>3086</v>
      </c>
      <c r="F1374" s="25" t="s">
        <v>3087</v>
      </c>
      <c r="G1374" s="25">
        <v>26</v>
      </c>
      <c r="H1374" s="25">
        <v>0.27</v>
      </c>
      <c r="I1374" s="25">
        <v>0</v>
      </c>
      <c r="J1374" s="25" t="s">
        <v>282</v>
      </c>
      <c r="K1374" s="25" t="s">
        <v>3088</v>
      </c>
    </row>
    <row r="1375" spans="1:11" x14ac:dyDescent="0.2">
      <c r="A1375" s="25">
        <v>20</v>
      </c>
      <c r="B1375" s="25" t="s">
        <v>3089</v>
      </c>
      <c r="C1375" s="25">
        <v>6</v>
      </c>
      <c r="D1375" s="25">
        <v>162401400</v>
      </c>
      <c r="E1375" s="25" t="s">
        <v>3090</v>
      </c>
      <c r="F1375" s="25" t="s">
        <v>3091</v>
      </c>
      <c r="G1375" s="25">
        <v>25</v>
      </c>
      <c r="H1375" s="25">
        <v>0.17</v>
      </c>
      <c r="I1375" s="25">
        <v>0</v>
      </c>
      <c r="J1375" s="25" t="s">
        <v>282</v>
      </c>
      <c r="K1375" s="25" t="s">
        <v>3092</v>
      </c>
    </row>
    <row r="1376" spans="1:11" x14ac:dyDescent="0.2">
      <c r="A1376" s="25">
        <v>20</v>
      </c>
      <c r="B1376" s="25" t="s">
        <v>3093</v>
      </c>
      <c r="C1376" s="25">
        <v>14</v>
      </c>
      <c r="D1376" s="25">
        <v>61962600</v>
      </c>
      <c r="E1376" s="25" t="s">
        <v>3094</v>
      </c>
      <c r="F1376" s="25" t="s">
        <v>3095</v>
      </c>
      <c r="G1376" s="25">
        <v>31</v>
      </c>
      <c r="H1376" s="25">
        <v>0.21</v>
      </c>
      <c r="I1376" s="25">
        <v>0</v>
      </c>
      <c r="J1376" s="25" t="s">
        <v>282</v>
      </c>
      <c r="K1376" s="25" t="s">
        <v>3096</v>
      </c>
    </row>
    <row r="1377" spans="1:11" x14ac:dyDescent="0.2">
      <c r="A1377" s="25">
        <v>20</v>
      </c>
      <c r="B1377" s="25" t="s">
        <v>3097</v>
      </c>
      <c r="C1377" s="25">
        <v>4</v>
      </c>
      <c r="D1377" s="25">
        <v>26289200</v>
      </c>
      <c r="E1377" s="25" t="s">
        <v>3098</v>
      </c>
      <c r="F1377" s="25" t="s">
        <v>3099</v>
      </c>
      <c r="G1377" s="25">
        <v>41</v>
      </c>
      <c r="H1377" s="25">
        <v>0.28999999999999998</v>
      </c>
      <c r="I1377" s="25">
        <v>0</v>
      </c>
      <c r="J1377" s="25" t="s">
        <v>282</v>
      </c>
      <c r="K1377" s="25" t="s">
        <v>3100</v>
      </c>
    </row>
    <row r="1378" spans="1:11" x14ac:dyDescent="0.2">
      <c r="A1378" s="25">
        <v>20</v>
      </c>
      <c r="B1378" s="25" t="s">
        <v>3101</v>
      </c>
      <c r="C1378" s="25">
        <v>2</v>
      </c>
      <c r="D1378" s="25">
        <v>167154400</v>
      </c>
      <c r="E1378" s="25" t="s">
        <v>3102</v>
      </c>
      <c r="F1378" s="25" t="s">
        <v>3103</v>
      </c>
      <c r="G1378" s="25">
        <v>32</v>
      </c>
      <c r="H1378" s="25">
        <v>0.23</v>
      </c>
      <c r="I1378" s="25">
        <v>0</v>
      </c>
      <c r="J1378" s="25" t="s">
        <v>282</v>
      </c>
      <c r="K1378" s="25" t="s">
        <v>3104</v>
      </c>
    </row>
    <row r="1379" spans="1:11" x14ac:dyDescent="0.2">
      <c r="A1379" s="25">
        <v>20</v>
      </c>
      <c r="B1379" s="25" t="s">
        <v>3101</v>
      </c>
      <c r="C1379" s="25">
        <v>2</v>
      </c>
      <c r="D1379" s="25">
        <v>167154400</v>
      </c>
      <c r="E1379" s="25" t="s">
        <v>3102</v>
      </c>
      <c r="F1379" s="25" t="s">
        <v>3105</v>
      </c>
      <c r="G1379" s="25">
        <v>37</v>
      </c>
      <c r="H1379" s="25">
        <v>0.33</v>
      </c>
      <c r="I1379" s="25">
        <v>0</v>
      </c>
      <c r="J1379" s="25" t="s">
        <v>282</v>
      </c>
      <c r="K1379" s="25" t="s">
        <v>3104</v>
      </c>
    </row>
    <row r="1380" spans="1:11" x14ac:dyDescent="0.2">
      <c r="A1380" s="25">
        <v>20</v>
      </c>
      <c r="B1380" s="25" t="s">
        <v>3106</v>
      </c>
      <c r="C1380" s="25">
        <v>1</v>
      </c>
      <c r="D1380" s="25">
        <v>169573600</v>
      </c>
      <c r="E1380" s="25" t="s">
        <v>3107</v>
      </c>
      <c r="F1380" s="25" t="s">
        <v>3108</v>
      </c>
      <c r="G1380" s="25">
        <v>26</v>
      </c>
      <c r="H1380" s="25">
        <v>0.17</v>
      </c>
      <c r="I1380" s="25">
        <v>0</v>
      </c>
      <c r="J1380" s="25" t="s">
        <v>282</v>
      </c>
      <c r="K1380" s="25" t="s">
        <v>3109</v>
      </c>
    </row>
    <row r="1381" spans="1:11" x14ac:dyDescent="0.2">
      <c r="A1381" s="25">
        <v>20</v>
      </c>
      <c r="B1381" s="25" t="s">
        <v>3106</v>
      </c>
      <c r="C1381" s="25">
        <v>1</v>
      </c>
      <c r="D1381" s="25">
        <v>169576400</v>
      </c>
      <c r="E1381" s="25" t="s">
        <v>3107</v>
      </c>
      <c r="F1381" s="25" t="s">
        <v>3110</v>
      </c>
      <c r="G1381" s="25">
        <v>20</v>
      </c>
      <c r="H1381" s="25">
        <v>0.14000000000000001</v>
      </c>
      <c r="I1381" s="25">
        <v>0</v>
      </c>
      <c r="J1381" s="25" t="s">
        <v>282</v>
      </c>
      <c r="K1381" s="25" t="s">
        <v>3111</v>
      </c>
    </row>
    <row r="1382" spans="1:11" x14ac:dyDescent="0.2">
      <c r="A1382" s="25">
        <v>20</v>
      </c>
      <c r="B1382" s="25" t="s">
        <v>3106</v>
      </c>
      <c r="C1382" s="25">
        <v>1</v>
      </c>
      <c r="D1382" s="25">
        <v>169573600</v>
      </c>
      <c r="E1382" s="25" t="s">
        <v>3107</v>
      </c>
      <c r="F1382" s="25" t="s">
        <v>3108</v>
      </c>
      <c r="G1382" s="25">
        <v>31</v>
      </c>
      <c r="H1382" s="25">
        <v>0.18</v>
      </c>
      <c r="I1382" s="25">
        <v>0</v>
      </c>
      <c r="J1382" s="25" t="s">
        <v>282</v>
      </c>
      <c r="K1382" s="25" t="s">
        <v>3109</v>
      </c>
    </row>
    <row r="1383" spans="1:11" x14ac:dyDescent="0.2">
      <c r="A1383" s="25">
        <v>20</v>
      </c>
      <c r="B1383" s="25" t="s">
        <v>3112</v>
      </c>
      <c r="C1383" s="25">
        <v>2</v>
      </c>
      <c r="D1383" s="25">
        <v>172831400</v>
      </c>
      <c r="E1383" s="25" t="s">
        <v>3113</v>
      </c>
      <c r="F1383" s="25" t="s">
        <v>3037</v>
      </c>
      <c r="G1383" s="25">
        <v>27</v>
      </c>
      <c r="H1383" s="25">
        <v>0.38</v>
      </c>
      <c r="I1383" s="25">
        <v>0</v>
      </c>
      <c r="J1383" s="25" t="s">
        <v>282</v>
      </c>
      <c r="K1383" s="25" t="s">
        <v>3038</v>
      </c>
    </row>
    <row r="1384" spans="1:11" x14ac:dyDescent="0.2">
      <c r="A1384" s="25">
        <v>20</v>
      </c>
      <c r="B1384" s="25" t="s">
        <v>3114</v>
      </c>
      <c r="C1384" s="25">
        <v>17</v>
      </c>
      <c r="D1384" s="25">
        <v>70813400</v>
      </c>
      <c r="E1384" s="25" t="s">
        <v>3115</v>
      </c>
      <c r="F1384" s="25" t="s">
        <v>3116</v>
      </c>
      <c r="G1384" s="25">
        <v>29</v>
      </c>
      <c r="H1384" s="25">
        <v>0.21</v>
      </c>
      <c r="I1384" s="25">
        <v>0</v>
      </c>
      <c r="J1384" s="25" t="s">
        <v>282</v>
      </c>
      <c r="K1384" s="25" t="s">
        <v>3117</v>
      </c>
    </row>
    <row r="1385" spans="1:11" x14ac:dyDescent="0.2">
      <c r="A1385" s="25">
        <v>20</v>
      </c>
      <c r="B1385" s="25" t="s">
        <v>3118</v>
      </c>
      <c r="C1385" s="25">
        <v>2</v>
      </c>
      <c r="D1385" s="25">
        <v>162332800</v>
      </c>
      <c r="E1385" s="25" t="s">
        <v>3119</v>
      </c>
      <c r="F1385" s="25" t="s">
        <v>3120</v>
      </c>
      <c r="G1385" s="25">
        <v>31</v>
      </c>
      <c r="H1385" s="25">
        <v>0.28000000000000003</v>
      </c>
      <c r="I1385" s="25">
        <v>0</v>
      </c>
      <c r="J1385" s="25" t="s">
        <v>282</v>
      </c>
      <c r="K1385" s="25" t="s">
        <v>3121</v>
      </c>
    </row>
    <row r="1386" spans="1:11" x14ac:dyDescent="0.2">
      <c r="A1386" s="25">
        <v>20</v>
      </c>
      <c r="B1386" s="25" t="s">
        <v>3122</v>
      </c>
      <c r="C1386" s="25">
        <v>12</v>
      </c>
      <c r="D1386" s="25">
        <v>27647200</v>
      </c>
      <c r="E1386" s="25" t="s">
        <v>3123</v>
      </c>
      <c r="F1386" s="25" t="s">
        <v>3124</v>
      </c>
      <c r="G1386" s="25">
        <v>31</v>
      </c>
      <c r="H1386" s="25">
        <v>0.28000000000000003</v>
      </c>
      <c r="I1386" s="25">
        <v>0</v>
      </c>
      <c r="J1386" s="25" t="s">
        <v>282</v>
      </c>
      <c r="K1386" s="25" t="s">
        <v>3125</v>
      </c>
    </row>
    <row r="1387" spans="1:11" x14ac:dyDescent="0.2">
      <c r="A1387" s="25">
        <v>20</v>
      </c>
      <c r="B1387" s="25" t="s">
        <v>3126</v>
      </c>
      <c r="C1387" s="25">
        <v>18</v>
      </c>
      <c r="D1387" s="25">
        <v>64979600</v>
      </c>
      <c r="E1387" s="25" t="s">
        <v>3127</v>
      </c>
      <c r="F1387" s="25" t="s">
        <v>3128</v>
      </c>
      <c r="G1387" s="25">
        <v>28</v>
      </c>
      <c r="H1387" s="25">
        <v>0.14000000000000001</v>
      </c>
      <c r="I1387" s="25">
        <v>0</v>
      </c>
      <c r="J1387" s="25" t="s">
        <v>395</v>
      </c>
      <c r="K1387" s="25" t="s">
        <v>3129</v>
      </c>
    </row>
    <row r="1388" spans="1:11" x14ac:dyDescent="0.2">
      <c r="A1388" s="25">
        <v>20</v>
      </c>
      <c r="B1388" s="25" t="s">
        <v>3126</v>
      </c>
      <c r="C1388" s="25">
        <v>18</v>
      </c>
      <c r="D1388" s="25">
        <v>64979600</v>
      </c>
      <c r="E1388" s="25" t="s">
        <v>3127</v>
      </c>
      <c r="F1388" s="25" t="s">
        <v>3130</v>
      </c>
      <c r="G1388" s="25">
        <v>27</v>
      </c>
      <c r="H1388" s="25">
        <v>0.18</v>
      </c>
      <c r="I1388" s="25">
        <v>0</v>
      </c>
      <c r="J1388" s="25" t="s">
        <v>395</v>
      </c>
      <c r="K1388" s="25" t="s">
        <v>3129</v>
      </c>
    </row>
    <row r="1389" spans="1:11" x14ac:dyDescent="0.2">
      <c r="A1389" s="25">
        <v>20</v>
      </c>
      <c r="B1389" s="25" t="s">
        <v>949</v>
      </c>
      <c r="C1389" s="25">
        <v>4</v>
      </c>
      <c r="D1389" s="25">
        <v>168107800</v>
      </c>
      <c r="E1389" s="25" t="s">
        <v>950</v>
      </c>
      <c r="F1389" s="25" t="s">
        <v>3131</v>
      </c>
      <c r="G1389" s="25">
        <v>34</v>
      </c>
      <c r="H1389" s="25">
        <v>0.2</v>
      </c>
      <c r="I1389" s="25">
        <v>0</v>
      </c>
      <c r="J1389" s="25" t="s">
        <v>282</v>
      </c>
      <c r="K1389" s="25" t="s">
        <v>3132</v>
      </c>
    </row>
    <row r="1390" spans="1:11" x14ac:dyDescent="0.2">
      <c r="A1390" s="25">
        <v>20</v>
      </c>
      <c r="B1390" s="25" t="s">
        <v>3133</v>
      </c>
      <c r="C1390" s="25">
        <v>1</v>
      </c>
      <c r="D1390" s="25">
        <v>76850200</v>
      </c>
      <c r="E1390" s="25" t="s">
        <v>3134</v>
      </c>
      <c r="F1390" s="25" t="s">
        <v>3031</v>
      </c>
      <c r="G1390" s="25">
        <v>37</v>
      </c>
      <c r="H1390" s="25">
        <v>0.2</v>
      </c>
      <c r="I1390" s="25">
        <v>0</v>
      </c>
      <c r="J1390" s="25" t="s">
        <v>282</v>
      </c>
      <c r="K1390" s="25" t="s">
        <v>3032</v>
      </c>
    </row>
    <row r="1391" spans="1:11" x14ac:dyDescent="0.2">
      <c r="A1391" s="25">
        <v>20</v>
      </c>
      <c r="B1391" s="25" t="s">
        <v>3133</v>
      </c>
      <c r="C1391" s="25">
        <v>1</v>
      </c>
      <c r="D1391" s="25">
        <v>91959000</v>
      </c>
      <c r="E1391" s="25" t="s">
        <v>3134</v>
      </c>
      <c r="F1391" s="25" t="s">
        <v>3135</v>
      </c>
      <c r="G1391" s="25">
        <v>21</v>
      </c>
      <c r="H1391" s="25">
        <v>0.11</v>
      </c>
      <c r="I1391" s="25">
        <v>0</v>
      </c>
      <c r="J1391" s="25" t="s">
        <v>282</v>
      </c>
      <c r="K1391" s="25" t="s">
        <v>3136</v>
      </c>
    </row>
    <row r="1392" spans="1:11" x14ac:dyDescent="0.2">
      <c r="A1392" s="25">
        <v>20</v>
      </c>
      <c r="B1392" s="25" t="s">
        <v>3133</v>
      </c>
      <c r="C1392" s="25">
        <v>1</v>
      </c>
      <c r="D1392" s="25">
        <v>76850200</v>
      </c>
      <c r="E1392" s="25" t="s">
        <v>3134</v>
      </c>
      <c r="F1392" s="25" t="s">
        <v>3031</v>
      </c>
      <c r="G1392" s="25">
        <v>37</v>
      </c>
      <c r="H1392" s="25">
        <v>0.19</v>
      </c>
      <c r="I1392" s="25">
        <v>0</v>
      </c>
      <c r="J1392" s="25" t="s">
        <v>282</v>
      </c>
      <c r="K1392" s="25" t="s">
        <v>3032</v>
      </c>
    </row>
    <row r="1393" spans="1:11" x14ac:dyDescent="0.2">
      <c r="A1393" s="25">
        <v>20</v>
      </c>
      <c r="B1393" s="25" t="s">
        <v>3133</v>
      </c>
      <c r="C1393" s="25">
        <v>1</v>
      </c>
      <c r="D1393" s="25">
        <v>91959000</v>
      </c>
      <c r="E1393" s="25" t="s">
        <v>3134</v>
      </c>
      <c r="F1393" s="25" t="s">
        <v>3135</v>
      </c>
      <c r="G1393" s="25">
        <v>21</v>
      </c>
      <c r="H1393" s="25">
        <v>0.1</v>
      </c>
      <c r="I1393" s="25">
        <v>0</v>
      </c>
      <c r="J1393" s="25" t="s">
        <v>282</v>
      </c>
      <c r="K1393" s="25" t="s">
        <v>3136</v>
      </c>
    </row>
    <row r="1394" spans="1:11" x14ac:dyDescent="0.2">
      <c r="A1394" s="25">
        <v>20</v>
      </c>
      <c r="B1394" s="25" t="s">
        <v>3137</v>
      </c>
      <c r="C1394" s="25">
        <v>1</v>
      </c>
      <c r="D1394" s="25">
        <v>76850200</v>
      </c>
      <c r="E1394" s="25" t="s">
        <v>3138</v>
      </c>
      <c r="F1394" s="25" t="s">
        <v>3031</v>
      </c>
      <c r="G1394" s="25">
        <v>37</v>
      </c>
      <c r="H1394" s="25">
        <v>0.2</v>
      </c>
      <c r="I1394" s="25">
        <v>0</v>
      </c>
      <c r="J1394" s="25" t="s">
        <v>282</v>
      </c>
      <c r="K1394" s="25" t="s">
        <v>3032</v>
      </c>
    </row>
    <row r="1395" spans="1:11" x14ac:dyDescent="0.2">
      <c r="A1395" s="25">
        <v>20</v>
      </c>
      <c r="B1395" s="25" t="s">
        <v>3137</v>
      </c>
      <c r="C1395" s="25">
        <v>1</v>
      </c>
      <c r="D1395" s="25">
        <v>76850200</v>
      </c>
      <c r="E1395" s="25" t="s">
        <v>3138</v>
      </c>
      <c r="F1395" s="25" t="s">
        <v>3031</v>
      </c>
      <c r="G1395" s="25">
        <v>37</v>
      </c>
      <c r="H1395" s="25">
        <v>0.19</v>
      </c>
      <c r="I1395" s="25">
        <v>0</v>
      </c>
      <c r="J1395" s="25" t="s">
        <v>282</v>
      </c>
      <c r="K1395" s="25" t="s">
        <v>3032</v>
      </c>
    </row>
    <row r="1396" spans="1:11" x14ac:dyDescent="0.2">
      <c r="A1396" s="25">
        <v>20</v>
      </c>
      <c r="B1396" s="25" t="s">
        <v>3139</v>
      </c>
      <c r="C1396" s="25">
        <v>13</v>
      </c>
      <c r="D1396" s="25">
        <v>108945200</v>
      </c>
      <c r="E1396" s="25" t="s">
        <v>3140</v>
      </c>
      <c r="F1396" s="25" t="s">
        <v>3141</v>
      </c>
      <c r="G1396" s="25">
        <v>32</v>
      </c>
      <c r="H1396" s="25">
        <v>0.18</v>
      </c>
      <c r="I1396" s="25">
        <v>0</v>
      </c>
      <c r="J1396" s="25" t="s">
        <v>282</v>
      </c>
      <c r="K1396" s="25" t="s">
        <v>3142</v>
      </c>
    </row>
    <row r="1397" spans="1:11" x14ac:dyDescent="0.2">
      <c r="A1397" s="25">
        <v>20</v>
      </c>
      <c r="B1397" s="25" t="s">
        <v>3143</v>
      </c>
      <c r="C1397" s="25">
        <v>16</v>
      </c>
      <c r="D1397" s="25">
        <v>3750600</v>
      </c>
      <c r="E1397" s="25" t="s">
        <v>3144</v>
      </c>
      <c r="F1397" s="25" t="s">
        <v>3145</v>
      </c>
      <c r="G1397" s="25">
        <v>34</v>
      </c>
      <c r="H1397" s="25">
        <v>0.23</v>
      </c>
      <c r="I1397" s="25">
        <v>0</v>
      </c>
      <c r="J1397" s="25" t="s">
        <v>282</v>
      </c>
      <c r="K1397" s="25" t="s">
        <v>3146</v>
      </c>
    </row>
    <row r="1398" spans="1:11" x14ac:dyDescent="0.2">
      <c r="A1398" s="25">
        <v>20</v>
      </c>
      <c r="B1398" s="25" t="s">
        <v>3147</v>
      </c>
      <c r="C1398" s="25">
        <v>11</v>
      </c>
      <c r="D1398" s="25">
        <v>101564400</v>
      </c>
      <c r="E1398" s="25" t="s">
        <v>3148</v>
      </c>
      <c r="F1398" s="25" t="s">
        <v>3149</v>
      </c>
      <c r="G1398" s="25">
        <v>26</v>
      </c>
      <c r="H1398" s="25">
        <v>0.23</v>
      </c>
      <c r="I1398" s="25">
        <v>0</v>
      </c>
      <c r="J1398" s="25" t="s">
        <v>282</v>
      </c>
      <c r="K1398" s="25" t="s">
        <v>3150</v>
      </c>
    </row>
    <row r="1399" spans="1:11" x14ac:dyDescent="0.2">
      <c r="A1399" s="25">
        <v>20</v>
      </c>
      <c r="B1399" s="25" t="s">
        <v>3147</v>
      </c>
      <c r="C1399" s="25">
        <v>11</v>
      </c>
      <c r="D1399" s="25">
        <v>101564400</v>
      </c>
      <c r="E1399" s="25" t="s">
        <v>3148</v>
      </c>
      <c r="F1399" s="25" t="s">
        <v>3149</v>
      </c>
      <c r="G1399" s="25">
        <v>32</v>
      </c>
      <c r="H1399" s="25">
        <v>0.3</v>
      </c>
      <c r="I1399" s="25">
        <v>0</v>
      </c>
      <c r="J1399" s="25" t="s">
        <v>282</v>
      </c>
      <c r="K1399" s="25" t="s">
        <v>3150</v>
      </c>
    </row>
    <row r="1400" spans="1:11" x14ac:dyDescent="0.2">
      <c r="A1400" s="25">
        <v>20</v>
      </c>
      <c r="B1400" s="25" t="s">
        <v>3151</v>
      </c>
      <c r="C1400" s="25">
        <v>1</v>
      </c>
      <c r="D1400" s="25">
        <v>2709000</v>
      </c>
      <c r="E1400" s="25" t="s">
        <v>3152</v>
      </c>
      <c r="F1400" s="25" t="s">
        <v>3153</v>
      </c>
      <c r="G1400" s="25">
        <v>39</v>
      </c>
      <c r="H1400" s="25">
        <v>0.13</v>
      </c>
      <c r="I1400" s="25">
        <v>0</v>
      </c>
      <c r="J1400" s="25" t="s">
        <v>282</v>
      </c>
      <c r="K1400" s="25" t="s">
        <v>3154</v>
      </c>
    </row>
    <row r="1401" spans="1:11" x14ac:dyDescent="0.2">
      <c r="A1401" s="25">
        <v>20</v>
      </c>
      <c r="B1401" s="25" t="s">
        <v>3151</v>
      </c>
      <c r="C1401" s="25">
        <v>1</v>
      </c>
      <c r="D1401" s="25">
        <v>2709000</v>
      </c>
      <c r="E1401" s="25" t="s">
        <v>3152</v>
      </c>
      <c r="F1401" s="25" t="s">
        <v>3153</v>
      </c>
      <c r="G1401" s="25">
        <v>39</v>
      </c>
      <c r="H1401" s="25">
        <v>0.13</v>
      </c>
      <c r="I1401" s="25">
        <v>0</v>
      </c>
      <c r="J1401" s="25" t="s">
        <v>282</v>
      </c>
      <c r="K1401" s="25" t="s">
        <v>3154</v>
      </c>
    </row>
    <row r="1402" spans="1:11" x14ac:dyDescent="0.2">
      <c r="A1402" s="25">
        <v>20</v>
      </c>
      <c r="B1402" s="25" t="s">
        <v>3155</v>
      </c>
      <c r="C1402" s="25">
        <v>15</v>
      </c>
      <c r="D1402" s="25">
        <v>71020600</v>
      </c>
      <c r="E1402" s="25" t="s">
        <v>3156</v>
      </c>
      <c r="F1402" s="25" t="s">
        <v>3157</v>
      </c>
      <c r="G1402" s="25">
        <v>32</v>
      </c>
      <c r="H1402" s="25">
        <v>0.35</v>
      </c>
      <c r="I1402" s="25">
        <v>0</v>
      </c>
      <c r="J1402" s="25" t="s">
        <v>282</v>
      </c>
      <c r="K1402" s="25" t="s">
        <v>3158</v>
      </c>
    </row>
    <row r="1403" spans="1:11" x14ac:dyDescent="0.2">
      <c r="A1403" s="25">
        <v>20</v>
      </c>
      <c r="B1403" s="25" t="s">
        <v>3155</v>
      </c>
      <c r="C1403" s="25">
        <v>15</v>
      </c>
      <c r="D1403" s="25">
        <v>71022000</v>
      </c>
      <c r="E1403" s="25" t="s">
        <v>3156</v>
      </c>
      <c r="F1403" s="25" t="s">
        <v>3159</v>
      </c>
      <c r="G1403" s="25">
        <v>25</v>
      </c>
      <c r="H1403" s="25">
        <v>0.24</v>
      </c>
      <c r="I1403" s="25">
        <v>0</v>
      </c>
      <c r="J1403" s="25" t="s">
        <v>282</v>
      </c>
      <c r="K1403" s="25" t="s">
        <v>3160</v>
      </c>
    </row>
    <row r="1404" spans="1:11" x14ac:dyDescent="0.2">
      <c r="A1404" s="25">
        <v>20</v>
      </c>
      <c r="B1404" s="25" t="s">
        <v>3155</v>
      </c>
      <c r="C1404" s="25">
        <v>15</v>
      </c>
      <c r="D1404" s="25">
        <v>71020600</v>
      </c>
      <c r="E1404" s="25" t="s">
        <v>3156</v>
      </c>
      <c r="F1404" s="25" t="s">
        <v>3157</v>
      </c>
      <c r="G1404" s="25">
        <v>42</v>
      </c>
      <c r="H1404" s="25">
        <v>0.39</v>
      </c>
      <c r="I1404" s="25">
        <v>0</v>
      </c>
      <c r="J1404" s="25" t="s">
        <v>282</v>
      </c>
      <c r="K1404" s="25" t="s">
        <v>3158</v>
      </c>
    </row>
    <row r="1405" spans="1:11" x14ac:dyDescent="0.2">
      <c r="A1405" s="25">
        <v>20</v>
      </c>
      <c r="B1405" s="25" t="s">
        <v>3155</v>
      </c>
      <c r="C1405" s="25">
        <v>15</v>
      </c>
      <c r="D1405" s="25">
        <v>71022000</v>
      </c>
      <c r="E1405" s="25" t="s">
        <v>3156</v>
      </c>
      <c r="F1405" s="25" t="s">
        <v>3159</v>
      </c>
      <c r="G1405" s="25">
        <v>26</v>
      </c>
      <c r="H1405" s="25">
        <v>0.26</v>
      </c>
      <c r="I1405" s="25">
        <v>0</v>
      </c>
      <c r="J1405" s="25" t="s">
        <v>282</v>
      </c>
      <c r="K1405" s="25" t="s">
        <v>3160</v>
      </c>
    </row>
    <row r="1406" spans="1:11" x14ac:dyDescent="0.2">
      <c r="A1406" s="25">
        <v>20</v>
      </c>
      <c r="B1406" s="25" t="s">
        <v>3161</v>
      </c>
      <c r="C1406" s="25">
        <v>2</v>
      </c>
      <c r="D1406" s="25">
        <v>234542000</v>
      </c>
      <c r="E1406" s="25" t="s">
        <v>3162</v>
      </c>
      <c r="F1406" s="25" t="s">
        <v>3163</v>
      </c>
      <c r="G1406" s="25">
        <v>28</v>
      </c>
      <c r="H1406" s="25">
        <v>0.22</v>
      </c>
      <c r="I1406" s="25">
        <v>0</v>
      </c>
      <c r="J1406" s="25" t="s">
        <v>282</v>
      </c>
      <c r="K1406" s="25" t="s">
        <v>3164</v>
      </c>
    </row>
    <row r="1407" spans="1:11" x14ac:dyDescent="0.2">
      <c r="A1407" s="25">
        <v>20</v>
      </c>
      <c r="B1407" s="25" t="s">
        <v>3165</v>
      </c>
      <c r="C1407" s="25">
        <v>1</v>
      </c>
      <c r="D1407" s="25">
        <v>90644400</v>
      </c>
      <c r="E1407" s="25" t="s">
        <v>3166</v>
      </c>
      <c r="F1407" s="25" t="s">
        <v>3167</v>
      </c>
      <c r="G1407" s="25">
        <v>27</v>
      </c>
      <c r="H1407" s="25">
        <v>0.15</v>
      </c>
      <c r="I1407" s="25">
        <v>0</v>
      </c>
      <c r="J1407" s="25" t="s">
        <v>282</v>
      </c>
      <c r="K1407" s="25" t="s">
        <v>3168</v>
      </c>
    </row>
    <row r="1408" spans="1:11" x14ac:dyDescent="0.2">
      <c r="A1408" s="25">
        <v>20</v>
      </c>
      <c r="B1408" s="25" t="s">
        <v>3165</v>
      </c>
      <c r="C1408" s="25">
        <v>1</v>
      </c>
      <c r="D1408" s="25">
        <v>90644400</v>
      </c>
      <c r="E1408" s="25" t="s">
        <v>3166</v>
      </c>
      <c r="F1408" s="25" t="s">
        <v>3167</v>
      </c>
      <c r="G1408" s="25">
        <v>27</v>
      </c>
      <c r="H1408" s="25">
        <v>0.15</v>
      </c>
      <c r="I1408" s="25">
        <v>0</v>
      </c>
      <c r="J1408" s="25" t="s">
        <v>282</v>
      </c>
      <c r="K1408" s="25" t="s">
        <v>3168</v>
      </c>
    </row>
    <row r="1409" spans="1:11" x14ac:dyDescent="0.2">
      <c r="A1409" s="25">
        <v>20</v>
      </c>
      <c r="B1409" s="25" t="s">
        <v>3169</v>
      </c>
      <c r="C1409" s="25">
        <v>9</v>
      </c>
      <c r="D1409" s="25">
        <v>38607800</v>
      </c>
      <c r="E1409" s="25" t="s">
        <v>3170</v>
      </c>
      <c r="F1409" s="25" t="s">
        <v>2959</v>
      </c>
      <c r="G1409" s="25">
        <v>26</v>
      </c>
      <c r="H1409" s="25">
        <v>0.1</v>
      </c>
      <c r="I1409" s="25">
        <v>0</v>
      </c>
      <c r="J1409" s="25" t="s">
        <v>426</v>
      </c>
      <c r="K1409" s="25" t="s">
        <v>2960</v>
      </c>
    </row>
    <row r="1410" spans="1:11" x14ac:dyDescent="0.2">
      <c r="A1410" s="25">
        <v>20</v>
      </c>
      <c r="B1410" s="25" t="s">
        <v>3169</v>
      </c>
      <c r="C1410" s="25">
        <v>9</v>
      </c>
      <c r="D1410" s="25">
        <v>38607800</v>
      </c>
      <c r="E1410" s="25" t="s">
        <v>3170</v>
      </c>
      <c r="F1410" s="25" t="s">
        <v>2959</v>
      </c>
      <c r="G1410" s="25">
        <v>26</v>
      </c>
      <c r="H1410" s="25">
        <v>0.1</v>
      </c>
      <c r="I1410" s="25">
        <v>0</v>
      </c>
      <c r="J1410" s="25" t="s">
        <v>426</v>
      </c>
      <c r="K1410" s="25" t="s">
        <v>2960</v>
      </c>
    </row>
    <row r="1411" spans="1:11" x14ac:dyDescent="0.2">
      <c r="A1411" s="25">
        <v>20</v>
      </c>
      <c r="B1411" s="25" t="s">
        <v>3171</v>
      </c>
      <c r="C1411" s="25">
        <v>9</v>
      </c>
      <c r="D1411" s="25">
        <v>38607800</v>
      </c>
      <c r="E1411" s="25" t="s">
        <v>3172</v>
      </c>
      <c r="F1411" s="25" t="s">
        <v>2959</v>
      </c>
      <c r="G1411" s="25">
        <v>26</v>
      </c>
      <c r="H1411" s="25">
        <v>0.1</v>
      </c>
      <c r="I1411" s="25">
        <v>0</v>
      </c>
      <c r="J1411" s="25" t="s">
        <v>426</v>
      </c>
      <c r="K1411" s="25" t="s">
        <v>2960</v>
      </c>
    </row>
    <row r="1412" spans="1:11" x14ac:dyDescent="0.2">
      <c r="A1412" s="25">
        <v>20</v>
      </c>
      <c r="B1412" s="25" t="s">
        <v>3171</v>
      </c>
      <c r="C1412" s="25">
        <v>9</v>
      </c>
      <c r="D1412" s="25">
        <v>38607800</v>
      </c>
      <c r="E1412" s="25" t="s">
        <v>3172</v>
      </c>
      <c r="F1412" s="25" t="s">
        <v>2959</v>
      </c>
      <c r="G1412" s="25">
        <v>26</v>
      </c>
      <c r="H1412" s="25">
        <v>0.1</v>
      </c>
      <c r="I1412" s="25">
        <v>0</v>
      </c>
      <c r="J1412" s="25" t="s">
        <v>426</v>
      </c>
      <c r="K1412" s="25" t="s">
        <v>2960</v>
      </c>
    </row>
    <row r="1413" spans="1:11" x14ac:dyDescent="0.2">
      <c r="A1413" s="25">
        <v>20</v>
      </c>
      <c r="B1413" s="25" t="s">
        <v>3173</v>
      </c>
      <c r="C1413" s="25">
        <v>19</v>
      </c>
      <c r="D1413" s="25">
        <v>56865200</v>
      </c>
      <c r="E1413" s="25" t="s">
        <v>3174</v>
      </c>
      <c r="F1413" s="25" t="s">
        <v>3175</v>
      </c>
      <c r="G1413" s="25">
        <v>34</v>
      </c>
      <c r="H1413" s="25">
        <v>0.25</v>
      </c>
      <c r="I1413" s="25">
        <v>0</v>
      </c>
      <c r="J1413" s="25" t="s">
        <v>282</v>
      </c>
      <c r="K1413" s="25" t="s">
        <v>3176</v>
      </c>
    </row>
    <row r="1414" spans="1:11" x14ac:dyDescent="0.2">
      <c r="A1414" s="25">
        <v>21</v>
      </c>
      <c r="B1414" s="25" t="s">
        <v>3177</v>
      </c>
      <c r="C1414" s="25">
        <v>10</v>
      </c>
      <c r="D1414" s="25">
        <v>103171600</v>
      </c>
      <c r="E1414" s="25" t="s">
        <v>3178</v>
      </c>
      <c r="F1414" s="25" t="s">
        <v>3179</v>
      </c>
      <c r="G1414" s="25">
        <v>40</v>
      </c>
      <c r="H1414" s="25">
        <v>0.17</v>
      </c>
      <c r="I1414" s="25">
        <v>0</v>
      </c>
      <c r="J1414" s="25" t="s">
        <v>282</v>
      </c>
      <c r="K1414" s="25" t="s">
        <v>3180</v>
      </c>
    </row>
    <row r="1415" spans="1:11" x14ac:dyDescent="0.2">
      <c r="A1415" s="25">
        <v>21</v>
      </c>
      <c r="B1415" s="25" t="s">
        <v>3181</v>
      </c>
      <c r="C1415" s="25">
        <v>15</v>
      </c>
      <c r="D1415" s="25">
        <v>55654200</v>
      </c>
      <c r="E1415" s="25" t="s">
        <v>3182</v>
      </c>
      <c r="F1415" s="25" t="s">
        <v>3183</v>
      </c>
      <c r="G1415" s="25">
        <v>27</v>
      </c>
      <c r="H1415" s="25">
        <v>0.13</v>
      </c>
      <c r="I1415" s="25">
        <v>0</v>
      </c>
      <c r="J1415" s="25" t="s">
        <v>282</v>
      </c>
      <c r="K1415" s="25" t="s">
        <v>3184</v>
      </c>
    </row>
    <row r="1416" spans="1:11" x14ac:dyDescent="0.2">
      <c r="A1416" s="25">
        <v>21</v>
      </c>
      <c r="B1416" s="25" t="s">
        <v>3185</v>
      </c>
      <c r="C1416" s="25">
        <v>16</v>
      </c>
      <c r="D1416" s="25">
        <v>83669600</v>
      </c>
      <c r="E1416" s="25" t="s">
        <v>3186</v>
      </c>
      <c r="F1416" s="25" t="s">
        <v>3187</v>
      </c>
      <c r="G1416" s="25">
        <v>33</v>
      </c>
      <c r="H1416" s="25">
        <v>0.2</v>
      </c>
      <c r="I1416" s="25">
        <v>0</v>
      </c>
      <c r="J1416" s="25" t="s">
        <v>282</v>
      </c>
      <c r="K1416" s="25" t="s">
        <v>3188</v>
      </c>
    </row>
    <row r="1417" spans="1:11" x14ac:dyDescent="0.2">
      <c r="A1417" s="25">
        <v>21</v>
      </c>
      <c r="B1417" s="25" t="s">
        <v>3189</v>
      </c>
      <c r="C1417" s="25">
        <v>20</v>
      </c>
      <c r="D1417" s="25">
        <v>31523800</v>
      </c>
      <c r="E1417" s="25" t="s">
        <v>3190</v>
      </c>
      <c r="F1417" s="25" t="s">
        <v>3191</v>
      </c>
      <c r="G1417" s="25">
        <v>31</v>
      </c>
      <c r="H1417" s="25">
        <v>0.14000000000000001</v>
      </c>
      <c r="I1417" s="25">
        <v>0</v>
      </c>
      <c r="J1417" s="25" t="s">
        <v>282</v>
      </c>
      <c r="K1417" s="25" t="s">
        <v>3192</v>
      </c>
    </row>
    <row r="1418" spans="1:11" x14ac:dyDescent="0.2">
      <c r="A1418" s="25">
        <v>21</v>
      </c>
      <c r="B1418" s="25" t="s">
        <v>3193</v>
      </c>
      <c r="C1418" s="25">
        <v>6</v>
      </c>
      <c r="D1418" s="25">
        <v>152388600</v>
      </c>
      <c r="E1418" s="25" t="s">
        <v>3194</v>
      </c>
      <c r="F1418" s="25" t="s">
        <v>3195</v>
      </c>
      <c r="G1418" s="25">
        <v>37</v>
      </c>
      <c r="H1418" s="25">
        <v>0.27</v>
      </c>
      <c r="I1418" s="25">
        <v>0</v>
      </c>
      <c r="J1418" s="25" t="s">
        <v>282</v>
      </c>
      <c r="K1418" s="25" t="s">
        <v>3196</v>
      </c>
    </row>
    <row r="1419" spans="1:11" x14ac:dyDescent="0.2">
      <c r="A1419" s="25">
        <v>21</v>
      </c>
      <c r="B1419" s="25" t="s">
        <v>3197</v>
      </c>
      <c r="C1419" s="25">
        <v>7</v>
      </c>
      <c r="D1419" s="25">
        <v>154876400</v>
      </c>
      <c r="E1419" s="25" t="s">
        <v>3198</v>
      </c>
      <c r="F1419" s="25" t="s">
        <v>3199</v>
      </c>
      <c r="G1419" s="25">
        <v>41</v>
      </c>
      <c r="H1419" s="25">
        <v>0.14000000000000001</v>
      </c>
      <c r="I1419" s="25">
        <v>0</v>
      </c>
      <c r="J1419" s="25" t="s">
        <v>282</v>
      </c>
      <c r="K1419" s="25" t="s">
        <v>3200</v>
      </c>
    </row>
    <row r="1420" spans="1:11" x14ac:dyDescent="0.2">
      <c r="A1420" s="25">
        <v>21</v>
      </c>
      <c r="B1420" s="25" t="s">
        <v>3201</v>
      </c>
      <c r="C1420" s="25">
        <v>9</v>
      </c>
      <c r="D1420" s="25">
        <v>8750000</v>
      </c>
      <c r="E1420" s="25" t="s">
        <v>3202</v>
      </c>
      <c r="F1420" s="25" t="s">
        <v>3203</v>
      </c>
      <c r="G1420" s="25">
        <v>28</v>
      </c>
      <c r="H1420" s="25">
        <v>0.15</v>
      </c>
      <c r="I1420" s="25">
        <v>0</v>
      </c>
      <c r="J1420" s="25" t="s">
        <v>395</v>
      </c>
      <c r="K1420" s="25" t="s">
        <v>3204</v>
      </c>
    </row>
    <row r="1421" spans="1:11" x14ac:dyDescent="0.2">
      <c r="A1421" s="25">
        <v>21</v>
      </c>
      <c r="B1421" s="25" t="s">
        <v>3205</v>
      </c>
      <c r="C1421" s="25">
        <v>9</v>
      </c>
      <c r="D1421" s="25">
        <v>8750000</v>
      </c>
      <c r="E1421" s="25" t="s">
        <v>3206</v>
      </c>
      <c r="F1421" s="25" t="s">
        <v>3203</v>
      </c>
      <c r="G1421" s="25">
        <v>28</v>
      </c>
      <c r="H1421" s="25">
        <v>0.15</v>
      </c>
      <c r="I1421" s="25">
        <v>0</v>
      </c>
      <c r="J1421" s="25" t="s">
        <v>395</v>
      </c>
      <c r="K1421" s="25" t="s">
        <v>3204</v>
      </c>
    </row>
    <row r="1422" spans="1:11" x14ac:dyDescent="0.2">
      <c r="A1422" s="25">
        <v>21</v>
      </c>
      <c r="B1422" s="25" t="s">
        <v>3077</v>
      </c>
      <c r="C1422" s="25">
        <v>4</v>
      </c>
      <c r="D1422" s="25">
        <v>119124600</v>
      </c>
      <c r="E1422" s="25" t="s">
        <v>3078</v>
      </c>
      <c r="F1422" s="25" t="s">
        <v>3079</v>
      </c>
      <c r="G1422" s="25">
        <v>48</v>
      </c>
      <c r="H1422" s="25">
        <v>0.22</v>
      </c>
      <c r="I1422" s="25">
        <v>0</v>
      </c>
      <c r="J1422" s="25" t="s">
        <v>282</v>
      </c>
      <c r="K1422" s="25" t="s">
        <v>3080</v>
      </c>
    </row>
    <row r="1423" spans="1:11" x14ac:dyDescent="0.2">
      <c r="A1423" s="25">
        <v>21</v>
      </c>
      <c r="B1423" s="25" t="s">
        <v>3207</v>
      </c>
      <c r="C1423" s="25">
        <v>9</v>
      </c>
      <c r="D1423" s="25">
        <v>127934800</v>
      </c>
      <c r="E1423" s="25" t="s">
        <v>3208</v>
      </c>
      <c r="F1423" s="25" t="s">
        <v>3209</v>
      </c>
      <c r="G1423" s="25">
        <v>30</v>
      </c>
      <c r="H1423" s="25">
        <v>0.17</v>
      </c>
      <c r="I1423" s="25">
        <v>0</v>
      </c>
      <c r="J1423" s="25" t="s">
        <v>282</v>
      </c>
      <c r="K1423" s="25" t="s">
        <v>3210</v>
      </c>
    </row>
    <row r="1424" spans="1:11" x14ac:dyDescent="0.2">
      <c r="A1424" s="25">
        <v>21</v>
      </c>
      <c r="B1424" s="25" t="s">
        <v>3211</v>
      </c>
      <c r="C1424" s="25">
        <v>7</v>
      </c>
      <c r="D1424" s="25">
        <v>151524800</v>
      </c>
      <c r="E1424" s="25" t="s">
        <v>3212</v>
      </c>
      <c r="F1424" s="25" t="s">
        <v>3213</v>
      </c>
      <c r="G1424" s="25">
        <v>42</v>
      </c>
      <c r="H1424" s="25">
        <v>0.15</v>
      </c>
      <c r="I1424" s="25">
        <v>0</v>
      </c>
      <c r="J1424" s="25" t="s">
        <v>282</v>
      </c>
      <c r="K1424" s="25" t="s">
        <v>3214</v>
      </c>
    </row>
    <row r="1425" spans="1:11" x14ac:dyDescent="0.2">
      <c r="A1425" s="25">
        <v>21</v>
      </c>
      <c r="B1425" s="25" t="s">
        <v>3215</v>
      </c>
      <c r="C1425" s="25">
        <v>4</v>
      </c>
      <c r="D1425" s="25">
        <v>119242200</v>
      </c>
      <c r="E1425" s="25" t="s">
        <v>3216</v>
      </c>
      <c r="F1425" s="25" t="s">
        <v>3217</v>
      </c>
      <c r="G1425" s="25">
        <v>38</v>
      </c>
      <c r="H1425" s="25">
        <v>0.18</v>
      </c>
      <c r="I1425" s="25">
        <v>0</v>
      </c>
      <c r="J1425" s="25" t="s">
        <v>282</v>
      </c>
      <c r="K1425" s="25" t="s">
        <v>3218</v>
      </c>
    </row>
    <row r="1426" spans="1:11" x14ac:dyDescent="0.2">
      <c r="A1426" s="25">
        <v>21</v>
      </c>
      <c r="B1426" s="25" t="s">
        <v>3219</v>
      </c>
      <c r="C1426" s="25">
        <v>9</v>
      </c>
      <c r="D1426" s="25">
        <v>8750000</v>
      </c>
      <c r="E1426" s="25" t="s">
        <v>3220</v>
      </c>
      <c r="F1426" s="25" t="s">
        <v>3203</v>
      </c>
      <c r="G1426" s="25">
        <v>28</v>
      </c>
      <c r="H1426" s="25">
        <v>0.15</v>
      </c>
      <c r="I1426" s="25">
        <v>0</v>
      </c>
      <c r="J1426" s="25" t="s">
        <v>395</v>
      </c>
      <c r="K1426" s="25" t="s">
        <v>3204</v>
      </c>
    </row>
    <row r="1427" spans="1:11" x14ac:dyDescent="0.2">
      <c r="A1427" s="25">
        <v>21</v>
      </c>
      <c r="B1427" s="25" t="s">
        <v>3221</v>
      </c>
      <c r="C1427" s="25">
        <v>9</v>
      </c>
      <c r="D1427" s="25">
        <v>8750000</v>
      </c>
      <c r="E1427" s="25" t="s">
        <v>3222</v>
      </c>
      <c r="F1427" s="25" t="s">
        <v>3203</v>
      </c>
      <c r="G1427" s="25">
        <v>28</v>
      </c>
      <c r="H1427" s="25">
        <v>0.15</v>
      </c>
      <c r="I1427" s="25">
        <v>0</v>
      </c>
      <c r="J1427" s="25" t="s">
        <v>395</v>
      </c>
      <c r="K1427" s="25" t="s">
        <v>3204</v>
      </c>
    </row>
    <row r="1428" spans="1:11" x14ac:dyDescent="0.2">
      <c r="A1428" s="25">
        <v>21</v>
      </c>
      <c r="B1428" s="25" t="s">
        <v>3223</v>
      </c>
      <c r="C1428" s="25">
        <v>4</v>
      </c>
      <c r="D1428" s="25">
        <v>122283000</v>
      </c>
      <c r="E1428" s="25" t="s">
        <v>3224</v>
      </c>
      <c r="F1428" s="25" t="s">
        <v>3225</v>
      </c>
      <c r="G1428" s="25">
        <v>27</v>
      </c>
      <c r="H1428" s="25">
        <v>0.15</v>
      </c>
      <c r="I1428" s="25">
        <v>0</v>
      </c>
      <c r="J1428" s="25" t="s">
        <v>282</v>
      </c>
      <c r="K1428" s="25" t="s">
        <v>3226</v>
      </c>
    </row>
    <row r="1429" spans="1:11" x14ac:dyDescent="0.2">
      <c r="A1429" s="25">
        <v>21</v>
      </c>
      <c r="B1429" s="25" t="s">
        <v>3227</v>
      </c>
      <c r="C1429" s="25">
        <v>2</v>
      </c>
      <c r="D1429" s="25">
        <v>214873400</v>
      </c>
      <c r="E1429" s="25" t="s">
        <v>3228</v>
      </c>
      <c r="F1429" s="25" t="s">
        <v>3229</v>
      </c>
      <c r="G1429" s="25">
        <v>40</v>
      </c>
      <c r="H1429" s="25">
        <v>0.2</v>
      </c>
      <c r="I1429" s="25">
        <v>0</v>
      </c>
      <c r="J1429" s="25" t="s">
        <v>282</v>
      </c>
      <c r="K1429" s="25" t="s">
        <v>3230</v>
      </c>
    </row>
    <row r="1430" spans="1:11" x14ac:dyDescent="0.2">
      <c r="A1430" s="25">
        <v>21</v>
      </c>
      <c r="B1430" s="25" t="s">
        <v>3231</v>
      </c>
      <c r="C1430" s="25">
        <v>2</v>
      </c>
      <c r="D1430" s="25">
        <v>228257400</v>
      </c>
      <c r="E1430" s="25" t="s">
        <v>3232</v>
      </c>
      <c r="F1430" s="25" t="s">
        <v>3233</v>
      </c>
      <c r="G1430" s="25">
        <v>58</v>
      </c>
      <c r="H1430" s="25">
        <v>0.16</v>
      </c>
      <c r="I1430" s="25">
        <v>0</v>
      </c>
      <c r="J1430" s="25" t="s">
        <v>282</v>
      </c>
      <c r="K1430" s="25" t="s">
        <v>3234</v>
      </c>
    </row>
    <row r="1431" spans="1:11" x14ac:dyDescent="0.2">
      <c r="A1431" s="25">
        <v>22</v>
      </c>
      <c r="B1431" s="25" t="s">
        <v>3235</v>
      </c>
      <c r="C1431" s="25">
        <v>17</v>
      </c>
      <c r="D1431" s="25">
        <v>35754600</v>
      </c>
      <c r="E1431" s="25" t="s">
        <v>3236</v>
      </c>
      <c r="F1431" s="25" t="s">
        <v>3237</v>
      </c>
      <c r="G1431" s="25">
        <v>29</v>
      </c>
      <c r="H1431" s="25">
        <v>0.17</v>
      </c>
      <c r="I1431" s="25">
        <v>0</v>
      </c>
      <c r="J1431" s="25" t="s">
        <v>282</v>
      </c>
      <c r="K1431" s="25" t="s">
        <v>3238</v>
      </c>
    </row>
    <row r="1432" spans="1:11" x14ac:dyDescent="0.2">
      <c r="A1432" s="25">
        <v>22</v>
      </c>
      <c r="B1432" s="25" t="s">
        <v>585</v>
      </c>
      <c r="C1432" s="25">
        <v>5</v>
      </c>
      <c r="D1432" s="25">
        <v>3350200</v>
      </c>
      <c r="E1432" s="25" t="s">
        <v>586</v>
      </c>
      <c r="F1432" s="25" t="s">
        <v>3239</v>
      </c>
      <c r="G1432" s="25">
        <v>79</v>
      </c>
      <c r="H1432" s="25">
        <v>0.22</v>
      </c>
      <c r="I1432" s="25">
        <v>0</v>
      </c>
      <c r="J1432" s="25" t="s">
        <v>282</v>
      </c>
      <c r="K1432" s="25" t="s">
        <v>3240</v>
      </c>
    </row>
    <row r="1433" spans="1:11" x14ac:dyDescent="0.2">
      <c r="A1433" s="25">
        <v>22</v>
      </c>
      <c r="B1433" s="25" t="s">
        <v>585</v>
      </c>
      <c r="C1433" s="25">
        <v>5</v>
      </c>
      <c r="D1433" s="25">
        <v>7494200</v>
      </c>
      <c r="E1433" s="25" t="s">
        <v>586</v>
      </c>
      <c r="F1433" s="25" t="s">
        <v>3241</v>
      </c>
      <c r="G1433" s="25">
        <v>90</v>
      </c>
      <c r="H1433" s="25">
        <v>0.22</v>
      </c>
      <c r="I1433" s="25">
        <v>0</v>
      </c>
      <c r="J1433" s="25" t="s">
        <v>395</v>
      </c>
      <c r="K1433" s="25" t="s">
        <v>3242</v>
      </c>
    </row>
    <row r="1434" spans="1:11" x14ac:dyDescent="0.2">
      <c r="A1434" s="25">
        <v>22</v>
      </c>
      <c r="B1434" s="25" t="s">
        <v>585</v>
      </c>
      <c r="C1434" s="25">
        <v>5</v>
      </c>
      <c r="D1434" s="25">
        <v>3351600</v>
      </c>
      <c r="E1434" s="25" t="s">
        <v>586</v>
      </c>
      <c r="F1434" s="25" t="s">
        <v>3243</v>
      </c>
      <c r="G1434" s="25">
        <v>33</v>
      </c>
      <c r="H1434" s="25">
        <v>0.1</v>
      </c>
      <c r="I1434" s="25">
        <v>0</v>
      </c>
      <c r="J1434" s="25" t="s">
        <v>282</v>
      </c>
      <c r="K1434" s="25" t="s">
        <v>3244</v>
      </c>
    </row>
    <row r="1435" spans="1:11" x14ac:dyDescent="0.2">
      <c r="A1435" s="25">
        <v>22</v>
      </c>
      <c r="B1435" s="25" t="s">
        <v>585</v>
      </c>
      <c r="C1435" s="25">
        <v>5</v>
      </c>
      <c r="D1435" s="25">
        <v>7802200</v>
      </c>
      <c r="E1435" s="25" t="s">
        <v>586</v>
      </c>
      <c r="F1435" s="25" t="s">
        <v>3245</v>
      </c>
      <c r="G1435" s="25">
        <v>24</v>
      </c>
      <c r="H1435" s="25">
        <v>0.1</v>
      </c>
      <c r="I1435" s="25">
        <v>0</v>
      </c>
      <c r="J1435" s="25" t="s">
        <v>395</v>
      </c>
      <c r="K1435" s="25" t="s">
        <v>3246</v>
      </c>
    </row>
    <row r="1436" spans="1:11" x14ac:dyDescent="0.2">
      <c r="A1436" s="25">
        <v>22</v>
      </c>
      <c r="B1436" s="25" t="s">
        <v>81</v>
      </c>
      <c r="C1436" s="25">
        <v>3</v>
      </c>
      <c r="D1436" s="25">
        <v>15843800</v>
      </c>
      <c r="E1436" s="25" t="s">
        <v>3247</v>
      </c>
      <c r="F1436" s="25" t="s">
        <v>3248</v>
      </c>
      <c r="G1436" s="25">
        <v>47</v>
      </c>
      <c r="H1436" s="25">
        <v>0.19</v>
      </c>
      <c r="I1436" s="25">
        <v>0</v>
      </c>
      <c r="J1436" s="25" t="s">
        <v>282</v>
      </c>
      <c r="K1436" s="25" t="s">
        <v>3249</v>
      </c>
    </row>
    <row r="1437" spans="1:11" x14ac:dyDescent="0.2">
      <c r="A1437" s="25">
        <v>22</v>
      </c>
      <c r="B1437" s="25" t="s">
        <v>3250</v>
      </c>
      <c r="C1437" s="25">
        <v>3</v>
      </c>
      <c r="D1437" s="25">
        <v>191063600</v>
      </c>
      <c r="E1437" s="25" t="s">
        <v>3251</v>
      </c>
      <c r="F1437" s="25" t="s">
        <v>3252</v>
      </c>
      <c r="G1437" s="25">
        <v>25</v>
      </c>
      <c r="H1437" s="25">
        <v>0.13</v>
      </c>
      <c r="I1437" s="25">
        <v>0</v>
      </c>
      <c r="J1437" s="25" t="s">
        <v>282</v>
      </c>
      <c r="K1437" s="25" t="s">
        <v>3253</v>
      </c>
    </row>
    <row r="1438" spans="1:11" x14ac:dyDescent="0.2">
      <c r="A1438" s="25">
        <v>22</v>
      </c>
      <c r="B1438" s="25" t="s">
        <v>3181</v>
      </c>
      <c r="C1438" s="25">
        <v>15</v>
      </c>
      <c r="D1438" s="25">
        <v>55654200</v>
      </c>
      <c r="E1438" s="25" t="s">
        <v>3182</v>
      </c>
      <c r="F1438" s="25" t="s">
        <v>3254</v>
      </c>
      <c r="G1438" s="25">
        <v>26</v>
      </c>
      <c r="H1438" s="25">
        <v>0.14000000000000001</v>
      </c>
      <c r="I1438" s="25">
        <v>0</v>
      </c>
      <c r="J1438" s="25" t="s">
        <v>282</v>
      </c>
      <c r="K1438" s="25" t="s">
        <v>3184</v>
      </c>
    </row>
    <row r="1439" spans="1:11" x14ac:dyDescent="0.2">
      <c r="A1439" s="25">
        <v>22</v>
      </c>
      <c r="B1439" s="25" t="s">
        <v>3255</v>
      </c>
      <c r="C1439" s="25">
        <v>11</v>
      </c>
      <c r="D1439" s="25">
        <v>47524400</v>
      </c>
      <c r="E1439" s="25" t="s">
        <v>3256</v>
      </c>
      <c r="F1439" s="25" t="s">
        <v>3257</v>
      </c>
      <c r="G1439" s="25">
        <v>26</v>
      </c>
      <c r="H1439" s="25">
        <v>0.17</v>
      </c>
      <c r="I1439" s="25">
        <v>0</v>
      </c>
      <c r="J1439" s="25" t="s">
        <v>282</v>
      </c>
      <c r="K1439" s="25" t="s">
        <v>3258</v>
      </c>
    </row>
    <row r="1440" spans="1:11" x14ac:dyDescent="0.2">
      <c r="A1440" s="25">
        <v>22</v>
      </c>
      <c r="B1440" s="25" t="s">
        <v>3259</v>
      </c>
      <c r="C1440" s="25">
        <v>4</v>
      </c>
      <c r="D1440" s="25">
        <v>10612000</v>
      </c>
      <c r="E1440" s="25" t="s">
        <v>3260</v>
      </c>
      <c r="F1440" s="25" t="s">
        <v>3261</v>
      </c>
      <c r="G1440" s="25">
        <v>63</v>
      </c>
      <c r="H1440" s="25">
        <v>0.22</v>
      </c>
      <c r="I1440" s="25">
        <v>0</v>
      </c>
      <c r="J1440" s="25" t="s">
        <v>395</v>
      </c>
      <c r="K1440" s="25" t="s">
        <v>3262</v>
      </c>
    </row>
    <row r="1441" spans="1:11" x14ac:dyDescent="0.2">
      <c r="A1441" s="25">
        <v>22</v>
      </c>
      <c r="B1441" s="25" t="s">
        <v>3263</v>
      </c>
      <c r="C1441" s="25">
        <v>4</v>
      </c>
      <c r="D1441" s="25">
        <v>10612000</v>
      </c>
      <c r="E1441" s="25" t="s">
        <v>3264</v>
      </c>
      <c r="F1441" s="25" t="s">
        <v>3261</v>
      </c>
      <c r="G1441" s="25">
        <v>63</v>
      </c>
      <c r="H1441" s="25">
        <v>0.22</v>
      </c>
      <c r="I1441" s="25">
        <v>0</v>
      </c>
      <c r="J1441" s="25" t="s">
        <v>395</v>
      </c>
      <c r="K1441" s="25" t="s">
        <v>3262</v>
      </c>
    </row>
    <row r="1442" spans="1:11" x14ac:dyDescent="0.2">
      <c r="A1442" s="25">
        <v>22</v>
      </c>
      <c r="B1442" s="25" t="s">
        <v>3265</v>
      </c>
      <c r="C1442" s="25">
        <v>3</v>
      </c>
      <c r="D1442" s="25">
        <v>131987800</v>
      </c>
      <c r="E1442" s="25" t="s">
        <v>3266</v>
      </c>
      <c r="F1442" s="25" t="s">
        <v>3267</v>
      </c>
      <c r="G1442" s="25">
        <v>28</v>
      </c>
      <c r="H1442" s="25">
        <v>0.17</v>
      </c>
      <c r="I1442" s="25">
        <v>0</v>
      </c>
      <c r="J1442" s="25" t="s">
        <v>282</v>
      </c>
      <c r="K1442" s="25" t="s">
        <v>3268</v>
      </c>
    </row>
    <row r="1443" spans="1:11" x14ac:dyDescent="0.2">
      <c r="A1443" s="25">
        <v>22</v>
      </c>
      <c r="B1443" s="25" t="s">
        <v>3269</v>
      </c>
      <c r="C1443" s="25">
        <v>5</v>
      </c>
      <c r="D1443" s="25">
        <v>11359600</v>
      </c>
      <c r="E1443" s="25" t="s">
        <v>3270</v>
      </c>
      <c r="F1443" s="25" t="s">
        <v>3271</v>
      </c>
      <c r="G1443" s="25">
        <v>33</v>
      </c>
      <c r="H1443" s="25">
        <v>0.1</v>
      </c>
      <c r="I1443" s="25">
        <v>0</v>
      </c>
      <c r="J1443" s="25" t="s">
        <v>426</v>
      </c>
      <c r="K1443" s="25" t="s">
        <v>3272</v>
      </c>
    </row>
    <row r="1444" spans="1:11" x14ac:dyDescent="0.2">
      <c r="A1444" s="25">
        <v>22</v>
      </c>
      <c r="B1444" s="25" t="s">
        <v>3269</v>
      </c>
      <c r="C1444" s="25">
        <v>5</v>
      </c>
      <c r="D1444" s="25">
        <v>2471000</v>
      </c>
      <c r="E1444" s="25" t="s">
        <v>3270</v>
      </c>
      <c r="F1444" s="25" t="s">
        <v>3273</v>
      </c>
      <c r="G1444" s="25">
        <v>33</v>
      </c>
      <c r="H1444" s="25">
        <v>0.1</v>
      </c>
      <c r="I1444" s="25">
        <v>0</v>
      </c>
      <c r="J1444" s="25" t="s">
        <v>426</v>
      </c>
      <c r="K1444" s="25" t="s">
        <v>3274</v>
      </c>
    </row>
    <row r="1445" spans="1:11" x14ac:dyDescent="0.2">
      <c r="A1445" s="25">
        <v>22</v>
      </c>
      <c r="B1445" s="25" t="s">
        <v>1249</v>
      </c>
      <c r="C1445" s="25">
        <v>3</v>
      </c>
      <c r="D1445" s="25">
        <v>89392800</v>
      </c>
      <c r="E1445" s="25" t="s">
        <v>1250</v>
      </c>
      <c r="F1445" s="25" t="s">
        <v>3275</v>
      </c>
      <c r="G1445" s="25">
        <v>31</v>
      </c>
      <c r="H1445" s="25">
        <v>0.15</v>
      </c>
      <c r="I1445" s="25">
        <v>0</v>
      </c>
      <c r="J1445" s="25" t="s">
        <v>282</v>
      </c>
      <c r="K1445" s="25" t="s">
        <v>3276</v>
      </c>
    </row>
    <row r="1446" spans="1:11" x14ac:dyDescent="0.2">
      <c r="A1446" s="25">
        <v>22</v>
      </c>
      <c r="B1446" s="25" t="s">
        <v>3277</v>
      </c>
      <c r="C1446" s="25">
        <v>5</v>
      </c>
      <c r="D1446" s="25">
        <v>15780800</v>
      </c>
      <c r="E1446" s="25" t="s">
        <v>3278</v>
      </c>
      <c r="F1446" s="25" t="s">
        <v>3279</v>
      </c>
      <c r="G1446" s="25">
        <v>33</v>
      </c>
      <c r="H1446" s="25">
        <v>0.12</v>
      </c>
      <c r="I1446" s="25">
        <v>0</v>
      </c>
      <c r="J1446" s="25" t="s">
        <v>282</v>
      </c>
      <c r="K1446" s="25" t="s">
        <v>3280</v>
      </c>
    </row>
    <row r="1447" spans="1:11" x14ac:dyDescent="0.2">
      <c r="A1447" s="25">
        <v>22</v>
      </c>
      <c r="B1447" s="25" t="s">
        <v>3281</v>
      </c>
      <c r="C1447" s="25">
        <v>5</v>
      </c>
      <c r="D1447" s="25">
        <v>15780800</v>
      </c>
      <c r="E1447" s="25" t="s">
        <v>3282</v>
      </c>
      <c r="F1447" s="25" t="s">
        <v>3279</v>
      </c>
      <c r="G1447" s="25">
        <v>33</v>
      </c>
      <c r="H1447" s="25">
        <v>0.12</v>
      </c>
      <c r="I1447" s="25">
        <v>0</v>
      </c>
      <c r="J1447" s="25" t="s">
        <v>282</v>
      </c>
      <c r="K1447" s="25" t="s">
        <v>3280</v>
      </c>
    </row>
    <row r="1448" spans="1:11" x14ac:dyDescent="0.2">
      <c r="A1448" s="25">
        <v>22</v>
      </c>
      <c r="B1448" s="25" t="s">
        <v>3283</v>
      </c>
      <c r="C1448" s="25">
        <v>5</v>
      </c>
      <c r="D1448" s="25">
        <v>15780800</v>
      </c>
      <c r="E1448" s="25" t="s">
        <v>3284</v>
      </c>
      <c r="F1448" s="25" t="s">
        <v>3279</v>
      </c>
      <c r="G1448" s="25">
        <v>33</v>
      </c>
      <c r="H1448" s="25">
        <v>0.12</v>
      </c>
      <c r="I1448" s="25">
        <v>0</v>
      </c>
      <c r="J1448" s="25" t="s">
        <v>282</v>
      </c>
      <c r="K1448" s="25" t="s">
        <v>3280</v>
      </c>
    </row>
    <row r="1449" spans="1:11" x14ac:dyDescent="0.2">
      <c r="A1449" s="25">
        <v>22</v>
      </c>
      <c r="B1449" s="25" t="s">
        <v>3285</v>
      </c>
      <c r="C1449" s="25">
        <v>3</v>
      </c>
      <c r="D1449" s="25">
        <v>60818800</v>
      </c>
      <c r="E1449" s="25" t="s">
        <v>3286</v>
      </c>
      <c r="F1449" s="25" t="s">
        <v>3287</v>
      </c>
      <c r="G1449" s="25">
        <v>44</v>
      </c>
      <c r="H1449" s="25">
        <v>0.18</v>
      </c>
      <c r="I1449" s="25">
        <v>0</v>
      </c>
      <c r="J1449" s="25" t="s">
        <v>282</v>
      </c>
      <c r="K1449" s="25" t="s">
        <v>3288</v>
      </c>
    </row>
    <row r="1450" spans="1:11" x14ac:dyDescent="0.2">
      <c r="A1450" s="25">
        <v>22</v>
      </c>
      <c r="B1450" s="25" t="s">
        <v>3289</v>
      </c>
      <c r="C1450" s="25">
        <v>7</v>
      </c>
      <c r="D1450" s="25">
        <v>5429200</v>
      </c>
      <c r="E1450" s="25" t="s">
        <v>3290</v>
      </c>
      <c r="F1450" s="25" t="s">
        <v>3291</v>
      </c>
      <c r="G1450" s="25">
        <v>45</v>
      </c>
      <c r="H1450" s="25">
        <v>0.2</v>
      </c>
      <c r="I1450" s="25">
        <v>0</v>
      </c>
      <c r="J1450" s="25" t="s">
        <v>395</v>
      </c>
      <c r="K1450" s="25" t="s">
        <v>3292</v>
      </c>
    </row>
    <row r="1451" spans="1:11" x14ac:dyDescent="0.2">
      <c r="A1451" s="25">
        <v>22</v>
      </c>
      <c r="B1451" s="25" t="s">
        <v>3293</v>
      </c>
      <c r="C1451" s="25">
        <v>7</v>
      </c>
      <c r="D1451" s="25">
        <v>78391600</v>
      </c>
      <c r="E1451" s="25" t="s">
        <v>3294</v>
      </c>
      <c r="F1451" s="25" t="s">
        <v>3295</v>
      </c>
      <c r="G1451" s="25">
        <v>28</v>
      </c>
      <c r="H1451" s="25">
        <v>0.1</v>
      </c>
      <c r="I1451" s="25">
        <v>0</v>
      </c>
      <c r="J1451" s="25" t="s">
        <v>282</v>
      </c>
      <c r="K1451" s="25" t="s">
        <v>3296</v>
      </c>
    </row>
    <row r="1452" spans="1:11" x14ac:dyDescent="0.2">
      <c r="A1452" s="25">
        <v>22</v>
      </c>
      <c r="B1452" s="25" t="s">
        <v>732</v>
      </c>
      <c r="C1452" s="25">
        <v>5</v>
      </c>
      <c r="D1452" s="25">
        <v>16769200</v>
      </c>
      <c r="E1452" s="25" t="s">
        <v>733</v>
      </c>
      <c r="F1452" s="25" t="s">
        <v>3297</v>
      </c>
      <c r="G1452" s="25">
        <v>43</v>
      </c>
      <c r="H1452" s="25">
        <v>0.11</v>
      </c>
      <c r="I1452" s="25">
        <v>0</v>
      </c>
      <c r="J1452" s="25" t="s">
        <v>426</v>
      </c>
      <c r="K1452" s="25" t="s">
        <v>3298</v>
      </c>
    </row>
    <row r="1453" spans="1:11" x14ac:dyDescent="0.2">
      <c r="A1453" s="25">
        <v>22</v>
      </c>
      <c r="B1453" s="25" t="s">
        <v>732</v>
      </c>
      <c r="C1453" s="25">
        <v>5</v>
      </c>
      <c r="D1453" s="25">
        <v>4568200</v>
      </c>
      <c r="E1453" s="25" t="s">
        <v>733</v>
      </c>
      <c r="F1453" s="25" t="s">
        <v>3299</v>
      </c>
      <c r="G1453" s="25">
        <v>37</v>
      </c>
      <c r="H1453" s="25">
        <v>0.12</v>
      </c>
      <c r="I1453" s="25">
        <v>0</v>
      </c>
      <c r="J1453" s="25" t="s">
        <v>426</v>
      </c>
      <c r="K1453" s="25" t="s">
        <v>3300</v>
      </c>
    </row>
    <row r="1454" spans="1:11" x14ac:dyDescent="0.2">
      <c r="A1454" s="25">
        <v>22</v>
      </c>
      <c r="B1454" s="25" t="s">
        <v>3301</v>
      </c>
      <c r="C1454" s="25">
        <v>7</v>
      </c>
      <c r="D1454" s="25">
        <v>5429200</v>
      </c>
      <c r="E1454" s="25" t="s">
        <v>3302</v>
      </c>
      <c r="F1454" s="25" t="s">
        <v>3291</v>
      </c>
      <c r="G1454" s="25">
        <v>45</v>
      </c>
      <c r="H1454" s="25">
        <v>0.2</v>
      </c>
      <c r="I1454" s="25">
        <v>0</v>
      </c>
      <c r="J1454" s="25" t="s">
        <v>395</v>
      </c>
      <c r="K1454" s="25" t="s">
        <v>3292</v>
      </c>
    </row>
    <row r="1455" spans="1:11" x14ac:dyDescent="0.2">
      <c r="A1455" s="25">
        <v>22</v>
      </c>
      <c r="B1455" s="25" t="s">
        <v>3303</v>
      </c>
      <c r="C1455" s="25">
        <v>14</v>
      </c>
      <c r="D1455" s="25">
        <v>80105200</v>
      </c>
      <c r="E1455" s="25" t="s">
        <v>3304</v>
      </c>
      <c r="F1455" s="25" t="s">
        <v>3305</v>
      </c>
      <c r="G1455" s="25">
        <v>32</v>
      </c>
      <c r="H1455" s="25">
        <v>0.15</v>
      </c>
      <c r="I1455" s="25">
        <v>0</v>
      </c>
      <c r="J1455" s="25" t="s">
        <v>282</v>
      </c>
      <c r="K1455" s="25" t="s">
        <v>3306</v>
      </c>
    </row>
    <row r="1456" spans="1:11" x14ac:dyDescent="0.2">
      <c r="A1456" s="25">
        <v>22</v>
      </c>
      <c r="B1456" s="25" t="s">
        <v>746</v>
      </c>
      <c r="C1456" s="25">
        <v>4</v>
      </c>
      <c r="D1456" s="25">
        <v>10612000</v>
      </c>
      <c r="E1456" s="25" t="s">
        <v>747</v>
      </c>
      <c r="F1456" s="25" t="s">
        <v>3261</v>
      </c>
      <c r="G1456" s="25">
        <v>63</v>
      </c>
      <c r="H1456" s="25">
        <v>0.22</v>
      </c>
      <c r="I1456" s="25">
        <v>0</v>
      </c>
      <c r="J1456" s="25" t="s">
        <v>395</v>
      </c>
      <c r="K1456" s="25" t="s">
        <v>3262</v>
      </c>
    </row>
    <row r="1457" spans="1:11" x14ac:dyDescent="0.2">
      <c r="A1457" s="25">
        <v>22</v>
      </c>
      <c r="B1457" s="25" t="s">
        <v>3307</v>
      </c>
      <c r="C1457" s="25">
        <v>4</v>
      </c>
      <c r="D1457" s="25">
        <v>10612000</v>
      </c>
      <c r="E1457" s="25" t="s">
        <v>3308</v>
      </c>
      <c r="F1457" s="25" t="s">
        <v>3261</v>
      </c>
      <c r="G1457" s="25">
        <v>63</v>
      </c>
      <c r="H1457" s="25">
        <v>0.22</v>
      </c>
      <c r="I1457" s="25">
        <v>0</v>
      </c>
      <c r="J1457" s="25" t="s">
        <v>395</v>
      </c>
      <c r="K1457" s="25" t="s">
        <v>3262</v>
      </c>
    </row>
    <row r="1458" spans="1:11" x14ac:dyDescent="0.2">
      <c r="A1458" s="25">
        <v>22</v>
      </c>
      <c r="B1458" s="25" t="s">
        <v>3309</v>
      </c>
      <c r="C1458" s="25">
        <v>5</v>
      </c>
      <c r="D1458" s="25">
        <v>6756400</v>
      </c>
      <c r="E1458" s="25" t="s">
        <v>3310</v>
      </c>
      <c r="F1458" s="25" t="s">
        <v>3311</v>
      </c>
      <c r="G1458" s="25">
        <v>41</v>
      </c>
      <c r="H1458" s="25">
        <v>0.11</v>
      </c>
      <c r="I1458" s="25">
        <v>0</v>
      </c>
      <c r="J1458" s="25" t="s">
        <v>282</v>
      </c>
      <c r="K1458" s="25" t="s">
        <v>3312</v>
      </c>
    </row>
    <row r="1459" spans="1:11" x14ac:dyDescent="0.2">
      <c r="A1459" s="25">
        <v>22</v>
      </c>
      <c r="B1459" s="25" t="s">
        <v>3309</v>
      </c>
      <c r="C1459" s="25">
        <v>5</v>
      </c>
      <c r="D1459" s="25">
        <v>1737400</v>
      </c>
      <c r="E1459" s="25" t="s">
        <v>3310</v>
      </c>
      <c r="F1459" s="25" t="s">
        <v>3313</v>
      </c>
      <c r="G1459" s="25">
        <v>36</v>
      </c>
      <c r="H1459" s="25">
        <v>0.1</v>
      </c>
      <c r="I1459" s="25">
        <v>0</v>
      </c>
      <c r="J1459" s="25" t="s">
        <v>282</v>
      </c>
      <c r="K1459" s="25" t="s">
        <v>3314</v>
      </c>
    </row>
    <row r="1460" spans="1:11" x14ac:dyDescent="0.2">
      <c r="A1460" s="25">
        <v>22</v>
      </c>
      <c r="B1460" s="25" t="s">
        <v>758</v>
      </c>
      <c r="C1460" s="25">
        <v>5</v>
      </c>
      <c r="D1460" s="25">
        <v>291200</v>
      </c>
      <c r="E1460" s="25" t="s">
        <v>759</v>
      </c>
      <c r="F1460" s="25" t="s">
        <v>3315</v>
      </c>
      <c r="G1460" s="25">
        <v>36</v>
      </c>
      <c r="H1460" s="25">
        <v>0.14000000000000001</v>
      </c>
      <c r="I1460" s="25">
        <v>0</v>
      </c>
      <c r="J1460" s="25" t="s">
        <v>282</v>
      </c>
      <c r="K1460" s="25" t="s">
        <v>3316</v>
      </c>
    </row>
    <row r="1461" spans="1:11" x14ac:dyDescent="0.2">
      <c r="A1461" s="25">
        <v>22</v>
      </c>
      <c r="B1461" s="25" t="s">
        <v>3317</v>
      </c>
      <c r="C1461" s="25">
        <v>6</v>
      </c>
      <c r="D1461" s="25">
        <v>51801400</v>
      </c>
      <c r="E1461" s="25" t="s">
        <v>3318</v>
      </c>
      <c r="F1461" s="25" t="s">
        <v>3319</v>
      </c>
      <c r="G1461" s="25">
        <v>25</v>
      </c>
      <c r="H1461" s="25">
        <v>0.13</v>
      </c>
      <c r="I1461" s="25">
        <v>0</v>
      </c>
      <c r="J1461" s="25" t="s">
        <v>282</v>
      </c>
      <c r="K1461" s="25" t="s">
        <v>3320</v>
      </c>
    </row>
    <row r="1462" spans="1:11" x14ac:dyDescent="0.2">
      <c r="A1462" s="25">
        <v>22</v>
      </c>
      <c r="B1462" s="25" t="s">
        <v>3321</v>
      </c>
      <c r="C1462" s="25">
        <v>20</v>
      </c>
      <c r="D1462" s="25">
        <v>6151600</v>
      </c>
      <c r="E1462" s="25" t="s">
        <v>3322</v>
      </c>
      <c r="F1462" s="25" t="s">
        <v>3323</v>
      </c>
      <c r="G1462" s="25">
        <v>26</v>
      </c>
      <c r="H1462" s="25">
        <v>0.1</v>
      </c>
      <c r="I1462" s="25">
        <v>0</v>
      </c>
      <c r="J1462" s="25" t="s">
        <v>282</v>
      </c>
      <c r="K1462" s="25" t="s">
        <v>3324</v>
      </c>
    </row>
    <row r="1463" spans="1:11" x14ac:dyDescent="0.2">
      <c r="A1463" s="25">
        <v>22</v>
      </c>
      <c r="B1463" s="25" t="s">
        <v>3325</v>
      </c>
      <c r="C1463" s="25">
        <v>12</v>
      </c>
      <c r="D1463" s="25">
        <v>42695800</v>
      </c>
      <c r="E1463" s="25" t="s">
        <v>3326</v>
      </c>
      <c r="F1463" s="25" t="s">
        <v>3327</v>
      </c>
      <c r="G1463" s="25">
        <v>36</v>
      </c>
      <c r="H1463" s="25">
        <v>0.21</v>
      </c>
      <c r="I1463" s="25">
        <v>0</v>
      </c>
      <c r="J1463" s="25" t="s">
        <v>282</v>
      </c>
      <c r="K1463" s="25" t="s">
        <v>3328</v>
      </c>
    </row>
    <row r="1464" spans="1:11" x14ac:dyDescent="0.2">
      <c r="A1464" s="25">
        <v>22</v>
      </c>
      <c r="B1464" s="25" t="s">
        <v>3329</v>
      </c>
      <c r="C1464" s="25">
        <v>8</v>
      </c>
      <c r="D1464" s="25">
        <v>18849600</v>
      </c>
      <c r="E1464" s="25" t="s">
        <v>3330</v>
      </c>
      <c r="F1464" s="25" t="s">
        <v>3331</v>
      </c>
      <c r="G1464" s="25">
        <v>37</v>
      </c>
      <c r="H1464" s="25">
        <v>0.2</v>
      </c>
      <c r="I1464" s="25">
        <v>0</v>
      </c>
      <c r="J1464" s="25" t="s">
        <v>282</v>
      </c>
      <c r="K1464" s="25" t="s">
        <v>3332</v>
      </c>
    </row>
    <row r="1465" spans="1:11" x14ac:dyDescent="0.2">
      <c r="A1465" s="25">
        <v>22</v>
      </c>
      <c r="B1465" s="25" t="s">
        <v>3333</v>
      </c>
      <c r="C1465" s="25">
        <v>2</v>
      </c>
      <c r="D1465" s="25">
        <v>33769400</v>
      </c>
      <c r="E1465" s="25" t="s">
        <v>3334</v>
      </c>
      <c r="F1465" s="25" t="s">
        <v>3335</v>
      </c>
      <c r="G1465" s="25">
        <v>25</v>
      </c>
      <c r="H1465" s="25">
        <v>0.19</v>
      </c>
      <c r="I1465" s="25">
        <v>0</v>
      </c>
      <c r="J1465" s="25" t="s">
        <v>426</v>
      </c>
      <c r="K1465" s="25" t="s">
        <v>3336</v>
      </c>
    </row>
    <row r="1466" spans="1:11" x14ac:dyDescent="0.2">
      <c r="A1466" s="25">
        <v>22</v>
      </c>
      <c r="B1466" s="25" t="s">
        <v>3333</v>
      </c>
      <c r="C1466" s="25">
        <v>2</v>
      </c>
      <c r="D1466" s="25">
        <v>33763800</v>
      </c>
      <c r="E1466" s="25" t="s">
        <v>3334</v>
      </c>
      <c r="F1466" s="25" t="s">
        <v>3337</v>
      </c>
      <c r="G1466" s="25">
        <v>24</v>
      </c>
      <c r="H1466" s="25">
        <v>0.19</v>
      </c>
      <c r="I1466" s="25">
        <v>0</v>
      </c>
      <c r="J1466" s="25" t="s">
        <v>426</v>
      </c>
      <c r="K1466" s="25" t="s">
        <v>3338</v>
      </c>
    </row>
    <row r="1467" spans="1:11" x14ac:dyDescent="0.2">
      <c r="A1467" s="25">
        <v>22</v>
      </c>
      <c r="B1467" s="25" t="s">
        <v>3339</v>
      </c>
      <c r="C1467" s="25">
        <v>5</v>
      </c>
      <c r="D1467" s="25">
        <v>87123400</v>
      </c>
      <c r="E1467" s="25" t="s">
        <v>3340</v>
      </c>
      <c r="F1467" s="25" t="s">
        <v>3341</v>
      </c>
      <c r="G1467" s="25">
        <v>39</v>
      </c>
      <c r="H1467" s="25">
        <v>0.11</v>
      </c>
      <c r="I1467" s="25">
        <v>0</v>
      </c>
      <c r="J1467" s="25" t="s">
        <v>282</v>
      </c>
      <c r="K1467" s="25" t="s">
        <v>3342</v>
      </c>
    </row>
    <row r="1468" spans="1:11" x14ac:dyDescent="0.2">
      <c r="A1468" s="25">
        <v>22</v>
      </c>
      <c r="B1468" s="25" t="s">
        <v>397</v>
      </c>
      <c r="C1468" s="25">
        <v>15</v>
      </c>
      <c r="D1468" s="25">
        <v>71472800</v>
      </c>
      <c r="E1468" s="25" t="s">
        <v>398</v>
      </c>
      <c r="F1468" s="25" t="s">
        <v>3343</v>
      </c>
      <c r="G1468" s="25">
        <v>28</v>
      </c>
      <c r="H1468" s="25">
        <v>0.16</v>
      </c>
      <c r="I1468" s="25">
        <v>0</v>
      </c>
      <c r="J1468" s="25" t="s">
        <v>282</v>
      </c>
      <c r="K1468" s="25" t="s">
        <v>3344</v>
      </c>
    </row>
    <row r="1469" spans="1:11" x14ac:dyDescent="0.2">
      <c r="A1469" s="25">
        <v>22</v>
      </c>
      <c r="B1469" s="25" t="s">
        <v>3139</v>
      </c>
      <c r="C1469" s="25">
        <v>13</v>
      </c>
      <c r="D1469" s="25">
        <v>108945200</v>
      </c>
      <c r="E1469" s="25" t="s">
        <v>3140</v>
      </c>
      <c r="F1469" s="25" t="s">
        <v>3141</v>
      </c>
      <c r="G1469" s="25">
        <v>27</v>
      </c>
      <c r="H1469" s="25">
        <v>0.15</v>
      </c>
      <c r="I1469" s="25">
        <v>0</v>
      </c>
      <c r="J1469" s="25" t="s">
        <v>282</v>
      </c>
      <c r="K1469" s="25" t="s">
        <v>3142</v>
      </c>
    </row>
    <row r="1470" spans="1:11" x14ac:dyDescent="0.2">
      <c r="A1470" s="25">
        <v>22</v>
      </c>
      <c r="B1470" s="25" t="s">
        <v>3345</v>
      </c>
      <c r="C1470" s="25">
        <v>7</v>
      </c>
      <c r="D1470" s="25">
        <v>5429200</v>
      </c>
      <c r="E1470" s="25" t="s">
        <v>3346</v>
      </c>
      <c r="F1470" s="25" t="s">
        <v>3291</v>
      </c>
      <c r="G1470" s="25">
        <v>45</v>
      </c>
      <c r="H1470" s="25">
        <v>0.2</v>
      </c>
      <c r="I1470" s="25">
        <v>0</v>
      </c>
      <c r="J1470" s="25" t="s">
        <v>395</v>
      </c>
      <c r="K1470" s="25" t="s">
        <v>3292</v>
      </c>
    </row>
    <row r="1471" spans="1:11" x14ac:dyDescent="0.2">
      <c r="A1471" s="25">
        <v>22</v>
      </c>
      <c r="B1471" s="25" t="s">
        <v>962</v>
      </c>
      <c r="C1471" s="25">
        <v>5</v>
      </c>
      <c r="D1471" s="25">
        <v>7802200</v>
      </c>
      <c r="E1471" s="25" t="s">
        <v>963</v>
      </c>
      <c r="F1471" s="25" t="s">
        <v>3245</v>
      </c>
      <c r="G1471" s="25">
        <v>24</v>
      </c>
      <c r="H1471" s="25">
        <v>0.1</v>
      </c>
      <c r="I1471" s="25">
        <v>0</v>
      </c>
      <c r="J1471" s="25" t="s">
        <v>395</v>
      </c>
      <c r="K1471" s="25" t="s">
        <v>3246</v>
      </c>
    </row>
    <row r="1472" spans="1:11" x14ac:dyDescent="0.2">
      <c r="A1472" s="25">
        <v>24</v>
      </c>
      <c r="B1472" s="25" t="s">
        <v>3347</v>
      </c>
      <c r="C1472" s="25">
        <v>11</v>
      </c>
      <c r="D1472" s="25">
        <v>130323200</v>
      </c>
      <c r="E1472" s="25" t="s">
        <v>3348</v>
      </c>
      <c r="F1472" s="25" t="s">
        <v>3349</v>
      </c>
      <c r="G1472" s="25">
        <v>37</v>
      </c>
      <c r="H1472" s="25">
        <v>0.18</v>
      </c>
      <c r="I1472" s="25">
        <v>0</v>
      </c>
      <c r="J1472" s="25" t="s">
        <v>426</v>
      </c>
      <c r="K1472" s="25" t="s">
        <v>3350</v>
      </c>
    </row>
    <row r="1473" spans="1:11" x14ac:dyDescent="0.2">
      <c r="A1473" s="25">
        <v>24</v>
      </c>
      <c r="B1473" s="25" t="s">
        <v>3347</v>
      </c>
      <c r="C1473" s="25">
        <v>11</v>
      </c>
      <c r="D1473" s="25">
        <v>78288000</v>
      </c>
      <c r="E1473" s="25" t="s">
        <v>3348</v>
      </c>
      <c r="F1473" s="25" t="s">
        <v>3351</v>
      </c>
      <c r="G1473" s="25">
        <v>36</v>
      </c>
      <c r="H1473" s="25">
        <v>0.19</v>
      </c>
      <c r="I1473" s="25">
        <v>0</v>
      </c>
      <c r="J1473" s="25" t="s">
        <v>426</v>
      </c>
      <c r="K1473" s="25" t="s">
        <v>3352</v>
      </c>
    </row>
    <row r="1474" spans="1:11" x14ac:dyDescent="0.2">
      <c r="A1474" s="25">
        <v>24</v>
      </c>
      <c r="B1474" s="25" t="s">
        <v>3353</v>
      </c>
      <c r="C1474" s="25">
        <v>11</v>
      </c>
      <c r="D1474" s="25">
        <v>127443400</v>
      </c>
      <c r="E1474" s="25" t="s">
        <v>3354</v>
      </c>
      <c r="F1474" s="25" t="s">
        <v>3355</v>
      </c>
      <c r="G1474" s="25">
        <v>26</v>
      </c>
      <c r="H1474" s="25">
        <v>0.1</v>
      </c>
      <c r="I1474" s="25">
        <v>0</v>
      </c>
      <c r="J1474" s="25" t="s">
        <v>426</v>
      </c>
      <c r="K1474" s="25" t="s">
        <v>3356</v>
      </c>
    </row>
    <row r="1475" spans="1:11" x14ac:dyDescent="0.2">
      <c r="A1475" s="25">
        <v>24</v>
      </c>
      <c r="B1475" s="25" t="s">
        <v>3353</v>
      </c>
      <c r="C1475" s="25">
        <v>11</v>
      </c>
      <c r="D1475" s="25">
        <v>110525800</v>
      </c>
      <c r="E1475" s="25" t="s">
        <v>3354</v>
      </c>
      <c r="F1475" s="25" t="s">
        <v>3357</v>
      </c>
      <c r="G1475" s="25">
        <v>32</v>
      </c>
      <c r="H1475" s="25">
        <v>0.14000000000000001</v>
      </c>
      <c r="I1475" s="25">
        <v>0</v>
      </c>
      <c r="J1475" s="25" t="s">
        <v>282</v>
      </c>
      <c r="K1475" s="25" t="s">
        <v>3358</v>
      </c>
    </row>
    <row r="1476" spans="1:11" x14ac:dyDescent="0.2">
      <c r="A1476" s="25">
        <v>24</v>
      </c>
      <c r="B1476" s="25" t="s">
        <v>3359</v>
      </c>
      <c r="C1476" s="25">
        <v>11</v>
      </c>
      <c r="D1476" s="25">
        <v>112680400</v>
      </c>
      <c r="E1476" s="25" t="s">
        <v>3360</v>
      </c>
      <c r="F1476" s="25" t="s">
        <v>3361</v>
      </c>
      <c r="G1476" s="25">
        <v>29</v>
      </c>
      <c r="H1476" s="25">
        <v>0.15</v>
      </c>
      <c r="I1476" s="25">
        <v>0</v>
      </c>
      <c r="J1476" s="25" t="s">
        <v>426</v>
      </c>
      <c r="K1476" s="25" t="s">
        <v>3362</v>
      </c>
    </row>
    <row r="1477" spans="1:11" x14ac:dyDescent="0.2">
      <c r="A1477" s="25">
        <v>24</v>
      </c>
      <c r="B1477" s="25" t="s">
        <v>3359</v>
      </c>
      <c r="C1477" s="25">
        <v>11</v>
      </c>
      <c r="D1477" s="25">
        <v>128860200</v>
      </c>
      <c r="E1477" s="25" t="s">
        <v>3360</v>
      </c>
      <c r="F1477" s="25" t="s">
        <v>3363</v>
      </c>
      <c r="G1477" s="25">
        <v>22</v>
      </c>
      <c r="H1477" s="25">
        <v>0.1</v>
      </c>
      <c r="I1477" s="25">
        <v>0</v>
      </c>
      <c r="J1477" s="25" t="s">
        <v>426</v>
      </c>
      <c r="K1477" s="25" t="s">
        <v>3364</v>
      </c>
    </row>
    <row r="1478" spans="1:11" x14ac:dyDescent="0.2">
      <c r="A1478" s="25">
        <v>24</v>
      </c>
      <c r="B1478" s="25" t="s">
        <v>3359</v>
      </c>
      <c r="C1478" s="25">
        <v>11</v>
      </c>
      <c r="D1478" s="25">
        <v>91810600</v>
      </c>
      <c r="E1478" s="25" t="s">
        <v>3360</v>
      </c>
      <c r="F1478" s="25" t="s">
        <v>3365</v>
      </c>
      <c r="G1478" s="25">
        <v>33</v>
      </c>
      <c r="H1478" s="25">
        <v>0.11</v>
      </c>
      <c r="I1478" s="25">
        <v>0</v>
      </c>
      <c r="J1478" s="25" t="s">
        <v>282</v>
      </c>
      <c r="K1478" s="25" t="s">
        <v>3366</v>
      </c>
    </row>
    <row r="1479" spans="1:11" x14ac:dyDescent="0.2">
      <c r="A1479" s="25">
        <v>24</v>
      </c>
      <c r="B1479" s="25" t="s">
        <v>279</v>
      </c>
      <c r="C1479" s="25">
        <v>11</v>
      </c>
      <c r="D1479" s="25">
        <v>100692200</v>
      </c>
      <c r="E1479" s="25" t="s">
        <v>280</v>
      </c>
      <c r="F1479" s="25" t="s">
        <v>3367</v>
      </c>
      <c r="G1479" s="25">
        <v>57</v>
      </c>
      <c r="H1479" s="25">
        <v>0.11</v>
      </c>
      <c r="I1479" s="25">
        <v>0</v>
      </c>
      <c r="J1479" s="25" t="s">
        <v>1276</v>
      </c>
      <c r="K1479" s="25" t="s">
        <v>3368</v>
      </c>
    </row>
    <row r="1480" spans="1:11" x14ac:dyDescent="0.2">
      <c r="A1480" s="25">
        <v>24</v>
      </c>
      <c r="B1480" s="25" t="s">
        <v>279</v>
      </c>
      <c r="C1480" s="25">
        <v>11</v>
      </c>
      <c r="D1480" s="25">
        <v>100692200</v>
      </c>
      <c r="E1480" s="25" t="s">
        <v>280</v>
      </c>
      <c r="F1480" s="25" t="s">
        <v>3369</v>
      </c>
      <c r="G1480" s="25">
        <v>62</v>
      </c>
      <c r="H1480" s="25">
        <v>0.26</v>
      </c>
      <c r="I1480" s="25">
        <v>0</v>
      </c>
      <c r="J1480" s="25" t="s">
        <v>282</v>
      </c>
      <c r="K1480" s="25" t="s">
        <v>3370</v>
      </c>
    </row>
    <row r="1481" spans="1:11" x14ac:dyDescent="0.2">
      <c r="A1481" s="25">
        <v>24</v>
      </c>
      <c r="B1481" s="25" t="s">
        <v>279</v>
      </c>
      <c r="C1481" s="25">
        <v>11</v>
      </c>
      <c r="D1481" s="25">
        <v>100692200</v>
      </c>
      <c r="E1481" s="25" t="s">
        <v>280</v>
      </c>
      <c r="F1481" s="25" t="s">
        <v>3371</v>
      </c>
      <c r="G1481" s="25">
        <v>26</v>
      </c>
      <c r="H1481" s="25">
        <v>0.12</v>
      </c>
      <c r="I1481" s="25">
        <v>0</v>
      </c>
      <c r="J1481" s="25" t="s">
        <v>282</v>
      </c>
      <c r="K1481" s="25" t="s">
        <v>3372</v>
      </c>
    </row>
    <row r="1482" spans="1:11" x14ac:dyDescent="0.2">
      <c r="A1482" s="25">
        <v>24</v>
      </c>
      <c r="B1482" s="25" t="s">
        <v>279</v>
      </c>
      <c r="C1482" s="25">
        <v>11</v>
      </c>
      <c r="D1482" s="25">
        <v>134338400</v>
      </c>
      <c r="E1482" s="25" t="s">
        <v>280</v>
      </c>
      <c r="F1482" s="25" t="s">
        <v>3373</v>
      </c>
      <c r="G1482" s="25">
        <v>46</v>
      </c>
      <c r="H1482" s="25">
        <v>0.22</v>
      </c>
      <c r="I1482" s="25">
        <v>0</v>
      </c>
      <c r="J1482" s="25" t="s">
        <v>282</v>
      </c>
      <c r="K1482" s="25" t="s">
        <v>3374</v>
      </c>
    </row>
    <row r="1483" spans="1:11" x14ac:dyDescent="0.2">
      <c r="A1483" s="25">
        <v>24</v>
      </c>
      <c r="B1483" s="25" t="s">
        <v>279</v>
      </c>
      <c r="C1483" s="25">
        <v>11</v>
      </c>
      <c r="D1483" s="25">
        <v>98558600</v>
      </c>
      <c r="E1483" s="25" t="s">
        <v>280</v>
      </c>
      <c r="F1483" s="25" t="s">
        <v>3375</v>
      </c>
      <c r="G1483" s="25">
        <v>23</v>
      </c>
      <c r="H1483" s="25">
        <v>0.11</v>
      </c>
      <c r="I1483" s="25">
        <v>0</v>
      </c>
      <c r="J1483" s="25" t="s">
        <v>426</v>
      </c>
      <c r="K1483" s="25" t="s">
        <v>3374</v>
      </c>
    </row>
    <row r="1484" spans="1:11" x14ac:dyDescent="0.2">
      <c r="A1484" s="25">
        <v>24</v>
      </c>
      <c r="B1484" s="25" t="s">
        <v>279</v>
      </c>
      <c r="C1484" s="25">
        <v>11</v>
      </c>
      <c r="D1484" s="25">
        <v>100692200</v>
      </c>
      <c r="E1484" s="25" t="s">
        <v>280</v>
      </c>
      <c r="F1484" s="25" t="s">
        <v>3376</v>
      </c>
      <c r="G1484" s="25">
        <v>23</v>
      </c>
      <c r="H1484" s="25">
        <v>0.11</v>
      </c>
      <c r="I1484" s="25">
        <v>0</v>
      </c>
      <c r="J1484" s="25" t="s">
        <v>282</v>
      </c>
      <c r="K1484" s="25" t="s">
        <v>3377</v>
      </c>
    </row>
    <row r="1485" spans="1:11" x14ac:dyDescent="0.2">
      <c r="A1485" s="25">
        <v>24</v>
      </c>
      <c r="B1485" s="25" t="s">
        <v>3378</v>
      </c>
      <c r="C1485" s="25">
        <v>11</v>
      </c>
      <c r="D1485" s="25">
        <v>87588200</v>
      </c>
      <c r="E1485" s="25" t="s">
        <v>3379</v>
      </c>
      <c r="F1485" s="25" t="s">
        <v>3380</v>
      </c>
      <c r="G1485" s="25">
        <v>43</v>
      </c>
      <c r="H1485" s="25">
        <v>0.16</v>
      </c>
      <c r="I1485" s="25">
        <v>0</v>
      </c>
      <c r="J1485" s="25" t="s">
        <v>282</v>
      </c>
      <c r="K1485" s="25" t="s">
        <v>3381</v>
      </c>
    </row>
    <row r="1486" spans="1:11" x14ac:dyDescent="0.2">
      <c r="A1486" s="25">
        <v>24</v>
      </c>
      <c r="B1486" s="25" t="s">
        <v>3378</v>
      </c>
      <c r="C1486" s="25">
        <v>11</v>
      </c>
      <c r="D1486" s="25">
        <v>63428400</v>
      </c>
      <c r="E1486" s="25" t="s">
        <v>3379</v>
      </c>
      <c r="F1486" s="25" t="s">
        <v>3382</v>
      </c>
      <c r="G1486" s="25">
        <v>29</v>
      </c>
      <c r="H1486" s="25">
        <v>0.1</v>
      </c>
      <c r="I1486" s="25">
        <v>0</v>
      </c>
      <c r="J1486" s="25" t="s">
        <v>426</v>
      </c>
      <c r="K1486" s="25" t="s">
        <v>3383</v>
      </c>
    </row>
    <row r="1487" spans="1:11" x14ac:dyDescent="0.2">
      <c r="A1487" s="25">
        <v>24</v>
      </c>
      <c r="B1487" s="25" t="s">
        <v>3378</v>
      </c>
      <c r="C1487" s="25">
        <v>11</v>
      </c>
      <c r="D1487" s="25">
        <v>87589600</v>
      </c>
      <c r="E1487" s="25" t="s">
        <v>3379</v>
      </c>
      <c r="F1487" s="25" t="s">
        <v>3384</v>
      </c>
      <c r="G1487" s="25">
        <v>24</v>
      </c>
      <c r="H1487" s="25">
        <v>0.16</v>
      </c>
      <c r="I1487" s="25">
        <v>0</v>
      </c>
      <c r="J1487" s="25" t="s">
        <v>282</v>
      </c>
      <c r="K1487" s="25" t="s">
        <v>3385</v>
      </c>
    </row>
    <row r="1488" spans="1:11" x14ac:dyDescent="0.2">
      <c r="A1488" s="25">
        <v>24</v>
      </c>
      <c r="B1488" s="25" t="s">
        <v>3378</v>
      </c>
      <c r="C1488" s="25">
        <v>11</v>
      </c>
      <c r="D1488" s="25">
        <v>63428400</v>
      </c>
      <c r="E1488" s="25" t="s">
        <v>3379</v>
      </c>
      <c r="F1488" s="25" t="s">
        <v>3386</v>
      </c>
      <c r="G1488" s="25">
        <v>24</v>
      </c>
      <c r="H1488" s="25">
        <v>0.14000000000000001</v>
      </c>
      <c r="I1488" s="25">
        <v>0</v>
      </c>
      <c r="J1488" s="25" t="s">
        <v>426</v>
      </c>
      <c r="K1488" s="25" t="s">
        <v>3387</v>
      </c>
    </row>
    <row r="1489" spans="1:11" x14ac:dyDescent="0.2">
      <c r="A1489" s="25">
        <v>24</v>
      </c>
      <c r="B1489" s="25" t="s">
        <v>3388</v>
      </c>
      <c r="C1489" s="25">
        <v>11</v>
      </c>
      <c r="D1489" s="25">
        <v>75881400</v>
      </c>
      <c r="E1489" s="25" t="s">
        <v>3389</v>
      </c>
      <c r="F1489" s="25" t="s">
        <v>3390</v>
      </c>
      <c r="G1489" s="25">
        <v>38</v>
      </c>
      <c r="H1489" s="25">
        <v>0.2</v>
      </c>
      <c r="I1489" s="25">
        <v>0</v>
      </c>
      <c r="J1489" s="25" t="s">
        <v>426</v>
      </c>
      <c r="K1489" s="25" t="s">
        <v>3391</v>
      </c>
    </row>
    <row r="1490" spans="1:11" x14ac:dyDescent="0.2">
      <c r="A1490" s="25">
        <v>24</v>
      </c>
      <c r="B1490" s="25" t="s">
        <v>3388</v>
      </c>
      <c r="C1490" s="25">
        <v>11</v>
      </c>
      <c r="D1490" s="25">
        <v>111340600</v>
      </c>
      <c r="E1490" s="25" t="s">
        <v>3389</v>
      </c>
      <c r="F1490" s="25" t="s">
        <v>3392</v>
      </c>
      <c r="G1490" s="25">
        <v>28</v>
      </c>
      <c r="H1490" s="25">
        <v>0.1</v>
      </c>
      <c r="I1490" s="25">
        <v>0</v>
      </c>
      <c r="J1490" s="25" t="s">
        <v>426</v>
      </c>
      <c r="K1490" s="25" t="s">
        <v>3393</v>
      </c>
    </row>
    <row r="1491" spans="1:11" x14ac:dyDescent="0.2">
      <c r="A1491" s="25">
        <v>24</v>
      </c>
      <c r="B1491" s="25" t="s">
        <v>3394</v>
      </c>
      <c r="C1491" s="25">
        <v>11</v>
      </c>
      <c r="D1491" s="25">
        <v>78282400</v>
      </c>
      <c r="E1491" s="25" t="s">
        <v>3395</v>
      </c>
      <c r="F1491" s="25" t="s">
        <v>3396</v>
      </c>
      <c r="G1491" s="25">
        <v>39</v>
      </c>
      <c r="H1491" s="25">
        <v>0.1</v>
      </c>
      <c r="I1491" s="25">
        <v>0</v>
      </c>
      <c r="J1491" s="25" t="s">
        <v>426</v>
      </c>
      <c r="K1491" s="25" t="s">
        <v>3397</v>
      </c>
    </row>
    <row r="1492" spans="1:11" x14ac:dyDescent="0.2">
      <c r="A1492" s="25">
        <v>24</v>
      </c>
      <c r="B1492" s="25" t="s">
        <v>3398</v>
      </c>
      <c r="C1492" s="25">
        <v>11</v>
      </c>
      <c r="D1492" s="25">
        <v>78282400</v>
      </c>
      <c r="E1492" s="25" t="s">
        <v>3399</v>
      </c>
      <c r="F1492" s="25" t="s">
        <v>3396</v>
      </c>
      <c r="G1492" s="25">
        <v>39</v>
      </c>
      <c r="H1492" s="25">
        <v>0.1</v>
      </c>
      <c r="I1492" s="25">
        <v>0</v>
      </c>
      <c r="J1492" s="25" t="s">
        <v>426</v>
      </c>
      <c r="K1492" s="25" t="s">
        <v>3397</v>
      </c>
    </row>
    <row r="1493" spans="1:11" x14ac:dyDescent="0.2">
      <c r="A1493" s="25">
        <v>24</v>
      </c>
      <c r="B1493" s="25" t="s">
        <v>3400</v>
      </c>
      <c r="C1493" s="25">
        <v>7</v>
      </c>
      <c r="D1493" s="25">
        <v>115929800</v>
      </c>
      <c r="E1493" s="25" t="s">
        <v>3401</v>
      </c>
      <c r="F1493" s="25" t="s">
        <v>3402</v>
      </c>
      <c r="G1493" s="25">
        <v>25</v>
      </c>
      <c r="H1493" s="25">
        <v>0.14000000000000001</v>
      </c>
      <c r="I1493" s="25">
        <v>0</v>
      </c>
      <c r="J1493" s="25" t="s">
        <v>282</v>
      </c>
      <c r="K1493" s="25" t="s">
        <v>3403</v>
      </c>
    </row>
    <row r="1494" spans="1:11" x14ac:dyDescent="0.2">
      <c r="A1494" s="25">
        <v>24</v>
      </c>
      <c r="B1494" s="25" t="s">
        <v>3404</v>
      </c>
      <c r="C1494" s="25">
        <v>11</v>
      </c>
      <c r="D1494" s="25">
        <v>60880400</v>
      </c>
      <c r="E1494" s="25" t="s">
        <v>3405</v>
      </c>
      <c r="F1494" s="25" t="s">
        <v>3406</v>
      </c>
      <c r="G1494" s="25">
        <v>38</v>
      </c>
      <c r="H1494" s="25">
        <v>0.15</v>
      </c>
      <c r="I1494" s="25">
        <v>0</v>
      </c>
      <c r="J1494" s="25" t="s">
        <v>426</v>
      </c>
      <c r="K1494" s="25" t="s">
        <v>3407</v>
      </c>
    </row>
    <row r="1495" spans="1:11" x14ac:dyDescent="0.2">
      <c r="A1495" s="25">
        <v>24</v>
      </c>
      <c r="B1495" s="25" t="s">
        <v>2991</v>
      </c>
      <c r="C1495" s="25">
        <v>3</v>
      </c>
      <c r="D1495" s="25">
        <v>111242600</v>
      </c>
      <c r="E1495" s="25" t="s">
        <v>2992</v>
      </c>
      <c r="F1495" s="25" t="s">
        <v>2993</v>
      </c>
      <c r="G1495" s="25">
        <v>26</v>
      </c>
      <c r="H1495" s="25">
        <v>0.2</v>
      </c>
      <c r="I1495" s="25">
        <v>0</v>
      </c>
      <c r="J1495" s="25" t="s">
        <v>282</v>
      </c>
      <c r="K1495" s="25" t="s">
        <v>2994</v>
      </c>
    </row>
    <row r="1496" spans="1:11" x14ac:dyDescent="0.2">
      <c r="A1496" s="25">
        <v>24</v>
      </c>
      <c r="B1496" s="25" t="s">
        <v>3185</v>
      </c>
      <c r="C1496" s="25">
        <v>16</v>
      </c>
      <c r="D1496" s="25">
        <v>83669600</v>
      </c>
      <c r="E1496" s="25" t="s">
        <v>3186</v>
      </c>
      <c r="F1496" s="25" t="s">
        <v>3408</v>
      </c>
      <c r="G1496" s="25">
        <v>30</v>
      </c>
      <c r="H1496" s="25">
        <v>0.18</v>
      </c>
      <c r="I1496" s="25">
        <v>0</v>
      </c>
      <c r="J1496" s="25" t="s">
        <v>282</v>
      </c>
      <c r="K1496" s="25" t="s">
        <v>3188</v>
      </c>
    </row>
    <row r="1497" spans="1:11" x14ac:dyDescent="0.2">
      <c r="A1497" s="25">
        <v>24</v>
      </c>
      <c r="B1497" s="25" t="s">
        <v>3409</v>
      </c>
      <c r="C1497" s="25">
        <v>8</v>
      </c>
      <c r="D1497" s="25">
        <v>61496400</v>
      </c>
      <c r="E1497" s="25" t="s">
        <v>3410</v>
      </c>
      <c r="F1497" s="25" t="s">
        <v>3411</v>
      </c>
      <c r="G1497" s="25">
        <v>57</v>
      </c>
      <c r="H1497" s="25">
        <v>0.22</v>
      </c>
      <c r="I1497" s="25">
        <v>0</v>
      </c>
      <c r="J1497" s="25" t="s">
        <v>282</v>
      </c>
      <c r="K1497" s="25" t="s">
        <v>3412</v>
      </c>
    </row>
    <row r="1498" spans="1:11" x14ac:dyDescent="0.2">
      <c r="A1498" s="25">
        <v>24</v>
      </c>
      <c r="B1498" s="25" t="s">
        <v>3409</v>
      </c>
      <c r="C1498" s="25">
        <v>8</v>
      </c>
      <c r="D1498" s="25">
        <v>23408000</v>
      </c>
      <c r="E1498" s="25" t="s">
        <v>3410</v>
      </c>
      <c r="F1498" s="25" t="s">
        <v>3413</v>
      </c>
      <c r="G1498" s="25">
        <v>28</v>
      </c>
      <c r="H1498" s="25">
        <v>0.1</v>
      </c>
      <c r="I1498" s="25">
        <v>0</v>
      </c>
      <c r="J1498" s="25" t="s">
        <v>426</v>
      </c>
      <c r="K1498" s="25" t="s">
        <v>3414</v>
      </c>
    </row>
    <row r="1499" spans="1:11" x14ac:dyDescent="0.2">
      <c r="A1499" s="25">
        <v>24</v>
      </c>
      <c r="B1499" s="25" t="s">
        <v>3415</v>
      </c>
      <c r="C1499" s="25">
        <v>8</v>
      </c>
      <c r="D1499" s="25">
        <v>61496400</v>
      </c>
      <c r="E1499" s="25" t="s">
        <v>3416</v>
      </c>
      <c r="F1499" s="25" t="s">
        <v>3411</v>
      </c>
      <c r="G1499" s="25">
        <v>57</v>
      </c>
      <c r="H1499" s="25">
        <v>0.22</v>
      </c>
      <c r="I1499" s="25">
        <v>0</v>
      </c>
      <c r="J1499" s="25" t="s">
        <v>282</v>
      </c>
      <c r="K1499" s="25" t="s">
        <v>3412</v>
      </c>
    </row>
    <row r="1500" spans="1:11" x14ac:dyDescent="0.2">
      <c r="A1500" s="25">
        <v>24</v>
      </c>
      <c r="B1500" s="25" t="s">
        <v>3417</v>
      </c>
      <c r="C1500" s="25">
        <v>8</v>
      </c>
      <c r="D1500" s="25">
        <v>23408000</v>
      </c>
      <c r="E1500" s="25" t="s">
        <v>3418</v>
      </c>
      <c r="F1500" s="25" t="s">
        <v>3413</v>
      </c>
      <c r="G1500" s="25">
        <v>28</v>
      </c>
      <c r="H1500" s="25">
        <v>0.1</v>
      </c>
      <c r="I1500" s="25">
        <v>0</v>
      </c>
      <c r="J1500" s="25" t="s">
        <v>426</v>
      </c>
      <c r="K1500" s="25" t="s">
        <v>3414</v>
      </c>
    </row>
    <row r="1501" spans="1:11" x14ac:dyDescent="0.2">
      <c r="A1501" s="25">
        <v>24</v>
      </c>
      <c r="B1501" s="25" t="s">
        <v>1152</v>
      </c>
      <c r="C1501" s="25">
        <v>11</v>
      </c>
      <c r="D1501" s="25">
        <v>99432200</v>
      </c>
      <c r="E1501" s="25" t="s">
        <v>1153</v>
      </c>
      <c r="F1501" s="25" t="s">
        <v>3419</v>
      </c>
      <c r="G1501" s="25">
        <v>50</v>
      </c>
      <c r="H1501" s="25">
        <v>0.25</v>
      </c>
      <c r="I1501" s="25">
        <v>0</v>
      </c>
      <c r="J1501" s="25" t="s">
        <v>426</v>
      </c>
      <c r="K1501" s="25" t="s">
        <v>3420</v>
      </c>
    </row>
    <row r="1502" spans="1:11" x14ac:dyDescent="0.2">
      <c r="A1502" s="25">
        <v>24</v>
      </c>
      <c r="B1502" s="25" t="s">
        <v>1152</v>
      </c>
      <c r="C1502" s="25">
        <v>11</v>
      </c>
      <c r="D1502" s="25">
        <v>99430800</v>
      </c>
      <c r="E1502" s="25" t="s">
        <v>1153</v>
      </c>
      <c r="F1502" s="25" t="s">
        <v>3421</v>
      </c>
      <c r="G1502" s="25">
        <v>44</v>
      </c>
      <c r="H1502" s="25">
        <v>0.11</v>
      </c>
      <c r="I1502" s="25">
        <v>0</v>
      </c>
      <c r="J1502" s="25" t="s">
        <v>426</v>
      </c>
      <c r="K1502" s="25" t="s">
        <v>3422</v>
      </c>
    </row>
    <row r="1503" spans="1:11" x14ac:dyDescent="0.2">
      <c r="A1503" s="25">
        <v>24</v>
      </c>
      <c r="B1503" s="25" t="s">
        <v>1152</v>
      </c>
      <c r="C1503" s="25">
        <v>11</v>
      </c>
      <c r="D1503" s="25">
        <v>99745800</v>
      </c>
      <c r="E1503" s="25" t="s">
        <v>1153</v>
      </c>
      <c r="F1503" s="25" t="s">
        <v>3423</v>
      </c>
      <c r="G1503" s="25">
        <v>25</v>
      </c>
      <c r="H1503" s="25">
        <v>0.16</v>
      </c>
      <c r="I1503" s="25">
        <v>0</v>
      </c>
      <c r="J1503" s="25" t="s">
        <v>426</v>
      </c>
      <c r="K1503" s="25" t="s">
        <v>3424</v>
      </c>
    </row>
    <row r="1504" spans="1:11" x14ac:dyDescent="0.2">
      <c r="A1504" s="25">
        <v>24</v>
      </c>
      <c r="B1504" s="25" t="s">
        <v>1152</v>
      </c>
      <c r="C1504" s="25">
        <v>11</v>
      </c>
      <c r="D1504" s="25">
        <v>99430800</v>
      </c>
      <c r="E1504" s="25" t="s">
        <v>1153</v>
      </c>
      <c r="F1504" s="25" t="s">
        <v>3425</v>
      </c>
      <c r="G1504" s="25">
        <v>26</v>
      </c>
      <c r="H1504" s="25">
        <v>0.15</v>
      </c>
      <c r="I1504" s="25">
        <v>0</v>
      </c>
      <c r="J1504" s="25" t="s">
        <v>426</v>
      </c>
      <c r="K1504" s="25" t="s">
        <v>3426</v>
      </c>
    </row>
    <row r="1505" spans="1:11" x14ac:dyDescent="0.2">
      <c r="A1505" s="25">
        <v>24</v>
      </c>
      <c r="B1505" s="25" t="s">
        <v>1152</v>
      </c>
      <c r="C1505" s="25">
        <v>11</v>
      </c>
      <c r="D1505" s="25">
        <v>99430800</v>
      </c>
      <c r="E1505" s="25" t="s">
        <v>1153</v>
      </c>
      <c r="F1505" s="25" t="s">
        <v>3427</v>
      </c>
      <c r="G1505" s="25">
        <v>33</v>
      </c>
      <c r="H1505" s="25">
        <v>0.2</v>
      </c>
      <c r="I1505" s="25">
        <v>0</v>
      </c>
      <c r="J1505" s="25" t="s">
        <v>282</v>
      </c>
      <c r="K1505" s="25" t="s">
        <v>3428</v>
      </c>
    </row>
    <row r="1506" spans="1:11" x14ac:dyDescent="0.2">
      <c r="A1506" s="25">
        <v>24</v>
      </c>
      <c r="B1506" s="25" t="s">
        <v>1152</v>
      </c>
      <c r="C1506" s="25">
        <v>11</v>
      </c>
      <c r="D1506" s="25">
        <v>92702400</v>
      </c>
      <c r="E1506" s="25" t="s">
        <v>1153</v>
      </c>
      <c r="F1506" s="25" t="s">
        <v>3429</v>
      </c>
      <c r="G1506" s="25">
        <v>20</v>
      </c>
      <c r="H1506" s="25">
        <v>0.13</v>
      </c>
      <c r="I1506" s="25">
        <v>0</v>
      </c>
      <c r="J1506" s="25" t="s">
        <v>426</v>
      </c>
      <c r="K1506" s="25" t="s">
        <v>3430</v>
      </c>
    </row>
    <row r="1507" spans="1:11" x14ac:dyDescent="0.2">
      <c r="A1507" s="25">
        <v>24</v>
      </c>
      <c r="B1507" s="25" t="s">
        <v>3431</v>
      </c>
      <c r="C1507" s="25">
        <v>11</v>
      </c>
      <c r="D1507" s="25">
        <v>99430800</v>
      </c>
      <c r="E1507" s="25" t="s">
        <v>3432</v>
      </c>
      <c r="F1507" s="25" t="s">
        <v>3421</v>
      </c>
      <c r="G1507" s="25">
        <v>44</v>
      </c>
      <c r="H1507" s="25">
        <v>0.11</v>
      </c>
      <c r="I1507" s="25">
        <v>0</v>
      </c>
      <c r="J1507" s="25" t="s">
        <v>426</v>
      </c>
      <c r="K1507" s="25" t="s">
        <v>3422</v>
      </c>
    </row>
    <row r="1508" spans="1:11" x14ac:dyDescent="0.2">
      <c r="A1508" s="25">
        <v>24</v>
      </c>
      <c r="B1508" s="25" t="s">
        <v>3433</v>
      </c>
      <c r="C1508" s="25">
        <v>1</v>
      </c>
      <c r="D1508" s="25">
        <v>86399600</v>
      </c>
      <c r="E1508" s="25" t="s">
        <v>3434</v>
      </c>
      <c r="F1508" s="25" t="s">
        <v>3435</v>
      </c>
      <c r="G1508" s="25">
        <v>36</v>
      </c>
      <c r="H1508" s="25">
        <v>0.18</v>
      </c>
      <c r="I1508" s="25">
        <v>0</v>
      </c>
      <c r="J1508" s="25" t="s">
        <v>282</v>
      </c>
      <c r="K1508" s="25" t="s">
        <v>3436</v>
      </c>
    </row>
    <row r="1509" spans="1:11" x14ac:dyDescent="0.2">
      <c r="A1509" s="25">
        <v>24</v>
      </c>
      <c r="B1509" s="25" t="s">
        <v>3437</v>
      </c>
      <c r="C1509" s="25">
        <v>11</v>
      </c>
      <c r="D1509" s="25">
        <v>78303400</v>
      </c>
      <c r="E1509" s="25" t="s">
        <v>3438</v>
      </c>
      <c r="F1509" s="25" t="s">
        <v>3439</v>
      </c>
      <c r="G1509" s="25">
        <v>29</v>
      </c>
      <c r="H1509" s="25">
        <v>0.15</v>
      </c>
      <c r="I1509" s="25">
        <v>0</v>
      </c>
      <c r="J1509" s="25" t="s">
        <v>282</v>
      </c>
      <c r="K1509" s="25" t="s">
        <v>3440</v>
      </c>
    </row>
    <row r="1510" spans="1:11" x14ac:dyDescent="0.2">
      <c r="A1510" s="25">
        <v>24</v>
      </c>
      <c r="B1510" s="25" t="s">
        <v>3441</v>
      </c>
      <c r="C1510" s="25">
        <v>11</v>
      </c>
      <c r="D1510" s="25">
        <v>83193600</v>
      </c>
      <c r="E1510" s="25" t="s">
        <v>3442</v>
      </c>
      <c r="F1510" s="25" t="s">
        <v>3443</v>
      </c>
      <c r="G1510" s="25">
        <v>56</v>
      </c>
      <c r="H1510" s="25">
        <v>0.1</v>
      </c>
      <c r="I1510" s="25">
        <v>0</v>
      </c>
      <c r="J1510" s="25" t="s">
        <v>282</v>
      </c>
      <c r="K1510" s="25" t="s">
        <v>3444</v>
      </c>
    </row>
    <row r="1511" spans="1:11" x14ac:dyDescent="0.2">
      <c r="A1511" s="25">
        <v>24</v>
      </c>
      <c r="B1511" s="25" t="s">
        <v>3441</v>
      </c>
      <c r="C1511" s="25">
        <v>11</v>
      </c>
      <c r="D1511" s="25">
        <v>84078400</v>
      </c>
      <c r="E1511" s="25" t="s">
        <v>3442</v>
      </c>
      <c r="F1511" s="25" t="s">
        <v>3445</v>
      </c>
      <c r="G1511" s="25">
        <v>88</v>
      </c>
      <c r="H1511" s="25">
        <v>0.18</v>
      </c>
      <c r="I1511" s="25">
        <v>0</v>
      </c>
      <c r="J1511" s="25" t="s">
        <v>282</v>
      </c>
      <c r="K1511" s="25" t="s">
        <v>3446</v>
      </c>
    </row>
    <row r="1512" spans="1:11" x14ac:dyDescent="0.2">
      <c r="A1512" s="25">
        <v>24</v>
      </c>
      <c r="B1512" s="25" t="s">
        <v>3441</v>
      </c>
      <c r="C1512" s="25">
        <v>11</v>
      </c>
      <c r="D1512" s="25">
        <v>83195000</v>
      </c>
      <c r="E1512" s="25" t="s">
        <v>3442</v>
      </c>
      <c r="F1512" s="25" t="s">
        <v>3447</v>
      </c>
      <c r="G1512" s="25">
        <v>51</v>
      </c>
      <c r="H1512" s="25">
        <v>0.12</v>
      </c>
      <c r="I1512" s="25">
        <v>0</v>
      </c>
      <c r="J1512" s="25" t="s">
        <v>282</v>
      </c>
      <c r="K1512" s="25" t="s">
        <v>3448</v>
      </c>
    </row>
    <row r="1513" spans="1:11" x14ac:dyDescent="0.2">
      <c r="A1513" s="25">
        <v>24</v>
      </c>
      <c r="B1513" s="25" t="s">
        <v>3441</v>
      </c>
      <c r="C1513" s="25">
        <v>11</v>
      </c>
      <c r="D1513" s="25">
        <v>91813400</v>
      </c>
      <c r="E1513" s="25" t="s">
        <v>3442</v>
      </c>
      <c r="F1513" s="25" t="s">
        <v>3449</v>
      </c>
      <c r="G1513" s="25">
        <v>33</v>
      </c>
      <c r="H1513" s="25">
        <v>0.12</v>
      </c>
      <c r="I1513" s="25">
        <v>0</v>
      </c>
      <c r="J1513" s="25" t="s">
        <v>282</v>
      </c>
      <c r="K1513" s="25" t="s">
        <v>3450</v>
      </c>
    </row>
    <row r="1514" spans="1:11" x14ac:dyDescent="0.2">
      <c r="A1514" s="25">
        <v>24</v>
      </c>
      <c r="B1514" s="25" t="s">
        <v>3441</v>
      </c>
      <c r="C1514" s="25">
        <v>11</v>
      </c>
      <c r="D1514" s="25">
        <v>78178800</v>
      </c>
      <c r="E1514" s="25" t="s">
        <v>3442</v>
      </c>
      <c r="F1514" s="25" t="s">
        <v>3451</v>
      </c>
      <c r="G1514" s="25">
        <v>21</v>
      </c>
      <c r="H1514" s="25">
        <v>0.11</v>
      </c>
      <c r="I1514" s="25">
        <v>0</v>
      </c>
      <c r="J1514" s="25" t="s">
        <v>282</v>
      </c>
      <c r="K1514" s="25" t="s">
        <v>3452</v>
      </c>
    </row>
    <row r="1515" spans="1:11" x14ac:dyDescent="0.2">
      <c r="A1515" s="25">
        <v>24</v>
      </c>
      <c r="B1515" s="25" t="s">
        <v>3453</v>
      </c>
      <c r="C1515" s="25">
        <v>11</v>
      </c>
      <c r="D1515" s="25">
        <v>84078400</v>
      </c>
      <c r="E1515" s="25" t="s">
        <v>3454</v>
      </c>
      <c r="F1515" s="25" t="s">
        <v>3445</v>
      </c>
      <c r="G1515" s="25">
        <v>88</v>
      </c>
      <c r="H1515" s="25">
        <v>0.18</v>
      </c>
      <c r="I1515" s="25">
        <v>0</v>
      </c>
      <c r="J1515" s="25" t="s">
        <v>282</v>
      </c>
      <c r="K1515" s="25" t="s">
        <v>3446</v>
      </c>
    </row>
    <row r="1516" spans="1:11" x14ac:dyDescent="0.2">
      <c r="A1516" s="25">
        <v>24</v>
      </c>
      <c r="B1516" s="25" t="s">
        <v>3455</v>
      </c>
      <c r="C1516" s="25">
        <v>11</v>
      </c>
      <c r="D1516" s="25">
        <v>117653200</v>
      </c>
      <c r="E1516" s="25" t="s">
        <v>3456</v>
      </c>
      <c r="F1516" s="25" t="s">
        <v>3457</v>
      </c>
      <c r="G1516" s="25">
        <v>50</v>
      </c>
      <c r="H1516" s="25">
        <v>0.17</v>
      </c>
      <c r="I1516" s="25">
        <v>0</v>
      </c>
      <c r="J1516" s="25" t="s">
        <v>282</v>
      </c>
      <c r="K1516" s="25" t="s">
        <v>3458</v>
      </c>
    </row>
    <row r="1517" spans="1:11" x14ac:dyDescent="0.2">
      <c r="A1517" s="25">
        <v>24</v>
      </c>
      <c r="B1517" s="25" t="s">
        <v>3459</v>
      </c>
      <c r="C1517" s="25">
        <v>11</v>
      </c>
      <c r="D1517" s="25">
        <v>126879200</v>
      </c>
      <c r="E1517" s="25" t="s">
        <v>3460</v>
      </c>
      <c r="F1517" s="25" t="s">
        <v>3461</v>
      </c>
      <c r="G1517" s="25">
        <v>75</v>
      </c>
      <c r="H1517" s="25">
        <v>0.16</v>
      </c>
      <c r="I1517" s="25">
        <v>0</v>
      </c>
      <c r="J1517" s="25" t="s">
        <v>282</v>
      </c>
      <c r="K1517" s="25" t="s">
        <v>3462</v>
      </c>
    </row>
    <row r="1518" spans="1:11" x14ac:dyDescent="0.2">
      <c r="A1518" s="25">
        <v>24</v>
      </c>
      <c r="B1518" s="25" t="s">
        <v>3459</v>
      </c>
      <c r="C1518" s="25">
        <v>11</v>
      </c>
      <c r="D1518" s="25">
        <v>108446800</v>
      </c>
      <c r="E1518" s="25" t="s">
        <v>3460</v>
      </c>
      <c r="F1518" s="25" t="s">
        <v>3463</v>
      </c>
      <c r="G1518" s="25">
        <v>38</v>
      </c>
      <c r="H1518" s="25">
        <v>0.15</v>
      </c>
      <c r="I1518" s="25">
        <v>0</v>
      </c>
      <c r="J1518" s="25" t="s">
        <v>282</v>
      </c>
      <c r="K1518" s="25" t="s">
        <v>3377</v>
      </c>
    </row>
    <row r="1519" spans="1:11" x14ac:dyDescent="0.2">
      <c r="A1519" s="25">
        <v>24</v>
      </c>
      <c r="B1519" s="25" t="s">
        <v>3459</v>
      </c>
      <c r="C1519" s="25">
        <v>11</v>
      </c>
      <c r="D1519" s="25">
        <v>108427200</v>
      </c>
      <c r="E1519" s="25" t="s">
        <v>3460</v>
      </c>
      <c r="F1519" s="25" t="s">
        <v>3464</v>
      </c>
      <c r="G1519" s="25">
        <v>70</v>
      </c>
      <c r="H1519" s="25">
        <v>0.12</v>
      </c>
      <c r="I1519" s="25">
        <v>0</v>
      </c>
      <c r="J1519" s="25" t="s">
        <v>282</v>
      </c>
      <c r="K1519" s="25" t="s">
        <v>3465</v>
      </c>
    </row>
    <row r="1520" spans="1:11" x14ac:dyDescent="0.2">
      <c r="A1520" s="25">
        <v>24</v>
      </c>
      <c r="B1520" s="25" t="s">
        <v>3459</v>
      </c>
      <c r="C1520" s="25">
        <v>11</v>
      </c>
      <c r="D1520" s="25">
        <v>108445400</v>
      </c>
      <c r="E1520" s="25" t="s">
        <v>3460</v>
      </c>
      <c r="F1520" s="25" t="s">
        <v>3466</v>
      </c>
      <c r="G1520" s="25">
        <v>40</v>
      </c>
      <c r="H1520" s="25">
        <v>0.1</v>
      </c>
      <c r="I1520" s="25">
        <v>0</v>
      </c>
      <c r="J1520" s="25" t="s">
        <v>282</v>
      </c>
      <c r="K1520" s="25" t="s">
        <v>3467</v>
      </c>
    </row>
    <row r="1521" spans="1:11" x14ac:dyDescent="0.2">
      <c r="A1521" s="25">
        <v>24</v>
      </c>
      <c r="B1521" s="25" t="s">
        <v>3468</v>
      </c>
      <c r="C1521" s="25">
        <v>11</v>
      </c>
      <c r="D1521" s="25">
        <v>86192400</v>
      </c>
      <c r="E1521" s="25" t="s">
        <v>3469</v>
      </c>
      <c r="F1521" s="25" t="s">
        <v>3470</v>
      </c>
      <c r="G1521" s="25">
        <v>28</v>
      </c>
      <c r="H1521" s="25">
        <v>0.17</v>
      </c>
      <c r="I1521" s="25">
        <v>0</v>
      </c>
      <c r="J1521" s="25" t="s">
        <v>282</v>
      </c>
      <c r="K1521" s="25" t="s">
        <v>3471</v>
      </c>
    </row>
    <row r="1522" spans="1:11" x14ac:dyDescent="0.2">
      <c r="A1522" s="25">
        <v>24</v>
      </c>
      <c r="B1522" s="25" t="s">
        <v>3472</v>
      </c>
      <c r="C1522" s="25">
        <v>11</v>
      </c>
      <c r="D1522" s="25">
        <v>71307600</v>
      </c>
      <c r="E1522" s="25" t="s">
        <v>3473</v>
      </c>
      <c r="F1522" s="25" t="s">
        <v>3474</v>
      </c>
      <c r="G1522" s="25">
        <v>32</v>
      </c>
      <c r="H1522" s="25">
        <v>0.12</v>
      </c>
      <c r="I1522" s="25">
        <v>0</v>
      </c>
      <c r="J1522" s="25" t="s">
        <v>426</v>
      </c>
      <c r="K1522" s="25" t="s">
        <v>3475</v>
      </c>
    </row>
    <row r="1523" spans="1:11" x14ac:dyDescent="0.2">
      <c r="A1523" s="25">
        <v>24</v>
      </c>
      <c r="B1523" s="25" t="s">
        <v>3472</v>
      </c>
      <c r="C1523" s="25">
        <v>11</v>
      </c>
      <c r="D1523" s="25">
        <v>106953000</v>
      </c>
      <c r="E1523" s="25" t="s">
        <v>3473</v>
      </c>
      <c r="F1523" s="25" t="s">
        <v>3476</v>
      </c>
      <c r="G1523" s="25">
        <v>54</v>
      </c>
      <c r="H1523" s="25">
        <v>0.17</v>
      </c>
      <c r="I1523" s="25">
        <v>0</v>
      </c>
      <c r="J1523" s="25" t="s">
        <v>282</v>
      </c>
      <c r="K1523" s="25" t="s">
        <v>3477</v>
      </c>
    </row>
    <row r="1524" spans="1:11" x14ac:dyDescent="0.2">
      <c r="A1524" s="25">
        <v>24</v>
      </c>
      <c r="B1524" s="25" t="s">
        <v>3472</v>
      </c>
      <c r="C1524" s="25">
        <v>11</v>
      </c>
      <c r="D1524" s="25">
        <v>79956800</v>
      </c>
      <c r="E1524" s="25" t="s">
        <v>3473</v>
      </c>
      <c r="F1524" s="25" t="s">
        <v>3478</v>
      </c>
      <c r="G1524" s="25">
        <v>21</v>
      </c>
      <c r="H1524" s="25">
        <v>0.12</v>
      </c>
      <c r="I1524" s="25">
        <v>0</v>
      </c>
      <c r="J1524" s="25" t="s">
        <v>282</v>
      </c>
      <c r="K1524" s="25" t="s">
        <v>3479</v>
      </c>
    </row>
    <row r="1525" spans="1:11" x14ac:dyDescent="0.2">
      <c r="A1525" s="25">
        <v>24</v>
      </c>
      <c r="B1525" s="25" t="s">
        <v>680</v>
      </c>
      <c r="C1525" s="25">
        <v>5</v>
      </c>
      <c r="D1525" s="25">
        <v>15717800</v>
      </c>
      <c r="E1525" s="25" t="s">
        <v>681</v>
      </c>
      <c r="F1525" s="25" t="s">
        <v>3480</v>
      </c>
      <c r="G1525" s="25">
        <v>41</v>
      </c>
      <c r="H1525" s="25">
        <v>0.2</v>
      </c>
      <c r="I1525" s="25">
        <v>0</v>
      </c>
      <c r="J1525" s="25" t="s">
        <v>282</v>
      </c>
      <c r="K1525" s="25" t="s">
        <v>3481</v>
      </c>
    </row>
    <row r="1526" spans="1:11" x14ac:dyDescent="0.2">
      <c r="A1526" s="25">
        <v>24</v>
      </c>
      <c r="B1526" s="25" t="s">
        <v>378</v>
      </c>
      <c r="C1526" s="25">
        <v>11</v>
      </c>
      <c r="D1526" s="25">
        <v>77966000</v>
      </c>
      <c r="E1526" s="25" t="s">
        <v>379</v>
      </c>
      <c r="F1526" s="25" t="s">
        <v>3482</v>
      </c>
      <c r="G1526" s="25">
        <v>87</v>
      </c>
      <c r="H1526" s="25">
        <v>0.24</v>
      </c>
      <c r="I1526" s="25">
        <v>0</v>
      </c>
      <c r="J1526" s="25" t="s">
        <v>282</v>
      </c>
      <c r="K1526" s="25" t="s">
        <v>3483</v>
      </c>
    </row>
    <row r="1527" spans="1:11" x14ac:dyDescent="0.2">
      <c r="A1527" s="25">
        <v>24</v>
      </c>
      <c r="B1527" s="25" t="s">
        <v>378</v>
      </c>
      <c r="C1527" s="25">
        <v>11</v>
      </c>
      <c r="D1527" s="25">
        <v>86286200</v>
      </c>
      <c r="E1527" s="25" t="s">
        <v>379</v>
      </c>
      <c r="F1527" s="25" t="s">
        <v>3484</v>
      </c>
      <c r="G1527" s="25">
        <v>26</v>
      </c>
      <c r="H1527" s="25">
        <v>0.17</v>
      </c>
      <c r="I1527" s="25">
        <v>0</v>
      </c>
      <c r="J1527" s="25" t="s">
        <v>282</v>
      </c>
      <c r="K1527" s="25" t="s">
        <v>3485</v>
      </c>
    </row>
    <row r="1528" spans="1:11" x14ac:dyDescent="0.2">
      <c r="A1528" s="25">
        <v>24</v>
      </c>
      <c r="B1528" s="25" t="s">
        <v>378</v>
      </c>
      <c r="C1528" s="25">
        <v>11</v>
      </c>
      <c r="D1528" s="25">
        <v>78113000</v>
      </c>
      <c r="E1528" s="25" t="s">
        <v>379</v>
      </c>
      <c r="F1528" s="25" t="s">
        <v>3486</v>
      </c>
      <c r="G1528" s="25">
        <v>20</v>
      </c>
      <c r="H1528" s="25">
        <v>0.15</v>
      </c>
      <c r="I1528" s="25">
        <v>0</v>
      </c>
      <c r="J1528" s="25" t="s">
        <v>282</v>
      </c>
      <c r="K1528" s="25" t="s">
        <v>3487</v>
      </c>
    </row>
    <row r="1529" spans="1:11" x14ac:dyDescent="0.2">
      <c r="A1529" s="25">
        <v>24</v>
      </c>
      <c r="B1529" s="25" t="s">
        <v>3488</v>
      </c>
      <c r="C1529" s="25">
        <v>11</v>
      </c>
      <c r="D1529" s="25">
        <v>86286200</v>
      </c>
      <c r="E1529" s="25" t="s">
        <v>3489</v>
      </c>
      <c r="F1529" s="25" t="s">
        <v>3484</v>
      </c>
      <c r="G1529" s="25">
        <v>26</v>
      </c>
      <c r="H1529" s="25">
        <v>0.17</v>
      </c>
      <c r="I1529" s="25">
        <v>0</v>
      </c>
      <c r="J1529" s="25" t="s">
        <v>282</v>
      </c>
      <c r="K1529" s="25" t="s">
        <v>3485</v>
      </c>
    </row>
    <row r="1530" spans="1:11" x14ac:dyDescent="0.2">
      <c r="A1530" s="25">
        <v>24</v>
      </c>
      <c r="B1530" s="25" t="s">
        <v>3490</v>
      </c>
      <c r="C1530" s="25">
        <v>11</v>
      </c>
      <c r="D1530" s="25">
        <v>77966000</v>
      </c>
      <c r="E1530" s="25" t="s">
        <v>3491</v>
      </c>
      <c r="F1530" s="25" t="s">
        <v>3482</v>
      </c>
      <c r="G1530" s="25">
        <v>87</v>
      </c>
      <c r="H1530" s="25">
        <v>0.24</v>
      </c>
      <c r="I1530" s="25">
        <v>0</v>
      </c>
      <c r="J1530" s="25" t="s">
        <v>282</v>
      </c>
      <c r="K1530" s="25" t="s">
        <v>3483</v>
      </c>
    </row>
    <row r="1531" spans="1:11" x14ac:dyDescent="0.2">
      <c r="A1531" s="25">
        <v>24</v>
      </c>
      <c r="B1531" s="25" t="s">
        <v>714</v>
      </c>
      <c r="C1531" s="25">
        <v>5</v>
      </c>
      <c r="D1531" s="25">
        <v>42627200</v>
      </c>
      <c r="E1531" s="25" t="s">
        <v>715</v>
      </c>
      <c r="F1531" s="25" t="s">
        <v>3492</v>
      </c>
      <c r="G1531" s="25">
        <v>42</v>
      </c>
      <c r="H1531" s="25">
        <v>0.35</v>
      </c>
      <c r="I1531" s="25">
        <v>0</v>
      </c>
      <c r="J1531" s="25" t="s">
        <v>282</v>
      </c>
      <c r="K1531" s="25" t="s">
        <v>3493</v>
      </c>
    </row>
    <row r="1532" spans="1:11" x14ac:dyDescent="0.2">
      <c r="A1532" s="25">
        <v>24</v>
      </c>
      <c r="B1532" s="25" t="s">
        <v>3494</v>
      </c>
      <c r="C1532" s="25">
        <v>11</v>
      </c>
      <c r="D1532" s="25">
        <v>125112400</v>
      </c>
      <c r="E1532" s="25" t="s">
        <v>3495</v>
      </c>
      <c r="F1532" s="25" t="s">
        <v>3496</v>
      </c>
      <c r="G1532" s="25">
        <v>25</v>
      </c>
      <c r="H1532" s="25">
        <v>0.16</v>
      </c>
      <c r="I1532" s="25">
        <v>0</v>
      </c>
      <c r="J1532" s="25" t="s">
        <v>426</v>
      </c>
      <c r="K1532" s="25" t="s">
        <v>3497</v>
      </c>
    </row>
    <row r="1533" spans="1:11" x14ac:dyDescent="0.2">
      <c r="A1533" s="25">
        <v>24</v>
      </c>
      <c r="B1533" s="25" t="s">
        <v>3498</v>
      </c>
      <c r="C1533" s="25">
        <v>11</v>
      </c>
      <c r="D1533" s="25">
        <v>109477200</v>
      </c>
      <c r="E1533" s="25" t="s">
        <v>3499</v>
      </c>
      <c r="F1533" s="25" t="s">
        <v>3500</v>
      </c>
      <c r="G1533" s="25">
        <v>56</v>
      </c>
      <c r="H1533" s="25">
        <v>0.19</v>
      </c>
      <c r="I1533" s="25">
        <v>0</v>
      </c>
      <c r="J1533" s="25" t="s">
        <v>282</v>
      </c>
      <c r="K1533" s="25" t="s">
        <v>3501</v>
      </c>
    </row>
    <row r="1534" spans="1:11" x14ac:dyDescent="0.2">
      <c r="A1534" s="25">
        <v>24</v>
      </c>
      <c r="B1534" s="25" t="s">
        <v>3502</v>
      </c>
      <c r="C1534" s="25">
        <v>11</v>
      </c>
      <c r="D1534" s="25">
        <v>88818800</v>
      </c>
      <c r="E1534" s="25" t="s">
        <v>3503</v>
      </c>
      <c r="F1534" s="25" t="s">
        <v>3504</v>
      </c>
      <c r="G1534" s="25">
        <v>235</v>
      </c>
      <c r="H1534" s="25">
        <v>0.63</v>
      </c>
      <c r="I1534" s="25">
        <v>0</v>
      </c>
      <c r="J1534" s="25" t="s">
        <v>426</v>
      </c>
      <c r="K1534" s="25" t="s">
        <v>3505</v>
      </c>
    </row>
    <row r="1535" spans="1:11" x14ac:dyDescent="0.2">
      <c r="A1535" s="25">
        <v>24</v>
      </c>
      <c r="B1535" s="25" t="s">
        <v>3502</v>
      </c>
      <c r="C1535" s="25">
        <v>11</v>
      </c>
      <c r="D1535" s="25">
        <v>120439200</v>
      </c>
      <c r="E1535" s="25" t="s">
        <v>3503</v>
      </c>
      <c r="F1535" s="25" t="s">
        <v>3506</v>
      </c>
      <c r="G1535" s="25">
        <v>117</v>
      </c>
      <c r="H1535" s="25">
        <v>0.17</v>
      </c>
      <c r="I1535" s="25">
        <v>0</v>
      </c>
      <c r="J1535" s="25" t="s">
        <v>426</v>
      </c>
      <c r="K1535" s="25" t="s">
        <v>3507</v>
      </c>
    </row>
    <row r="1536" spans="1:11" x14ac:dyDescent="0.2">
      <c r="A1536" s="25">
        <v>24</v>
      </c>
      <c r="B1536" s="25" t="s">
        <v>3502</v>
      </c>
      <c r="C1536" s="25">
        <v>11</v>
      </c>
      <c r="D1536" s="25">
        <v>101148600</v>
      </c>
      <c r="E1536" s="25" t="s">
        <v>3503</v>
      </c>
      <c r="F1536" s="25" t="s">
        <v>3508</v>
      </c>
      <c r="G1536" s="25">
        <v>34</v>
      </c>
      <c r="H1536" s="25">
        <v>0.12</v>
      </c>
      <c r="I1536" s="25">
        <v>0</v>
      </c>
      <c r="J1536" s="25" t="s">
        <v>1276</v>
      </c>
      <c r="K1536" s="25" t="s">
        <v>3505</v>
      </c>
    </row>
    <row r="1537" spans="1:11" x14ac:dyDescent="0.2">
      <c r="A1537" s="25">
        <v>24</v>
      </c>
      <c r="B1537" s="25" t="s">
        <v>3502</v>
      </c>
      <c r="C1537" s="25">
        <v>11</v>
      </c>
      <c r="D1537" s="25">
        <v>120437800</v>
      </c>
      <c r="E1537" s="25" t="s">
        <v>3503</v>
      </c>
      <c r="F1537" s="25" t="s">
        <v>3509</v>
      </c>
      <c r="G1537" s="25">
        <v>42</v>
      </c>
      <c r="H1537" s="25">
        <v>0.14000000000000001</v>
      </c>
      <c r="I1537" s="25">
        <v>0</v>
      </c>
      <c r="J1537" s="25" t="s">
        <v>426</v>
      </c>
      <c r="K1537" s="25" t="s">
        <v>3510</v>
      </c>
    </row>
    <row r="1538" spans="1:11" x14ac:dyDescent="0.2">
      <c r="A1538" s="25">
        <v>24</v>
      </c>
      <c r="B1538" s="25" t="s">
        <v>3502</v>
      </c>
      <c r="C1538" s="25">
        <v>11</v>
      </c>
      <c r="D1538" s="25">
        <v>88202800</v>
      </c>
      <c r="E1538" s="25" t="s">
        <v>3503</v>
      </c>
      <c r="F1538" s="25" t="s">
        <v>3511</v>
      </c>
      <c r="G1538" s="25">
        <v>41</v>
      </c>
      <c r="H1538" s="25">
        <v>0.15</v>
      </c>
      <c r="I1538" s="25">
        <v>0</v>
      </c>
      <c r="J1538" s="25" t="s">
        <v>282</v>
      </c>
      <c r="K1538" s="25" t="s">
        <v>3512</v>
      </c>
    </row>
    <row r="1539" spans="1:11" x14ac:dyDescent="0.2">
      <c r="A1539" s="25">
        <v>24</v>
      </c>
      <c r="B1539" s="25" t="s">
        <v>3502</v>
      </c>
      <c r="C1539" s="25">
        <v>11</v>
      </c>
      <c r="D1539" s="25">
        <v>88204200</v>
      </c>
      <c r="E1539" s="25" t="s">
        <v>3503</v>
      </c>
      <c r="F1539" s="25" t="s">
        <v>3513</v>
      </c>
      <c r="G1539" s="25">
        <v>40</v>
      </c>
      <c r="H1539" s="25">
        <v>0.25</v>
      </c>
      <c r="I1539" s="25">
        <v>0</v>
      </c>
      <c r="J1539" s="25" t="s">
        <v>282</v>
      </c>
      <c r="K1539" s="25" t="s">
        <v>3505</v>
      </c>
    </row>
    <row r="1540" spans="1:11" x14ac:dyDescent="0.2">
      <c r="A1540" s="25">
        <v>24</v>
      </c>
      <c r="B1540" s="25" t="s">
        <v>3502</v>
      </c>
      <c r="C1540" s="25">
        <v>11</v>
      </c>
      <c r="D1540" s="25">
        <v>120439200</v>
      </c>
      <c r="E1540" s="25" t="s">
        <v>3503</v>
      </c>
      <c r="F1540" s="25" t="s">
        <v>3514</v>
      </c>
      <c r="G1540" s="25">
        <v>54</v>
      </c>
      <c r="H1540" s="25">
        <v>0.11</v>
      </c>
      <c r="I1540" s="25">
        <v>0</v>
      </c>
      <c r="J1540" s="25" t="s">
        <v>426</v>
      </c>
      <c r="K1540" s="25" t="s">
        <v>3422</v>
      </c>
    </row>
    <row r="1541" spans="1:11" x14ac:dyDescent="0.2">
      <c r="A1541" s="25">
        <v>24</v>
      </c>
      <c r="B1541" s="25" t="s">
        <v>3502</v>
      </c>
      <c r="C1541" s="25">
        <v>11</v>
      </c>
      <c r="D1541" s="25">
        <v>120440600</v>
      </c>
      <c r="E1541" s="25" t="s">
        <v>3503</v>
      </c>
      <c r="F1541" s="25" t="s">
        <v>3515</v>
      </c>
      <c r="G1541" s="25">
        <v>36</v>
      </c>
      <c r="H1541" s="25">
        <v>0.22</v>
      </c>
      <c r="I1541" s="25">
        <v>0</v>
      </c>
      <c r="J1541" s="25" t="s">
        <v>426</v>
      </c>
      <c r="K1541" s="25" t="s">
        <v>3516</v>
      </c>
    </row>
    <row r="1542" spans="1:11" x14ac:dyDescent="0.2">
      <c r="A1542" s="25">
        <v>24</v>
      </c>
      <c r="B1542" s="25" t="s">
        <v>3502</v>
      </c>
      <c r="C1542" s="25">
        <v>11</v>
      </c>
      <c r="D1542" s="25">
        <v>71279600</v>
      </c>
      <c r="E1542" s="25" t="s">
        <v>3503</v>
      </c>
      <c r="F1542" s="25" t="s">
        <v>3517</v>
      </c>
      <c r="G1542" s="25">
        <v>55</v>
      </c>
      <c r="H1542" s="25">
        <v>0.19</v>
      </c>
      <c r="I1542" s="25">
        <v>0</v>
      </c>
      <c r="J1542" s="25" t="s">
        <v>282</v>
      </c>
      <c r="K1542" s="25" t="s">
        <v>3512</v>
      </c>
    </row>
    <row r="1543" spans="1:11" x14ac:dyDescent="0.2">
      <c r="A1543" s="25">
        <v>24</v>
      </c>
      <c r="B1543" s="25" t="s">
        <v>3502</v>
      </c>
      <c r="C1543" s="25">
        <v>11</v>
      </c>
      <c r="D1543" s="25">
        <v>120439200</v>
      </c>
      <c r="E1543" s="25" t="s">
        <v>3503</v>
      </c>
      <c r="F1543" s="25" t="s">
        <v>3518</v>
      </c>
      <c r="G1543" s="25">
        <v>53</v>
      </c>
      <c r="H1543" s="25">
        <v>0.15</v>
      </c>
      <c r="I1543" s="25">
        <v>0</v>
      </c>
      <c r="J1543" s="25" t="s">
        <v>282</v>
      </c>
      <c r="K1543" s="25" t="s">
        <v>3519</v>
      </c>
    </row>
    <row r="1544" spans="1:11" x14ac:dyDescent="0.2">
      <c r="A1544" s="25">
        <v>24</v>
      </c>
      <c r="B1544" s="25" t="s">
        <v>3502</v>
      </c>
      <c r="C1544" s="25">
        <v>11</v>
      </c>
      <c r="D1544" s="25">
        <v>88839800</v>
      </c>
      <c r="E1544" s="25" t="s">
        <v>3503</v>
      </c>
      <c r="F1544" s="25" t="s">
        <v>3520</v>
      </c>
      <c r="G1544" s="25">
        <v>32</v>
      </c>
      <c r="H1544" s="25">
        <v>0.15</v>
      </c>
      <c r="I1544" s="25">
        <v>0</v>
      </c>
      <c r="J1544" s="25" t="s">
        <v>426</v>
      </c>
      <c r="K1544" s="25" t="s">
        <v>3512</v>
      </c>
    </row>
    <row r="1545" spans="1:11" x14ac:dyDescent="0.2">
      <c r="A1545" s="25">
        <v>24</v>
      </c>
      <c r="B1545" s="25" t="s">
        <v>3502</v>
      </c>
      <c r="C1545" s="25">
        <v>11</v>
      </c>
      <c r="D1545" s="25">
        <v>81320400</v>
      </c>
      <c r="E1545" s="25" t="s">
        <v>3503</v>
      </c>
      <c r="F1545" s="25" t="s">
        <v>3521</v>
      </c>
      <c r="G1545" s="25">
        <v>30</v>
      </c>
      <c r="H1545" s="25">
        <v>0.12</v>
      </c>
      <c r="I1545" s="25">
        <v>0</v>
      </c>
      <c r="J1545" s="25" t="s">
        <v>426</v>
      </c>
      <c r="K1545" s="25" t="s">
        <v>3512</v>
      </c>
    </row>
    <row r="1546" spans="1:11" x14ac:dyDescent="0.2">
      <c r="A1546" s="25">
        <v>24</v>
      </c>
      <c r="B1546" s="25" t="s">
        <v>3502</v>
      </c>
      <c r="C1546" s="25">
        <v>11</v>
      </c>
      <c r="D1546" s="25">
        <v>120439200</v>
      </c>
      <c r="E1546" s="25" t="s">
        <v>3503</v>
      </c>
      <c r="F1546" s="25" t="s">
        <v>3522</v>
      </c>
      <c r="G1546" s="25">
        <v>38</v>
      </c>
      <c r="H1546" s="25">
        <v>0.17</v>
      </c>
      <c r="I1546" s="25">
        <v>0</v>
      </c>
      <c r="J1546" s="25" t="s">
        <v>282</v>
      </c>
      <c r="K1546" s="25" t="s">
        <v>3523</v>
      </c>
    </row>
    <row r="1547" spans="1:11" x14ac:dyDescent="0.2">
      <c r="A1547" s="25">
        <v>24</v>
      </c>
      <c r="B1547" s="25" t="s">
        <v>3502</v>
      </c>
      <c r="C1547" s="25">
        <v>11</v>
      </c>
      <c r="D1547" s="25">
        <v>120439200</v>
      </c>
      <c r="E1547" s="25" t="s">
        <v>3503</v>
      </c>
      <c r="F1547" s="25" t="s">
        <v>3524</v>
      </c>
      <c r="G1547" s="25">
        <v>29</v>
      </c>
      <c r="H1547" s="25">
        <v>0.1</v>
      </c>
      <c r="I1547" s="25">
        <v>0</v>
      </c>
      <c r="J1547" s="25" t="s">
        <v>282</v>
      </c>
      <c r="K1547" s="25" t="s">
        <v>3525</v>
      </c>
    </row>
    <row r="1548" spans="1:11" x14ac:dyDescent="0.2">
      <c r="A1548" s="25">
        <v>24</v>
      </c>
      <c r="B1548" s="25" t="s">
        <v>3502</v>
      </c>
      <c r="C1548" s="25">
        <v>11</v>
      </c>
      <c r="D1548" s="25">
        <v>88799200</v>
      </c>
      <c r="E1548" s="25" t="s">
        <v>3503</v>
      </c>
      <c r="F1548" s="25" t="s">
        <v>3526</v>
      </c>
      <c r="G1548" s="25">
        <v>21</v>
      </c>
      <c r="H1548" s="25">
        <v>0.11</v>
      </c>
      <c r="I1548" s="25">
        <v>0</v>
      </c>
      <c r="J1548" s="25" t="s">
        <v>426</v>
      </c>
      <c r="K1548" s="25" t="s">
        <v>3512</v>
      </c>
    </row>
    <row r="1549" spans="1:11" x14ac:dyDescent="0.2">
      <c r="A1549" s="25">
        <v>24</v>
      </c>
      <c r="B1549" s="25" t="s">
        <v>3502</v>
      </c>
      <c r="C1549" s="25">
        <v>11</v>
      </c>
      <c r="D1549" s="25">
        <v>81764200</v>
      </c>
      <c r="E1549" s="25" t="s">
        <v>3503</v>
      </c>
      <c r="F1549" s="25" t="s">
        <v>3527</v>
      </c>
      <c r="G1549" s="25">
        <v>21</v>
      </c>
      <c r="H1549" s="25">
        <v>0.14000000000000001</v>
      </c>
      <c r="I1549" s="25">
        <v>0</v>
      </c>
      <c r="J1549" s="25" t="s">
        <v>282</v>
      </c>
      <c r="K1549" s="25" t="s">
        <v>3528</v>
      </c>
    </row>
    <row r="1550" spans="1:11" x14ac:dyDescent="0.2">
      <c r="A1550" s="25">
        <v>24</v>
      </c>
      <c r="B1550" s="25" t="s">
        <v>3502</v>
      </c>
      <c r="C1550" s="25">
        <v>11</v>
      </c>
      <c r="D1550" s="25">
        <v>120439200</v>
      </c>
      <c r="E1550" s="25" t="s">
        <v>3503</v>
      </c>
      <c r="F1550" s="25" t="s">
        <v>3529</v>
      </c>
      <c r="G1550" s="25">
        <v>26</v>
      </c>
      <c r="H1550" s="25">
        <v>0.12</v>
      </c>
      <c r="I1550" s="25">
        <v>0</v>
      </c>
      <c r="J1550" s="25" t="s">
        <v>282</v>
      </c>
      <c r="K1550" s="25" t="s">
        <v>3530</v>
      </c>
    </row>
    <row r="1551" spans="1:11" x14ac:dyDescent="0.2">
      <c r="A1551" s="25">
        <v>24</v>
      </c>
      <c r="B1551" s="25" t="s">
        <v>3502</v>
      </c>
      <c r="C1551" s="25">
        <v>11</v>
      </c>
      <c r="D1551" s="25">
        <v>109786600</v>
      </c>
      <c r="E1551" s="25" t="s">
        <v>3503</v>
      </c>
      <c r="F1551" s="25" t="s">
        <v>3531</v>
      </c>
      <c r="G1551" s="25">
        <v>20</v>
      </c>
      <c r="H1551" s="25">
        <v>0.1</v>
      </c>
      <c r="I1551" s="25">
        <v>0</v>
      </c>
      <c r="J1551" s="25" t="s">
        <v>282</v>
      </c>
      <c r="K1551" s="25" t="s">
        <v>3512</v>
      </c>
    </row>
    <row r="1552" spans="1:11" x14ac:dyDescent="0.2">
      <c r="A1552" s="25">
        <v>24</v>
      </c>
      <c r="B1552" s="25" t="s">
        <v>3532</v>
      </c>
      <c r="C1552" s="25">
        <v>11</v>
      </c>
      <c r="D1552" s="25">
        <v>71279600</v>
      </c>
      <c r="E1552" s="25" t="s">
        <v>3533</v>
      </c>
      <c r="F1552" s="25" t="s">
        <v>3517</v>
      </c>
      <c r="G1552" s="25">
        <v>55</v>
      </c>
      <c r="H1552" s="25">
        <v>0.19</v>
      </c>
      <c r="I1552" s="25">
        <v>0</v>
      </c>
      <c r="J1552" s="25" t="s">
        <v>282</v>
      </c>
      <c r="K1552" s="25" t="s">
        <v>3512</v>
      </c>
    </row>
    <row r="1553" spans="1:11" x14ac:dyDescent="0.2">
      <c r="A1553" s="25">
        <v>24</v>
      </c>
      <c r="B1553" s="25" t="s">
        <v>3534</v>
      </c>
      <c r="C1553" s="25">
        <v>11</v>
      </c>
      <c r="D1553" s="25">
        <v>120439200</v>
      </c>
      <c r="E1553" s="25" t="s">
        <v>3535</v>
      </c>
      <c r="F1553" s="25" t="s">
        <v>3514</v>
      </c>
      <c r="G1553" s="25">
        <v>54</v>
      </c>
      <c r="H1553" s="25">
        <v>0.11</v>
      </c>
      <c r="I1553" s="25">
        <v>0</v>
      </c>
      <c r="J1553" s="25" t="s">
        <v>426</v>
      </c>
      <c r="K1553" s="25" t="s">
        <v>3422</v>
      </c>
    </row>
    <row r="1554" spans="1:11" x14ac:dyDescent="0.2">
      <c r="A1554" s="25">
        <v>24</v>
      </c>
      <c r="B1554" s="25" t="s">
        <v>3536</v>
      </c>
      <c r="C1554" s="25">
        <v>11</v>
      </c>
      <c r="D1554" s="25">
        <v>120439200</v>
      </c>
      <c r="E1554" s="25" t="s">
        <v>3537</v>
      </c>
      <c r="F1554" s="25" t="s">
        <v>3529</v>
      </c>
      <c r="G1554" s="25">
        <v>26</v>
      </c>
      <c r="H1554" s="25">
        <v>0.12</v>
      </c>
      <c r="I1554" s="25">
        <v>0</v>
      </c>
      <c r="J1554" s="25" t="s">
        <v>282</v>
      </c>
      <c r="K1554" s="25" t="s">
        <v>3530</v>
      </c>
    </row>
    <row r="1555" spans="1:11" x14ac:dyDescent="0.2">
      <c r="A1555" s="25">
        <v>24</v>
      </c>
      <c r="B1555" s="25" t="s">
        <v>3538</v>
      </c>
      <c r="C1555" s="25">
        <v>11</v>
      </c>
      <c r="D1555" s="25">
        <v>88799200</v>
      </c>
      <c r="E1555" s="25" t="s">
        <v>3539</v>
      </c>
      <c r="F1555" s="25" t="s">
        <v>3540</v>
      </c>
      <c r="G1555" s="25">
        <v>20</v>
      </c>
      <c r="H1555" s="25">
        <v>0.15</v>
      </c>
      <c r="I1555" s="25">
        <v>0</v>
      </c>
      <c r="J1555" s="25" t="s">
        <v>426</v>
      </c>
      <c r="K1555" s="25" t="s">
        <v>3541</v>
      </c>
    </row>
    <row r="1556" spans="1:11" x14ac:dyDescent="0.2">
      <c r="A1556" s="25">
        <v>24</v>
      </c>
      <c r="B1556" s="25" t="s">
        <v>3538</v>
      </c>
      <c r="C1556" s="25">
        <v>11</v>
      </c>
      <c r="D1556" s="25">
        <v>88799200</v>
      </c>
      <c r="E1556" s="25" t="s">
        <v>3539</v>
      </c>
      <c r="F1556" s="25" t="s">
        <v>3542</v>
      </c>
      <c r="G1556" s="25">
        <v>28</v>
      </c>
      <c r="H1556" s="25">
        <v>0.1</v>
      </c>
      <c r="I1556" s="25">
        <v>0</v>
      </c>
      <c r="J1556" s="25" t="s">
        <v>426</v>
      </c>
      <c r="K1556" s="25" t="s">
        <v>3510</v>
      </c>
    </row>
    <row r="1557" spans="1:11" x14ac:dyDescent="0.2">
      <c r="A1557" s="25">
        <v>24</v>
      </c>
      <c r="B1557" s="25" t="s">
        <v>3538</v>
      </c>
      <c r="C1557" s="25">
        <v>11</v>
      </c>
      <c r="D1557" s="25">
        <v>88799200</v>
      </c>
      <c r="E1557" s="25" t="s">
        <v>3539</v>
      </c>
      <c r="F1557" s="25" t="s">
        <v>3543</v>
      </c>
      <c r="G1557" s="25">
        <v>29</v>
      </c>
      <c r="H1557" s="25">
        <v>0.15</v>
      </c>
      <c r="I1557" s="25">
        <v>0</v>
      </c>
      <c r="J1557" s="25" t="s">
        <v>426</v>
      </c>
      <c r="K1557" s="25" t="s">
        <v>3544</v>
      </c>
    </row>
    <row r="1558" spans="1:11" x14ac:dyDescent="0.2">
      <c r="A1558" s="25">
        <v>24</v>
      </c>
      <c r="B1558" s="25" t="s">
        <v>3538</v>
      </c>
      <c r="C1558" s="25">
        <v>11</v>
      </c>
      <c r="D1558" s="25">
        <v>107178400</v>
      </c>
      <c r="E1558" s="25" t="s">
        <v>3539</v>
      </c>
      <c r="F1558" s="25" t="s">
        <v>3545</v>
      </c>
      <c r="G1558" s="25">
        <v>25</v>
      </c>
      <c r="H1558" s="25">
        <v>0.13</v>
      </c>
      <c r="I1558" s="25">
        <v>0</v>
      </c>
      <c r="J1558" s="25" t="s">
        <v>426</v>
      </c>
      <c r="K1558" s="25" t="s">
        <v>3546</v>
      </c>
    </row>
    <row r="1559" spans="1:11" x14ac:dyDescent="0.2">
      <c r="A1559" s="25">
        <v>24</v>
      </c>
      <c r="B1559" s="25" t="s">
        <v>3538</v>
      </c>
      <c r="C1559" s="25">
        <v>11</v>
      </c>
      <c r="D1559" s="25">
        <v>88799200</v>
      </c>
      <c r="E1559" s="25" t="s">
        <v>3539</v>
      </c>
      <c r="F1559" s="25" t="s">
        <v>3547</v>
      </c>
      <c r="G1559" s="25">
        <v>26</v>
      </c>
      <c r="H1559" s="25">
        <v>0.15</v>
      </c>
      <c r="I1559" s="25">
        <v>0</v>
      </c>
      <c r="J1559" s="25" t="s">
        <v>426</v>
      </c>
      <c r="K1559" s="25" t="s">
        <v>3548</v>
      </c>
    </row>
    <row r="1560" spans="1:11" x14ac:dyDescent="0.2">
      <c r="A1560" s="25">
        <v>24</v>
      </c>
      <c r="B1560" s="25" t="s">
        <v>3538</v>
      </c>
      <c r="C1560" s="25">
        <v>11</v>
      </c>
      <c r="D1560" s="25">
        <v>88799200</v>
      </c>
      <c r="E1560" s="25" t="s">
        <v>3539</v>
      </c>
      <c r="F1560" s="25" t="s">
        <v>3549</v>
      </c>
      <c r="G1560" s="25">
        <v>23</v>
      </c>
      <c r="H1560" s="25">
        <v>0.14000000000000001</v>
      </c>
      <c r="I1560" s="25">
        <v>0</v>
      </c>
      <c r="J1560" s="25" t="s">
        <v>282</v>
      </c>
      <c r="K1560" s="25" t="s">
        <v>3426</v>
      </c>
    </row>
    <row r="1561" spans="1:11" x14ac:dyDescent="0.2">
      <c r="A1561" s="25">
        <v>24</v>
      </c>
      <c r="B1561" s="25" t="s">
        <v>3538</v>
      </c>
      <c r="C1561" s="25">
        <v>11</v>
      </c>
      <c r="D1561" s="25">
        <v>88799200</v>
      </c>
      <c r="E1561" s="25" t="s">
        <v>3539</v>
      </c>
      <c r="F1561" s="25" t="s">
        <v>3550</v>
      </c>
      <c r="G1561" s="25">
        <v>20</v>
      </c>
      <c r="H1561" s="25">
        <v>0.14000000000000001</v>
      </c>
      <c r="I1561" s="25">
        <v>0</v>
      </c>
      <c r="J1561" s="25" t="s">
        <v>282</v>
      </c>
      <c r="K1561" s="25" t="s">
        <v>3387</v>
      </c>
    </row>
    <row r="1562" spans="1:11" x14ac:dyDescent="0.2">
      <c r="A1562" s="25">
        <v>24</v>
      </c>
      <c r="B1562" s="25" t="s">
        <v>3538</v>
      </c>
      <c r="C1562" s="25">
        <v>11</v>
      </c>
      <c r="D1562" s="25">
        <v>88799200</v>
      </c>
      <c r="E1562" s="25" t="s">
        <v>3539</v>
      </c>
      <c r="F1562" s="25" t="s">
        <v>3551</v>
      </c>
      <c r="G1562" s="25">
        <v>23</v>
      </c>
      <c r="H1562" s="25">
        <v>0.14000000000000001</v>
      </c>
      <c r="I1562" s="25">
        <v>0</v>
      </c>
      <c r="J1562" s="25" t="s">
        <v>282</v>
      </c>
      <c r="K1562" s="25" t="s">
        <v>3552</v>
      </c>
    </row>
    <row r="1563" spans="1:11" x14ac:dyDescent="0.2">
      <c r="A1563" s="25">
        <v>24</v>
      </c>
      <c r="B1563" s="25" t="s">
        <v>3538</v>
      </c>
      <c r="C1563" s="25">
        <v>11</v>
      </c>
      <c r="D1563" s="25">
        <v>88799200</v>
      </c>
      <c r="E1563" s="25" t="s">
        <v>3539</v>
      </c>
      <c r="F1563" s="25" t="s">
        <v>3526</v>
      </c>
      <c r="G1563" s="25">
        <v>21</v>
      </c>
      <c r="H1563" s="25">
        <v>0.11</v>
      </c>
      <c r="I1563" s="25">
        <v>0</v>
      </c>
      <c r="J1563" s="25" t="s">
        <v>426</v>
      </c>
      <c r="K1563" s="25" t="s">
        <v>3512</v>
      </c>
    </row>
    <row r="1564" spans="1:11" x14ac:dyDescent="0.2">
      <c r="A1564" s="25">
        <v>24</v>
      </c>
      <c r="B1564" s="25" t="s">
        <v>3538</v>
      </c>
      <c r="C1564" s="25">
        <v>11</v>
      </c>
      <c r="D1564" s="25">
        <v>88799200</v>
      </c>
      <c r="E1564" s="25" t="s">
        <v>3539</v>
      </c>
      <c r="F1564" s="25" t="s">
        <v>3553</v>
      </c>
      <c r="G1564" s="25">
        <v>20</v>
      </c>
      <c r="H1564" s="25">
        <v>0.12</v>
      </c>
      <c r="I1564" s="25">
        <v>0</v>
      </c>
      <c r="J1564" s="25" t="s">
        <v>282</v>
      </c>
      <c r="K1564" s="25" t="s">
        <v>3554</v>
      </c>
    </row>
    <row r="1565" spans="1:11" x14ac:dyDescent="0.2">
      <c r="A1565" s="25">
        <v>24</v>
      </c>
      <c r="B1565" s="25" t="s">
        <v>3555</v>
      </c>
      <c r="C1565" s="25">
        <v>11</v>
      </c>
      <c r="D1565" s="25">
        <v>63327600</v>
      </c>
      <c r="E1565" s="25" t="s">
        <v>3556</v>
      </c>
      <c r="F1565" s="25" t="s">
        <v>3557</v>
      </c>
      <c r="G1565" s="25">
        <v>52</v>
      </c>
      <c r="H1565" s="25">
        <v>0.19</v>
      </c>
      <c r="I1565" s="25">
        <v>0</v>
      </c>
      <c r="J1565" s="25" t="s">
        <v>282</v>
      </c>
      <c r="K1565" s="25" t="s">
        <v>3558</v>
      </c>
    </row>
    <row r="1566" spans="1:11" x14ac:dyDescent="0.2">
      <c r="A1566" s="25">
        <v>24</v>
      </c>
      <c r="B1566" s="25" t="s">
        <v>3559</v>
      </c>
      <c r="C1566" s="25">
        <v>11</v>
      </c>
      <c r="D1566" s="25">
        <v>112033600</v>
      </c>
      <c r="E1566" s="25" t="s">
        <v>3560</v>
      </c>
      <c r="F1566" s="25" t="s">
        <v>3561</v>
      </c>
      <c r="G1566" s="25">
        <v>63</v>
      </c>
      <c r="H1566" s="25">
        <v>0.16</v>
      </c>
      <c r="I1566" s="25">
        <v>0</v>
      </c>
      <c r="J1566" s="25" t="s">
        <v>282</v>
      </c>
      <c r="K1566" s="25" t="s">
        <v>3562</v>
      </c>
    </row>
    <row r="1567" spans="1:11" x14ac:dyDescent="0.2">
      <c r="A1567" s="25">
        <v>24</v>
      </c>
      <c r="B1567" s="25" t="s">
        <v>3559</v>
      </c>
      <c r="C1567" s="25">
        <v>11</v>
      </c>
      <c r="D1567" s="25">
        <v>123530400</v>
      </c>
      <c r="E1567" s="25" t="s">
        <v>3560</v>
      </c>
      <c r="F1567" s="25" t="s">
        <v>3563</v>
      </c>
      <c r="G1567" s="25">
        <v>63</v>
      </c>
      <c r="H1567" s="25">
        <v>0.21</v>
      </c>
      <c r="I1567" s="25">
        <v>0</v>
      </c>
      <c r="J1567" s="25" t="s">
        <v>282</v>
      </c>
      <c r="K1567" s="25" t="s">
        <v>3564</v>
      </c>
    </row>
    <row r="1568" spans="1:11" x14ac:dyDescent="0.2">
      <c r="A1568" s="25">
        <v>24</v>
      </c>
      <c r="B1568" s="25" t="s">
        <v>3559</v>
      </c>
      <c r="C1568" s="25">
        <v>11</v>
      </c>
      <c r="D1568" s="25">
        <v>109065600</v>
      </c>
      <c r="E1568" s="25" t="s">
        <v>3560</v>
      </c>
      <c r="F1568" s="25" t="s">
        <v>3565</v>
      </c>
      <c r="G1568" s="25">
        <v>24</v>
      </c>
      <c r="H1568" s="25">
        <v>0.1</v>
      </c>
      <c r="I1568" s="25">
        <v>0</v>
      </c>
      <c r="J1568" s="25" t="s">
        <v>282</v>
      </c>
      <c r="K1568" s="25" t="s">
        <v>3564</v>
      </c>
    </row>
    <row r="1569" spans="1:11" x14ac:dyDescent="0.2">
      <c r="A1569" s="25">
        <v>24</v>
      </c>
      <c r="B1569" s="25" t="s">
        <v>3566</v>
      </c>
      <c r="C1569" s="25">
        <v>11</v>
      </c>
      <c r="D1569" s="25">
        <v>92981000</v>
      </c>
      <c r="E1569" s="25" t="s">
        <v>3567</v>
      </c>
      <c r="F1569" s="25" t="s">
        <v>3568</v>
      </c>
      <c r="G1569" s="25">
        <v>93</v>
      </c>
      <c r="H1569" s="25">
        <v>0.26</v>
      </c>
      <c r="I1569" s="25">
        <v>0</v>
      </c>
      <c r="J1569" s="25" t="s">
        <v>282</v>
      </c>
      <c r="K1569" s="25" t="s">
        <v>3569</v>
      </c>
    </row>
    <row r="1570" spans="1:11" x14ac:dyDescent="0.2">
      <c r="A1570" s="25">
        <v>24</v>
      </c>
      <c r="B1570" s="25" t="s">
        <v>3566</v>
      </c>
      <c r="C1570" s="25">
        <v>11</v>
      </c>
      <c r="D1570" s="25">
        <v>77686000</v>
      </c>
      <c r="E1570" s="25" t="s">
        <v>3567</v>
      </c>
      <c r="F1570" s="25" t="s">
        <v>3570</v>
      </c>
      <c r="G1570" s="25">
        <v>26</v>
      </c>
      <c r="H1570" s="25">
        <v>0.11</v>
      </c>
      <c r="I1570" s="25">
        <v>0</v>
      </c>
      <c r="J1570" s="25" t="s">
        <v>426</v>
      </c>
      <c r="K1570" s="25" t="s">
        <v>3571</v>
      </c>
    </row>
    <row r="1571" spans="1:11" x14ac:dyDescent="0.2">
      <c r="A1571" s="25">
        <v>24</v>
      </c>
      <c r="B1571" s="25" t="s">
        <v>3566</v>
      </c>
      <c r="C1571" s="25">
        <v>11</v>
      </c>
      <c r="D1571" s="25">
        <v>75418000</v>
      </c>
      <c r="E1571" s="25" t="s">
        <v>3567</v>
      </c>
      <c r="F1571" s="25" t="s">
        <v>3572</v>
      </c>
      <c r="G1571" s="25">
        <v>25</v>
      </c>
      <c r="H1571" s="25">
        <v>0.13</v>
      </c>
      <c r="I1571" s="25">
        <v>0</v>
      </c>
      <c r="J1571" s="25" t="s">
        <v>282</v>
      </c>
      <c r="K1571" s="25" t="s">
        <v>3573</v>
      </c>
    </row>
    <row r="1572" spans="1:11" x14ac:dyDescent="0.2">
      <c r="A1572" s="25">
        <v>24</v>
      </c>
      <c r="B1572" s="25" t="s">
        <v>3574</v>
      </c>
      <c r="C1572" s="25">
        <v>11</v>
      </c>
      <c r="D1572" s="25">
        <v>133956200</v>
      </c>
      <c r="E1572" s="25" t="s">
        <v>3575</v>
      </c>
      <c r="F1572" s="25" t="s">
        <v>3576</v>
      </c>
      <c r="G1572" s="25">
        <v>48</v>
      </c>
      <c r="H1572" s="25">
        <v>0.2</v>
      </c>
      <c r="I1572" s="25">
        <v>0</v>
      </c>
      <c r="J1572" s="25" t="s">
        <v>426</v>
      </c>
      <c r="K1572" s="25" t="s">
        <v>3577</v>
      </c>
    </row>
    <row r="1573" spans="1:11" x14ac:dyDescent="0.2">
      <c r="A1573" s="25">
        <v>24</v>
      </c>
      <c r="B1573" s="25" t="s">
        <v>3574</v>
      </c>
      <c r="C1573" s="25">
        <v>11</v>
      </c>
      <c r="D1573" s="25">
        <v>102925200</v>
      </c>
      <c r="E1573" s="25" t="s">
        <v>3575</v>
      </c>
      <c r="F1573" s="25" t="s">
        <v>3578</v>
      </c>
      <c r="G1573" s="25">
        <v>28</v>
      </c>
      <c r="H1573" s="25">
        <v>0.17</v>
      </c>
      <c r="I1573" s="25">
        <v>0</v>
      </c>
      <c r="J1573" s="25" t="s">
        <v>426</v>
      </c>
      <c r="K1573" s="25" t="s">
        <v>3579</v>
      </c>
    </row>
    <row r="1574" spans="1:11" x14ac:dyDescent="0.2">
      <c r="A1574" s="25">
        <v>24</v>
      </c>
      <c r="B1574" s="25" t="s">
        <v>3580</v>
      </c>
      <c r="C1574" s="25">
        <v>11</v>
      </c>
      <c r="D1574" s="25">
        <v>126676200</v>
      </c>
      <c r="E1574" s="25" t="s">
        <v>3581</v>
      </c>
      <c r="F1574" s="25" t="s">
        <v>3582</v>
      </c>
      <c r="G1574" s="25">
        <v>58</v>
      </c>
      <c r="H1574" s="25">
        <v>0.1</v>
      </c>
      <c r="I1574" s="25">
        <v>0</v>
      </c>
      <c r="J1574" s="25" t="s">
        <v>426</v>
      </c>
      <c r="K1574" s="25" t="s">
        <v>3507</v>
      </c>
    </row>
    <row r="1575" spans="1:11" x14ac:dyDescent="0.2">
      <c r="A1575" s="25">
        <v>24</v>
      </c>
      <c r="B1575" s="25" t="s">
        <v>3580</v>
      </c>
      <c r="C1575" s="25">
        <v>11</v>
      </c>
      <c r="D1575" s="25">
        <v>126670600</v>
      </c>
      <c r="E1575" s="25" t="s">
        <v>3581</v>
      </c>
      <c r="F1575" s="25" t="s">
        <v>3583</v>
      </c>
      <c r="G1575" s="25">
        <v>52</v>
      </c>
      <c r="H1575" s="25">
        <v>0.15</v>
      </c>
      <c r="I1575" s="25">
        <v>0</v>
      </c>
      <c r="J1575" s="25" t="s">
        <v>282</v>
      </c>
      <c r="K1575" s="25" t="s">
        <v>3584</v>
      </c>
    </row>
    <row r="1576" spans="1:11" x14ac:dyDescent="0.2">
      <c r="A1576" s="25">
        <v>24</v>
      </c>
      <c r="B1576" s="25" t="s">
        <v>3580</v>
      </c>
      <c r="C1576" s="25">
        <v>11</v>
      </c>
      <c r="D1576" s="25">
        <v>118164200</v>
      </c>
      <c r="E1576" s="25" t="s">
        <v>3581</v>
      </c>
      <c r="F1576" s="25" t="s">
        <v>3585</v>
      </c>
      <c r="G1576" s="25">
        <v>41</v>
      </c>
      <c r="H1576" s="25">
        <v>0.1</v>
      </c>
      <c r="I1576" s="25">
        <v>0</v>
      </c>
      <c r="J1576" s="25" t="s">
        <v>426</v>
      </c>
      <c r="K1576" s="25" t="s">
        <v>3586</v>
      </c>
    </row>
    <row r="1577" spans="1:11" x14ac:dyDescent="0.2">
      <c r="A1577" s="25">
        <v>24</v>
      </c>
      <c r="B1577" s="25" t="s">
        <v>3580</v>
      </c>
      <c r="C1577" s="25">
        <v>11</v>
      </c>
      <c r="D1577" s="25">
        <v>126674800</v>
      </c>
      <c r="E1577" s="25" t="s">
        <v>3581</v>
      </c>
      <c r="F1577" s="25" t="s">
        <v>3587</v>
      </c>
      <c r="G1577" s="25">
        <v>37</v>
      </c>
      <c r="H1577" s="25">
        <v>0.13</v>
      </c>
      <c r="I1577" s="25">
        <v>0</v>
      </c>
      <c r="J1577" s="25" t="s">
        <v>426</v>
      </c>
      <c r="K1577" s="25" t="s">
        <v>3588</v>
      </c>
    </row>
    <row r="1578" spans="1:11" x14ac:dyDescent="0.2">
      <c r="A1578" s="25">
        <v>24</v>
      </c>
      <c r="B1578" s="25" t="s">
        <v>3580</v>
      </c>
      <c r="C1578" s="25">
        <v>11</v>
      </c>
      <c r="D1578" s="25">
        <v>126676200</v>
      </c>
      <c r="E1578" s="25" t="s">
        <v>3581</v>
      </c>
      <c r="F1578" s="25" t="s">
        <v>3589</v>
      </c>
      <c r="G1578" s="25">
        <v>33</v>
      </c>
      <c r="H1578" s="25">
        <v>0.16</v>
      </c>
      <c r="I1578" s="25">
        <v>0</v>
      </c>
      <c r="J1578" s="25" t="s">
        <v>426</v>
      </c>
      <c r="K1578" s="25" t="s">
        <v>3590</v>
      </c>
    </row>
    <row r="1579" spans="1:11" x14ac:dyDescent="0.2">
      <c r="A1579" s="25">
        <v>24</v>
      </c>
      <c r="B1579" s="25" t="s">
        <v>3580</v>
      </c>
      <c r="C1579" s="25">
        <v>11</v>
      </c>
      <c r="D1579" s="25">
        <v>126676200</v>
      </c>
      <c r="E1579" s="25" t="s">
        <v>3581</v>
      </c>
      <c r="F1579" s="25" t="s">
        <v>3591</v>
      </c>
      <c r="G1579" s="25">
        <v>39</v>
      </c>
      <c r="H1579" s="25">
        <v>0.12</v>
      </c>
      <c r="I1579" s="25">
        <v>0</v>
      </c>
      <c r="J1579" s="25" t="s">
        <v>426</v>
      </c>
      <c r="K1579" s="25" t="s">
        <v>3510</v>
      </c>
    </row>
    <row r="1580" spans="1:11" x14ac:dyDescent="0.2">
      <c r="A1580" s="25">
        <v>24</v>
      </c>
      <c r="B1580" s="25" t="s">
        <v>3580</v>
      </c>
      <c r="C1580" s="25">
        <v>11</v>
      </c>
      <c r="D1580" s="25">
        <v>126676200</v>
      </c>
      <c r="E1580" s="25" t="s">
        <v>3581</v>
      </c>
      <c r="F1580" s="25" t="s">
        <v>3592</v>
      </c>
      <c r="G1580" s="25">
        <v>50</v>
      </c>
      <c r="H1580" s="25">
        <v>0.25</v>
      </c>
      <c r="I1580" s="25">
        <v>0</v>
      </c>
      <c r="J1580" s="25" t="s">
        <v>282</v>
      </c>
      <c r="K1580" s="25" t="s">
        <v>3593</v>
      </c>
    </row>
    <row r="1581" spans="1:11" x14ac:dyDescent="0.2">
      <c r="A1581" s="25">
        <v>24</v>
      </c>
      <c r="B1581" s="25" t="s">
        <v>3580</v>
      </c>
      <c r="C1581" s="25">
        <v>11</v>
      </c>
      <c r="D1581" s="25">
        <v>81321800</v>
      </c>
      <c r="E1581" s="25" t="s">
        <v>3581</v>
      </c>
      <c r="F1581" s="25" t="s">
        <v>3594</v>
      </c>
      <c r="G1581" s="25">
        <v>29</v>
      </c>
      <c r="H1581" s="25">
        <v>0.18</v>
      </c>
      <c r="I1581" s="25">
        <v>0</v>
      </c>
      <c r="J1581" s="25" t="s">
        <v>426</v>
      </c>
      <c r="K1581" s="25" t="s">
        <v>3595</v>
      </c>
    </row>
    <row r="1582" spans="1:11" x14ac:dyDescent="0.2">
      <c r="A1582" s="25">
        <v>24</v>
      </c>
      <c r="B1582" s="25" t="s">
        <v>3580</v>
      </c>
      <c r="C1582" s="25">
        <v>11</v>
      </c>
      <c r="D1582" s="25">
        <v>126676200</v>
      </c>
      <c r="E1582" s="25" t="s">
        <v>3581</v>
      </c>
      <c r="F1582" s="25" t="s">
        <v>3596</v>
      </c>
      <c r="G1582" s="25">
        <v>24</v>
      </c>
      <c r="H1582" s="25">
        <v>0.12</v>
      </c>
      <c r="I1582" s="25">
        <v>0</v>
      </c>
      <c r="J1582" s="25" t="s">
        <v>426</v>
      </c>
      <c r="K1582" s="25" t="s">
        <v>3552</v>
      </c>
    </row>
    <row r="1583" spans="1:11" x14ac:dyDescent="0.2">
      <c r="A1583" s="25">
        <v>24</v>
      </c>
      <c r="B1583" s="25" t="s">
        <v>3580</v>
      </c>
      <c r="C1583" s="25">
        <v>11</v>
      </c>
      <c r="D1583" s="25">
        <v>71041600</v>
      </c>
      <c r="E1583" s="25" t="s">
        <v>3581</v>
      </c>
      <c r="F1583" s="25" t="s">
        <v>3597</v>
      </c>
      <c r="G1583" s="25">
        <v>38</v>
      </c>
      <c r="H1583" s="25">
        <v>0.12</v>
      </c>
      <c r="I1583" s="25">
        <v>0</v>
      </c>
      <c r="J1583" s="25" t="s">
        <v>282</v>
      </c>
      <c r="K1583" s="25" t="s">
        <v>3598</v>
      </c>
    </row>
    <row r="1584" spans="1:11" x14ac:dyDescent="0.2">
      <c r="A1584" s="25">
        <v>24</v>
      </c>
      <c r="B1584" s="25" t="s">
        <v>3580</v>
      </c>
      <c r="C1584" s="25">
        <v>11</v>
      </c>
      <c r="D1584" s="25">
        <v>126676200</v>
      </c>
      <c r="E1584" s="25" t="s">
        <v>3581</v>
      </c>
      <c r="F1584" s="25" t="s">
        <v>3599</v>
      </c>
      <c r="G1584" s="25">
        <v>20</v>
      </c>
      <c r="H1584" s="25">
        <v>0.14000000000000001</v>
      </c>
      <c r="I1584" s="25">
        <v>0</v>
      </c>
      <c r="J1584" s="25" t="s">
        <v>426</v>
      </c>
      <c r="K1584" s="25" t="s">
        <v>3600</v>
      </c>
    </row>
    <row r="1585" spans="1:11" x14ac:dyDescent="0.2">
      <c r="A1585" s="25">
        <v>24</v>
      </c>
      <c r="B1585" s="25" t="s">
        <v>3580</v>
      </c>
      <c r="C1585" s="25">
        <v>11</v>
      </c>
      <c r="D1585" s="25">
        <v>92751400</v>
      </c>
      <c r="E1585" s="25" t="s">
        <v>3581</v>
      </c>
      <c r="F1585" s="25" t="s">
        <v>3601</v>
      </c>
      <c r="G1585" s="25">
        <v>30</v>
      </c>
      <c r="H1585" s="25">
        <v>0.12</v>
      </c>
      <c r="I1585" s="25">
        <v>0</v>
      </c>
      <c r="J1585" s="25" t="s">
        <v>282</v>
      </c>
      <c r="K1585" s="25" t="s">
        <v>3598</v>
      </c>
    </row>
    <row r="1586" spans="1:11" x14ac:dyDescent="0.2">
      <c r="A1586" s="25">
        <v>24</v>
      </c>
      <c r="B1586" s="25" t="s">
        <v>3580</v>
      </c>
      <c r="C1586" s="25">
        <v>11</v>
      </c>
      <c r="D1586" s="25">
        <v>71083600</v>
      </c>
      <c r="E1586" s="25" t="s">
        <v>3581</v>
      </c>
      <c r="F1586" s="25" t="s">
        <v>3602</v>
      </c>
      <c r="G1586" s="25">
        <v>35</v>
      </c>
      <c r="H1586" s="25">
        <v>0.18</v>
      </c>
      <c r="I1586" s="25">
        <v>0</v>
      </c>
      <c r="J1586" s="25" t="s">
        <v>282</v>
      </c>
      <c r="K1586" s="25" t="s">
        <v>3598</v>
      </c>
    </row>
    <row r="1587" spans="1:11" x14ac:dyDescent="0.2">
      <c r="A1587" s="25">
        <v>24</v>
      </c>
      <c r="B1587" s="25" t="s">
        <v>3580</v>
      </c>
      <c r="C1587" s="25">
        <v>11</v>
      </c>
      <c r="D1587" s="25">
        <v>75783400</v>
      </c>
      <c r="E1587" s="25" t="s">
        <v>3581</v>
      </c>
      <c r="F1587" s="25" t="s">
        <v>3603</v>
      </c>
      <c r="G1587" s="25">
        <v>32</v>
      </c>
      <c r="H1587" s="25">
        <v>0.15</v>
      </c>
      <c r="I1587" s="25">
        <v>0</v>
      </c>
      <c r="J1587" s="25" t="s">
        <v>282</v>
      </c>
      <c r="K1587" s="25" t="s">
        <v>3598</v>
      </c>
    </row>
    <row r="1588" spans="1:11" x14ac:dyDescent="0.2">
      <c r="A1588" s="25">
        <v>24</v>
      </c>
      <c r="B1588" s="25" t="s">
        <v>3580</v>
      </c>
      <c r="C1588" s="25">
        <v>11</v>
      </c>
      <c r="D1588" s="25">
        <v>126676200</v>
      </c>
      <c r="E1588" s="25" t="s">
        <v>3581</v>
      </c>
      <c r="F1588" s="25" t="s">
        <v>3604</v>
      </c>
      <c r="G1588" s="25">
        <v>32</v>
      </c>
      <c r="H1588" s="25">
        <v>0.11</v>
      </c>
      <c r="I1588" s="25">
        <v>0</v>
      </c>
      <c r="J1588" s="25" t="s">
        <v>282</v>
      </c>
      <c r="K1588" s="25" t="s">
        <v>3519</v>
      </c>
    </row>
    <row r="1589" spans="1:11" x14ac:dyDescent="0.2">
      <c r="A1589" s="25">
        <v>24</v>
      </c>
      <c r="B1589" s="25" t="s">
        <v>3580</v>
      </c>
      <c r="C1589" s="25">
        <v>11</v>
      </c>
      <c r="D1589" s="25">
        <v>100889600</v>
      </c>
      <c r="E1589" s="25" t="s">
        <v>3581</v>
      </c>
      <c r="F1589" s="25" t="s">
        <v>3605</v>
      </c>
      <c r="G1589" s="25">
        <v>20</v>
      </c>
      <c r="H1589" s="25">
        <v>0.12</v>
      </c>
      <c r="I1589" s="25">
        <v>0</v>
      </c>
      <c r="J1589" s="25" t="s">
        <v>282</v>
      </c>
      <c r="K1589" s="25" t="s">
        <v>3598</v>
      </c>
    </row>
    <row r="1590" spans="1:11" x14ac:dyDescent="0.2">
      <c r="A1590" s="25">
        <v>24</v>
      </c>
      <c r="B1590" s="25" t="s">
        <v>3580</v>
      </c>
      <c r="C1590" s="25">
        <v>11</v>
      </c>
      <c r="D1590" s="25">
        <v>126676200</v>
      </c>
      <c r="E1590" s="25" t="s">
        <v>3581</v>
      </c>
      <c r="F1590" s="25" t="s">
        <v>3606</v>
      </c>
      <c r="G1590" s="25">
        <v>24</v>
      </c>
      <c r="H1590" s="25">
        <v>0.14000000000000001</v>
      </c>
      <c r="I1590" s="25">
        <v>0</v>
      </c>
      <c r="J1590" s="25" t="s">
        <v>282</v>
      </c>
      <c r="K1590" s="25" t="s">
        <v>3387</v>
      </c>
    </row>
    <row r="1591" spans="1:11" x14ac:dyDescent="0.2">
      <c r="A1591" s="25">
        <v>24</v>
      </c>
      <c r="B1591" s="25" t="s">
        <v>3607</v>
      </c>
      <c r="C1591" s="25">
        <v>11</v>
      </c>
      <c r="D1591" s="25">
        <v>75783400</v>
      </c>
      <c r="E1591" s="25" t="s">
        <v>3608</v>
      </c>
      <c r="F1591" s="25" t="s">
        <v>3603</v>
      </c>
      <c r="G1591" s="25">
        <v>32</v>
      </c>
      <c r="H1591" s="25">
        <v>0.15</v>
      </c>
      <c r="I1591" s="25">
        <v>0</v>
      </c>
      <c r="J1591" s="25" t="s">
        <v>282</v>
      </c>
      <c r="K1591" s="25" t="s">
        <v>3598</v>
      </c>
    </row>
    <row r="1592" spans="1:11" x14ac:dyDescent="0.2">
      <c r="A1592" s="25">
        <v>24</v>
      </c>
      <c r="B1592" s="25" t="s">
        <v>3609</v>
      </c>
      <c r="C1592" s="25">
        <v>11</v>
      </c>
      <c r="D1592" s="25">
        <v>101147200</v>
      </c>
      <c r="E1592" s="25" t="s">
        <v>3610</v>
      </c>
      <c r="F1592" s="25" t="s">
        <v>3611</v>
      </c>
      <c r="G1592" s="25">
        <v>53</v>
      </c>
      <c r="H1592" s="25">
        <v>0.1</v>
      </c>
      <c r="I1592" s="25">
        <v>0</v>
      </c>
      <c r="J1592" s="25" t="s">
        <v>282</v>
      </c>
      <c r="K1592" s="25" t="s">
        <v>3612</v>
      </c>
    </row>
    <row r="1593" spans="1:11" x14ac:dyDescent="0.2">
      <c r="A1593" s="25">
        <v>24</v>
      </c>
      <c r="B1593" s="25" t="s">
        <v>3609</v>
      </c>
      <c r="C1593" s="25">
        <v>11</v>
      </c>
      <c r="D1593" s="25">
        <v>71279600</v>
      </c>
      <c r="E1593" s="25" t="s">
        <v>3610</v>
      </c>
      <c r="F1593" s="25" t="s">
        <v>3517</v>
      </c>
      <c r="G1593" s="25">
        <v>55</v>
      </c>
      <c r="H1593" s="25">
        <v>0.19</v>
      </c>
      <c r="I1593" s="25">
        <v>0</v>
      </c>
      <c r="J1593" s="25" t="s">
        <v>282</v>
      </c>
      <c r="K1593" s="25" t="s">
        <v>3512</v>
      </c>
    </row>
    <row r="1594" spans="1:11" x14ac:dyDescent="0.2">
      <c r="A1594" s="25">
        <v>24</v>
      </c>
      <c r="B1594" s="25" t="s">
        <v>3613</v>
      </c>
      <c r="C1594" s="25">
        <v>11</v>
      </c>
      <c r="D1594" s="25">
        <v>71279600</v>
      </c>
      <c r="E1594" s="25" t="s">
        <v>3614</v>
      </c>
      <c r="F1594" s="25" t="s">
        <v>3517</v>
      </c>
      <c r="G1594" s="25">
        <v>55</v>
      </c>
      <c r="H1594" s="25">
        <v>0.19</v>
      </c>
      <c r="I1594" s="25">
        <v>0</v>
      </c>
      <c r="J1594" s="25" t="s">
        <v>282</v>
      </c>
      <c r="K1594" s="25" t="s">
        <v>3512</v>
      </c>
    </row>
    <row r="1595" spans="1:11" x14ac:dyDescent="0.2">
      <c r="A1595" s="25">
        <v>24</v>
      </c>
      <c r="B1595" s="25" t="s">
        <v>3615</v>
      </c>
      <c r="C1595" s="25">
        <v>11</v>
      </c>
      <c r="D1595" s="25">
        <v>71307600</v>
      </c>
      <c r="E1595" s="25" t="s">
        <v>3616</v>
      </c>
      <c r="F1595" s="25" t="s">
        <v>3617</v>
      </c>
      <c r="G1595" s="25">
        <v>38</v>
      </c>
      <c r="H1595" s="25">
        <v>0.12</v>
      </c>
      <c r="I1595" s="25">
        <v>0</v>
      </c>
      <c r="J1595" s="25" t="s">
        <v>282</v>
      </c>
      <c r="K1595" s="25" t="s">
        <v>3618</v>
      </c>
    </row>
    <row r="1596" spans="1:11" x14ac:dyDescent="0.2">
      <c r="A1596" s="25">
        <v>24</v>
      </c>
      <c r="B1596" s="25" t="s">
        <v>3615</v>
      </c>
      <c r="C1596" s="25">
        <v>11</v>
      </c>
      <c r="D1596" s="25">
        <v>71307600</v>
      </c>
      <c r="E1596" s="25" t="s">
        <v>3616</v>
      </c>
      <c r="F1596" s="25" t="s">
        <v>3474</v>
      </c>
      <c r="G1596" s="25">
        <v>32</v>
      </c>
      <c r="H1596" s="25">
        <v>0.12</v>
      </c>
      <c r="I1596" s="25">
        <v>0</v>
      </c>
      <c r="J1596" s="25" t="s">
        <v>426</v>
      </c>
      <c r="K1596" s="25" t="s">
        <v>3475</v>
      </c>
    </row>
    <row r="1597" spans="1:11" x14ac:dyDescent="0.2">
      <c r="A1597" s="25">
        <v>24</v>
      </c>
      <c r="B1597" s="25" t="s">
        <v>3619</v>
      </c>
      <c r="C1597" s="25">
        <v>11</v>
      </c>
      <c r="D1597" s="25">
        <v>95977000</v>
      </c>
      <c r="E1597" s="25" t="s">
        <v>3620</v>
      </c>
      <c r="F1597" s="25" t="s">
        <v>3621</v>
      </c>
      <c r="G1597" s="25">
        <v>54</v>
      </c>
      <c r="H1597" s="25">
        <v>0.3</v>
      </c>
      <c r="I1597" s="25">
        <v>0</v>
      </c>
      <c r="J1597" s="25" t="s">
        <v>426</v>
      </c>
      <c r="K1597" s="25" t="s">
        <v>3622</v>
      </c>
    </row>
    <row r="1598" spans="1:11" x14ac:dyDescent="0.2">
      <c r="A1598" s="25">
        <v>24</v>
      </c>
      <c r="B1598" s="25" t="s">
        <v>3623</v>
      </c>
      <c r="C1598" s="25">
        <v>11</v>
      </c>
      <c r="D1598" s="25">
        <v>75783400</v>
      </c>
      <c r="E1598" s="25" t="s">
        <v>3624</v>
      </c>
      <c r="F1598" s="25" t="s">
        <v>3625</v>
      </c>
      <c r="G1598" s="25">
        <v>47</v>
      </c>
      <c r="H1598" s="25">
        <v>0.23</v>
      </c>
      <c r="I1598" s="25">
        <v>0</v>
      </c>
      <c r="J1598" s="25" t="s">
        <v>426</v>
      </c>
      <c r="K1598" s="25" t="s">
        <v>3626</v>
      </c>
    </row>
    <row r="1599" spans="1:11" x14ac:dyDescent="0.2">
      <c r="A1599" s="25">
        <v>24</v>
      </c>
      <c r="B1599" s="25" t="s">
        <v>3623</v>
      </c>
      <c r="C1599" s="25">
        <v>11</v>
      </c>
      <c r="D1599" s="25">
        <v>70911400</v>
      </c>
      <c r="E1599" s="25" t="s">
        <v>3624</v>
      </c>
      <c r="F1599" s="25" t="s">
        <v>3627</v>
      </c>
      <c r="G1599" s="25">
        <v>40</v>
      </c>
      <c r="H1599" s="25">
        <v>0.15</v>
      </c>
      <c r="I1599" s="25">
        <v>0</v>
      </c>
      <c r="J1599" s="25" t="s">
        <v>426</v>
      </c>
      <c r="K1599" s="25" t="s">
        <v>3626</v>
      </c>
    </row>
    <row r="1600" spans="1:11" x14ac:dyDescent="0.2">
      <c r="A1600" s="25">
        <v>24</v>
      </c>
      <c r="B1600" s="25" t="s">
        <v>3623</v>
      </c>
      <c r="C1600" s="25">
        <v>11</v>
      </c>
      <c r="D1600" s="25">
        <v>126879200</v>
      </c>
      <c r="E1600" s="25" t="s">
        <v>3624</v>
      </c>
      <c r="F1600" s="25" t="s">
        <v>3628</v>
      </c>
      <c r="G1600" s="25">
        <v>43</v>
      </c>
      <c r="H1600" s="25">
        <v>0.14000000000000001</v>
      </c>
      <c r="I1600" s="25">
        <v>0</v>
      </c>
      <c r="J1600" s="25" t="s">
        <v>426</v>
      </c>
      <c r="K1600" s="25" t="s">
        <v>3626</v>
      </c>
    </row>
    <row r="1601" spans="1:11" x14ac:dyDescent="0.2">
      <c r="A1601" s="25">
        <v>24</v>
      </c>
      <c r="B1601" s="25" t="s">
        <v>3623</v>
      </c>
      <c r="C1601" s="25">
        <v>11</v>
      </c>
      <c r="D1601" s="25">
        <v>89084800</v>
      </c>
      <c r="E1601" s="25" t="s">
        <v>3624</v>
      </c>
      <c r="F1601" s="25" t="s">
        <v>3629</v>
      </c>
      <c r="G1601" s="25">
        <v>25</v>
      </c>
      <c r="H1601" s="25">
        <v>0.13</v>
      </c>
      <c r="I1601" s="25">
        <v>0</v>
      </c>
      <c r="J1601" s="25" t="s">
        <v>426</v>
      </c>
      <c r="K1601" s="25" t="s">
        <v>3630</v>
      </c>
    </row>
    <row r="1602" spans="1:11" x14ac:dyDescent="0.2">
      <c r="A1602" s="25">
        <v>24</v>
      </c>
      <c r="B1602" s="25" t="s">
        <v>3623</v>
      </c>
      <c r="C1602" s="25">
        <v>11</v>
      </c>
      <c r="D1602" s="25">
        <v>86157400</v>
      </c>
      <c r="E1602" s="25" t="s">
        <v>3624</v>
      </c>
      <c r="F1602" s="25" t="s">
        <v>3631</v>
      </c>
      <c r="G1602" s="25">
        <v>23</v>
      </c>
      <c r="H1602" s="25">
        <v>0.17</v>
      </c>
      <c r="I1602" s="25">
        <v>0</v>
      </c>
      <c r="J1602" s="25" t="s">
        <v>426</v>
      </c>
      <c r="K1602" s="25" t="s">
        <v>3632</v>
      </c>
    </row>
    <row r="1603" spans="1:11" x14ac:dyDescent="0.2">
      <c r="A1603" s="25">
        <v>24</v>
      </c>
      <c r="B1603" s="25" t="s">
        <v>3623</v>
      </c>
      <c r="C1603" s="25">
        <v>11</v>
      </c>
      <c r="D1603" s="25">
        <v>126676200</v>
      </c>
      <c r="E1603" s="25" t="s">
        <v>3624</v>
      </c>
      <c r="F1603" s="25" t="s">
        <v>3599</v>
      </c>
      <c r="G1603" s="25">
        <v>20</v>
      </c>
      <c r="H1603" s="25">
        <v>0.14000000000000001</v>
      </c>
      <c r="I1603" s="25">
        <v>0</v>
      </c>
      <c r="J1603" s="25" t="s">
        <v>426</v>
      </c>
      <c r="K1603" s="25" t="s">
        <v>3600</v>
      </c>
    </row>
    <row r="1604" spans="1:11" x14ac:dyDescent="0.2">
      <c r="A1604" s="25">
        <v>24</v>
      </c>
      <c r="B1604" s="25" t="s">
        <v>3623</v>
      </c>
      <c r="C1604" s="25">
        <v>11</v>
      </c>
      <c r="D1604" s="25">
        <v>86157400</v>
      </c>
      <c r="E1604" s="25" t="s">
        <v>3624</v>
      </c>
      <c r="F1604" s="25" t="s">
        <v>3633</v>
      </c>
      <c r="G1604" s="25">
        <v>26</v>
      </c>
      <c r="H1604" s="25">
        <v>0.16</v>
      </c>
      <c r="I1604" s="25">
        <v>0</v>
      </c>
      <c r="J1604" s="25" t="s">
        <v>282</v>
      </c>
      <c r="K1604" s="25" t="s">
        <v>3634</v>
      </c>
    </row>
    <row r="1605" spans="1:11" x14ac:dyDescent="0.2">
      <c r="A1605" s="25">
        <v>24</v>
      </c>
      <c r="B1605" s="25" t="s">
        <v>3623</v>
      </c>
      <c r="C1605" s="25">
        <v>11</v>
      </c>
      <c r="D1605" s="25">
        <v>86286200</v>
      </c>
      <c r="E1605" s="25" t="s">
        <v>3624</v>
      </c>
      <c r="F1605" s="25" t="s">
        <v>3484</v>
      </c>
      <c r="G1605" s="25">
        <v>26</v>
      </c>
      <c r="H1605" s="25">
        <v>0.17</v>
      </c>
      <c r="I1605" s="25">
        <v>0</v>
      </c>
      <c r="J1605" s="25" t="s">
        <v>282</v>
      </c>
      <c r="K1605" s="25" t="s">
        <v>3485</v>
      </c>
    </row>
    <row r="1606" spans="1:11" x14ac:dyDescent="0.2">
      <c r="A1606" s="25">
        <v>24</v>
      </c>
      <c r="B1606" s="25" t="s">
        <v>3623</v>
      </c>
      <c r="C1606" s="25">
        <v>11</v>
      </c>
      <c r="D1606" s="25">
        <v>86192400</v>
      </c>
      <c r="E1606" s="25" t="s">
        <v>3624</v>
      </c>
      <c r="F1606" s="25" t="s">
        <v>3470</v>
      </c>
      <c r="G1606" s="25">
        <v>28</v>
      </c>
      <c r="H1606" s="25">
        <v>0.17</v>
      </c>
      <c r="I1606" s="25">
        <v>0</v>
      </c>
      <c r="J1606" s="25" t="s">
        <v>282</v>
      </c>
      <c r="K1606" s="25" t="s">
        <v>3471</v>
      </c>
    </row>
    <row r="1607" spans="1:11" x14ac:dyDescent="0.2">
      <c r="A1607" s="25">
        <v>24</v>
      </c>
      <c r="B1607" s="25" t="s">
        <v>3635</v>
      </c>
      <c r="C1607" s="25">
        <v>11</v>
      </c>
      <c r="D1607" s="25">
        <v>86192400</v>
      </c>
      <c r="E1607" s="25" t="s">
        <v>3636</v>
      </c>
      <c r="F1607" s="25" t="s">
        <v>3470</v>
      </c>
      <c r="G1607" s="25">
        <v>28</v>
      </c>
      <c r="H1607" s="25">
        <v>0.17</v>
      </c>
      <c r="I1607" s="25">
        <v>0</v>
      </c>
      <c r="J1607" s="25" t="s">
        <v>282</v>
      </c>
      <c r="K1607" s="25" t="s">
        <v>3471</v>
      </c>
    </row>
    <row r="1608" spans="1:11" x14ac:dyDescent="0.2">
      <c r="A1608" s="25">
        <v>24</v>
      </c>
      <c r="B1608" s="25" t="s">
        <v>3637</v>
      </c>
      <c r="C1608" s="25">
        <v>11</v>
      </c>
      <c r="D1608" s="25">
        <v>86286200</v>
      </c>
      <c r="E1608" s="25" t="s">
        <v>3638</v>
      </c>
      <c r="F1608" s="25" t="s">
        <v>3484</v>
      </c>
      <c r="G1608" s="25">
        <v>26</v>
      </c>
      <c r="H1608" s="25">
        <v>0.17</v>
      </c>
      <c r="I1608" s="25">
        <v>0</v>
      </c>
      <c r="J1608" s="25" t="s">
        <v>282</v>
      </c>
      <c r="K1608" s="25" t="s">
        <v>3485</v>
      </c>
    </row>
    <row r="1609" spans="1:11" x14ac:dyDescent="0.2">
      <c r="A1609" s="25">
        <v>24</v>
      </c>
      <c r="B1609" s="25" t="s">
        <v>3639</v>
      </c>
      <c r="C1609" s="25">
        <v>11</v>
      </c>
      <c r="D1609" s="25">
        <v>89084800</v>
      </c>
      <c r="E1609" s="25" t="s">
        <v>3640</v>
      </c>
      <c r="F1609" s="25" t="s">
        <v>3629</v>
      </c>
      <c r="G1609" s="25">
        <v>25</v>
      </c>
      <c r="H1609" s="25">
        <v>0.13</v>
      </c>
      <c r="I1609" s="25">
        <v>0</v>
      </c>
      <c r="J1609" s="25" t="s">
        <v>426</v>
      </c>
      <c r="K1609" s="25" t="s">
        <v>3630</v>
      </c>
    </row>
    <row r="1610" spans="1:11" x14ac:dyDescent="0.2">
      <c r="A1610" s="25">
        <v>24</v>
      </c>
      <c r="B1610" s="25" t="s">
        <v>3641</v>
      </c>
      <c r="C1610" s="25">
        <v>11</v>
      </c>
      <c r="D1610" s="25">
        <v>70911400</v>
      </c>
      <c r="E1610" s="25" t="s">
        <v>3642</v>
      </c>
      <c r="F1610" s="25" t="s">
        <v>3627</v>
      </c>
      <c r="G1610" s="25">
        <v>40</v>
      </c>
      <c r="H1610" s="25">
        <v>0.15</v>
      </c>
      <c r="I1610" s="25">
        <v>0</v>
      </c>
      <c r="J1610" s="25" t="s">
        <v>426</v>
      </c>
      <c r="K1610" s="25" t="s">
        <v>3626</v>
      </c>
    </row>
    <row r="1611" spans="1:11" x14ac:dyDescent="0.2">
      <c r="A1611" s="25">
        <v>24</v>
      </c>
      <c r="B1611" s="25" t="s">
        <v>3643</v>
      </c>
      <c r="C1611" s="25">
        <v>11</v>
      </c>
      <c r="D1611" s="25">
        <v>75783400</v>
      </c>
      <c r="E1611" s="25" t="s">
        <v>3644</v>
      </c>
      <c r="F1611" s="25" t="s">
        <v>3625</v>
      </c>
      <c r="G1611" s="25">
        <v>47</v>
      </c>
      <c r="H1611" s="25">
        <v>0.23</v>
      </c>
      <c r="I1611" s="25">
        <v>0</v>
      </c>
      <c r="J1611" s="25" t="s">
        <v>426</v>
      </c>
      <c r="K1611" s="25" t="s">
        <v>3626</v>
      </c>
    </row>
    <row r="1612" spans="1:11" x14ac:dyDescent="0.2">
      <c r="A1612" s="25">
        <v>24</v>
      </c>
      <c r="B1612" s="25" t="s">
        <v>3645</v>
      </c>
      <c r="C1612" s="25">
        <v>11</v>
      </c>
      <c r="D1612" s="25">
        <v>91812000</v>
      </c>
      <c r="E1612" s="25" t="s">
        <v>3646</v>
      </c>
      <c r="F1612" s="25" t="s">
        <v>3647</v>
      </c>
      <c r="G1612" s="25">
        <v>33</v>
      </c>
      <c r="H1612" s="25">
        <v>0.1</v>
      </c>
      <c r="I1612" s="25">
        <v>0</v>
      </c>
      <c r="J1612" s="25" t="s">
        <v>426</v>
      </c>
      <c r="K1612" s="25" t="s">
        <v>3648</v>
      </c>
    </row>
    <row r="1613" spans="1:11" x14ac:dyDescent="0.2">
      <c r="A1613" s="25">
        <v>24</v>
      </c>
      <c r="B1613" s="25" t="s">
        <v>3649</v>
      </c>
      <c r="C1613" s="25">
        <v>11</v>
      </c>
      <c r="D1613" s="25">
        <v>78282400</v>
      </c>
      <c r="E1613" s="25" t="s">
        <v>3650</v>
      </c>
      <c r="F1613" s="25" t="s">
        <v>3396</v>
      </c>
      <c r="G1613" s="25">
        <v>39</v>
      </c>
      <c r="H1613" s="25">
        <v>0.1</v>
      </c>
      <c r="I1613" s="25">
        <v>0</v>
      </c>
      <c r="J1613" s="25" t="s">
        <v>426</v>
      </c>
      <c r="K1613" s="25" t="s">
        <v>3397</v>
      </c>
    </row>
    <row r="1614" spans="1:11" x14ac:dyDescent="0.2">
      <c r="A1614" s="25">
        <v>24</v>
      </c>
      <c r="B1614" s="25" t="s">
        <v>3649</v>
      </c>
      <c r="C1614" s="25">
        <v>11</v>
      </c>
      <c r="D1614" s="25">
        <v>121079000</v>
      </c>
      <c r="E1614" s="25" t="s">
        <v>3650</v>
      </c>
      <c r="F1614" s="25" t="s">
        <v>3651</v>
      </c>
      <c r="G1614" s="25">
        <v>52</v>
      </c>
      <c r="H1614" s="25">
        <v>0.2</v>
      </c>
      <c r="I1614" s="25">
        <v>0</v>
      </c>
      <c r="J1614" s="25" t="s">
        <v>282</v>
      </c>
      <c r="K1614" s="25" t="s">
        <v>3652</v>
      </c>
    </row>
    <row r="1615" spans="1:11" x14ac:dyDescent="0.2">
      <c r="A1615" s="25">
        <v>24</v>
      </c>
      <c r="B1615" s="25" t="s">
        <v>3649</v>
      </c>
      <c r="C1615" s="25">
        <v>11</v>
      </c>
      <c r="D1615" s="25">
        <v>78178800</v>
      </c>
      <c r="E1615" s="25" t="s">
        <v>3650</v>
      </c>
      <c r="F1615" s="25" t="s">
        <v>3451</v>
      </c>
      <c r="G1615" s="25">
        <v>21</v>
      </c>
      <c r="H1615" s="25">
        <v>0.11</v>
      </c>
      <c r="I1615" s="25">
        <v>0</v>
      </c>
      <c r="J1615" s="25" t="s">
        <v>282</v>
      </c>
      <c r="K1615" s="25" t="s">
        <v>3452</v>
      </c>
    </row>
    <row r="1616" spans="1:11" x14ac:dyDescent="0.2">
      <c r="A1616" s="25">
        <v>24</v>
      </c>
      <c r="B1616" s="25" t="s">
        <v>3653</v>
      </c>
      <c r="C1616" s="25">
        <v>11</v>
      </c>
      <c r="D1616" s="25">
        <v>78282400</v>
      </c>
      <c r="E1616" s="25" t="s">
        <v>3654</v>
      </c>
      <c r="F1616" s="25" t="s">
        <v>3396</v>
      </c>
      <c r="G1616" s="25">
        <v>39</v>
      </c>
      <c r="H1616" s="25">
        <v>0.1</v>
      </c>
      <c r="I1616" s="25">
        <v>0</v>
      </c>
      <c r="J1616" s="25" t="s">
        <v>426</v>
      </c>
      <c r="K1616" s="25" t="s">
        <v>3397</v>
      </c>
    </row>
    <row r="1617" spans="1:11" x14ac:dyDescent="0.2">
      <c r="A1617" s="25">
        <v>24</v>
      </c>
      <c r="B1617" s="25" t="s">
        <v>3655</v>
      </c>
      <c r="C1617" s="25">
        <v>11</v>
      </c>
      <c r="D1617" s="25">
        <v>84078400</v>
      </c>
      <c r="E1617" s="25" t="s">
        <v>3656</v>
      </c>
      <c r="F1617" s="25" t="s">
        <v>3445</v>
      </c>
      <c r="G1617" s="25">
        <v>88</v>
      </c>
      <c r="H1617" s="25">
        <v>0.18</v>
      </c>
      <c r="I1617" s="25">
        <v>0</v>
      </c>
      <c r="J1617" s="25" t="s">
        <v>282</v>
      </c>
      <c r="K1617" s="25" t="s">
        <v>3446</v>
      </c>
    </row>
    <row r="1618" spans="1:11" x14ac:dyDescent="0.2">
      <c r="A1618" s="25">
        <v>24</v>
      </c>
      <c r="B1618" s="25" t="s">
        <v>3657</v>
      </c>
      <c r="C1618" s="25">
        <v>11</v>
      </c>
      <c r="D1618" s="25">
        <v>84078400</v>
      </c>
      <c r="E1618" s="25" t="s">
        <v>3658</v>
      </c>
      <c r="F1618" s="25" t="s">
        <v>3445</v>
      </c>
      <c r="G1618" s="25">
        <v>88</v>
      </c>
      <c r="H1618" s="25">
        <v>0.18</v>
      </c>
      <c r="I1618" s="25">
        <v>0</v>
      </c>
      <c r="J1618" s="25" t="s">
        <v>282</v>
      </c>
      <c r="K1618" s="25" t="s">
        <v>3446</v>
      </c>
    </row>
    <row r="1619" spans="1:11" x14ac:dyDescent="0.2">
      <c r="A1619" s="25">
        <v>24</v>
      </c>
      <c r="B1619" s="25" t="s">
        <v>3659</v>
      </c>
      <c r="C1619" s="25">
        <v>11</v>
      </c>
      <c r="D1619" s="25">
        <v>89083400</v>
      </c>
      <c r="E1619" s="25" t="s">
        <v>3660</v>
      </c>
      <c r="F1619" s="25" t="s">
        <v>3661</v>
      </c>
      <c r="G1619" s="25">
        <v>54</v>
      </c>
      <c r="H1619" s="25">
        <v>0.12</v>
      </c>
      <c r="I1619" s="25">
        <v>0</v>
      </c>
      <c r="J1619" s="25" t="s">
        <v>282</v>
      </c>
      <c r="K1619" s="25" t="s">
        <v>3422</v>
      </c>
    </row>
    <row r="1620" spans="1:11" x14ac:dyDescent="0.2">
      <c r="A1620" s="25">
        <v>24</v>
      </c>
      <c r="B1620" s="25" t="s">
        <v>3659</v>
      </c>
      <c r="C1620" s="25">
        <v>11</v>
      </c>
      <c r="D1620" s="25">
        <v>89084800</v>
      </c>
      <c r="E1620" s="25" t="s">
        <v>3660</v>
      </c>
      <c r="F1620" s="25" t="s">
        <v>3662</v>
      </c>
      <c r="G1620" s="25">
        <v>39</v>
      </c>
      <c r="H1620" s="25">
        <v>0.11</v>
      </c>
      <c r="I1620" s="25">
        <v>0</v>
      </c>
      <c r="J1620" s="25" t="s">
        <v>282</v>
      </c>
      <c r="K1620" s="25" t="s">
        <v>3663</v>
      </c>
    </row>
    <row r="1621" spans="1:11" x14ac:dyDescent="0.2">
      <c r="A1621" s="25">
        <v>24</v>
      </c>
      <c r="B1621" s="25" t="s">
        <v>3659</v>
      </c>
      <c r="C1621" s="25">
        <v>11</v>
      </c>
      <c r="D1621" s="25">
        <v>107177000</v>
      </c>
      <c r="E1621" s="25" t="s">
        <v>3660</v>
      </c>
      <c r="F1621" s="25" t="s">
        <v>3664</v>
      </c>
      <c r="G1621" s="25">
        <v>55</v>
      </c>
      <c r="H1621" s="25">
        <v>0.17</v>
      </c>
      <c r="I1621" s="25">
        <v>0</v>
      </c>
      <c r="J1621" s="25" t="s">
        <v>282</v>
      </c>
      <c r="K1621" s="25" t="s">
        <v>3554</v>
      </c>
    </row>
    <row r="1622" spans="1:11" x14ac:dyDescent="0.2">
      <c r="A1622" s="25">
        <v>24</v>
      </c>
      <c r="B1622" s="25" t="s">
        <v>3659</v>
      </c>
      <c r="C1622" s="25">
        <v>11</v>
      </c>
      <c r="D1622" s="25">
        <v>89084800</v>
      </c>
      <c r="E1622" s="25" t="s">
        <v>3660</v>
      </c>
      <c r="F1622" s="25" t="s">
        <v>3629</v>
      </c>
      <c r="G1622" s="25">
        <v>25</v>
      </c>
      <c r="H1622" s="25">
        <v>0.13</v>
      </c>
      <c r="I1622" s="25">
        <v>0</v>
      </c>
      <c r="J1622" s="25" t="s">
        <v>426</v>
      </c>
      <c r="K1622" s="25" t="s">
        <v>3630</v>
      </c>
    </row>
    <row r="1623" spans="1:11" x14ac:dyDescent="0.2">
      <c r="A1623" s="25">
        <v>24</v>
      </c>
      <c r="B1623" s="25" t="s">
        <v>3659</v>
      </c>
      <c r="C1623" s="25">
        <v>11</v>
      </c>
      <c r="D1623" s="25">
        <v>89086200</v>
      </c>
      <c r="E1623" s="25" t="s">
        <v>3660</v>
      </c>
      <c r="F1623" s="25" t="s">
        <v>3665</v>
      </c>
      <c r="G1623" s="25">
        <v>25</v>
      </c>
      <c r="H1623" s="25">
        <v>0.18</v>
      </c>
      <c r="I1623" s="25">
        <v>0</v>
      </c>
      <c r="J1623" s="25" t="s">
        <v>426</v>
      </c>
      <c r="K1623" s="25" t="s">
        <v>3666</v>
      </c>
    </row>
    <row r="1624" spans="1:11" x14ac:dyDescent="0.2">
      <c r="A1624" s="25">
        <v>24</v>
      </c>
      <c r="B1624" s="25" t="s">
        <v>3659</v>
      </c>
      <c r="C1624" s="25">
        <v>11</v>
      </c>
      <c r="D1624" s="25">
        <v>89084800</v>
      </c>
      <c r="E1624" s="25" t="s">
        <v>3660</v>
      </c>
      <c r="F1624" s="25" t="s">
        <v>3667</v>
      </c>
      <c r="G1624" s="25">
        <v>29</v>
      </c>
      <c r="H1624" s="25">
        <v>0.19</v>
      </c>
      <c r="I1624" s="25">
        <v>0</v>
      </c>
      <c r="J1624" s="25" t="s">
        <v>282</v>
      </c>
      <c r="K1624" s="25" t="s">
        <v>3668</v>
      </c>
    </row>
    <row r="1625" spans="1:11" x14ac:dyDescent="0.2">
      <c r="A1625" s="25">
        <v>24</v>
      </c>
      <c r="B1625" s="25" t="s">
        <v>3659</v>
      </c>
      <c r="C1625" s="25">
        <v>11</v>
      </c>
      <c r="D1625" s="25">
        <v>89084800</v>
      </c>
      <c r="E1625" s="25" t="s">
        <v>3660</v>
      </c>
      <c r="F1625" s="25" t="s">
        <v>3669</v>
      </c>
      <c r="G1625" s="25">
        <v>22</v>
      </c>
      <c r="H1625" s="25">
        <v>0.11</v>
      </c>
      <c r="I1625" s="25">
        <v>0</v>
      </c>
      <c r="J1625" s="25" t="s">
        <v>282</v>
      </c>
      <c r="K1625" s="25" t="s">
        <v>3670</v>
      </c>
    </row>
    <row r="1626" spans="1:11" x14ac:dyDescent="0.2">
      <c r="A1626" s="25">
        <v>24</v>
      </c>
      <c r="B1626" s="25" t="s">
        <v>3659</v>
      </c>
      <c r="C1626" s="25">
        <v>11</v>
      </c>
      <c r="D1626" s="25">
        <v>88799200</v>
      </c>
      <c r="E1626" s="25" t="s">
        <v>3660</v>
      </c>
      <c r="F1626" s="25" t="s">
        <v>3553</v>
      </c>
      <c r="G1626" s="25">
        <v>20</v>
      </c>
      <c r="H1626" s="25">
        <v>0.12</v>
      </c>
      <c r="I1626" s="25">
        <v>0</v>
      </c>
      <c r="J1626" s="25" t="s">
        <v>282</v>
      </c>
      <c r="K1626" s="25" t="s">
        <v>3554</v>
      </c>
    </row>
    <row r="1627" spans="1:11" x14ac:dyDescent="0.2">
      <c r="A1627" s="25">
        <v>24</v>
      </c>
      <c r="B1627" s="25" t="s">
        <v>3671</v>
      </c>
      <c r="C1627" s="25">
        <v>11</v>
      </c>
      <c r="D1627" s="25">
        <v>89084800</v>
      </c>
      <c r="E1627" s="25" t="s">
        <v>3672</v>
      </c>
      <c r="F1627" s="25" t="s">
        <v>3629</v>
      </c>
      <c r="G1627" s="25">
        <v>25</v>
      </c>
      <c r="H1627" s="25">
        <v>0.13</v>
      </c>
      <c r="I1627" s="25">
        <v>0</v>
      </c>
      <c r="J1627" s="25" t="s">
        <v>426</v>
      </c>
      <c r="K1627" s="25" t="s">
        <v>3630</v>
      </c>
    </row>
    <row r="1628" spans="1:11" x14ac:dyDescent="0.2">
      <c r="A1628" s="25">
        <v>24</v>
      </c>
      <c r="B1628" s="25" t="s">
        <v>3673</v>
      </c>
      <c r="C1628" s="25">
        <v>11</v>
      </c>
      <c r="D1628" s="25">
        <v>89083400</v>
      </c>
      <c r="E1628" s="25" t="s">
        <v>3674</v>
      </c>
      <c r="F1628" s="25" t="s">
        <v>3661</v>
      </c>
      <c r="G1628" s="25">
        <v>54</v>
      </c>
      <c r="H1628" s="25">
        <v>0.12</v>
      </c>
      <c r="I1628" s="25">
        <v>0</v>
      </c>
      <c r="J1628" s="25" t="s">
        <v>282</v>
      </c>
      <c r="K1628" s="25" t="s">
        <v>3422</v>
      </c>
    </row>
    <row r="1629" spans="1:11" x14ac:dyDescent="0.2">
      <c r="A1629" s="25">
        <v>24</v>
      </c>
      <c r="B1629" s="25" t="s">
        <v>3303</v>
      </c>
      <c r="C1629" s="25">
        <v>14</v>
      </c>
      <c r="D1629" s="25">
        <v>80105200</v>
      </c>
      <c r="E1629" s="25" t="s">
        <v>3304</v>
      </c>
      <c r="F1629" s="25" t="s">
        <v>3305</v>
      </c>
      <c r="G1629" s="25">
        <v>40</v>
      </c>
      <c r="H1629" s="25">
        <v>0.22</v>
      </c>
      <c r="I1629" s="25">
        <v>0</v>
      </c>
      <c r="J1629" s="25" t="s">
        <v>282</v>
      </c>
      <c r="K1629" s="25" t="s">
        <v>3306</v>
      </c>
    </row>
    <row r="1630" spans="1:11" x14ac:dyDescent="0.2">
      <c r="A1630" s="25">
        <v>24</v>
      </c>
      <c r="B1630" s="25" t="s">
        <v>3675</v>
      </c>
      <c r="C1630" s="25">
        <v>11</v>
      </c>
      <c r="D1630" s="25">
        <v>116193000</v>
      </c>
      <c r="E1630" s="25" t="s">
        <v>3676</v>
      </c>
      <c r="F1630" s="25" t="s">
        <v>3677</v>
      </c>
      <c r="G1630" s="25">
        <v>54</v>
      </c>
      <c r="H1630" s="25">
        <v>0.16</v>
      </c>
      <c r="I1630" s="25">
        <v>0</v>
      </c>
      <c r="J1630" s="25" t="s">
        <v>426</v>
      </c>
      <c r="K1630" s="25" t="s">
        <v>3678</v>
      </c>
    </row>
    <row r="1631" spans="1:11" x14ac:dyDescent="0.2">
      <c r="A1631" s="25">
        <v>24</v>
      </c>
      <c r="B1631" s="25" t="s">
        <v>3675</v>
      </c>
      <c r="C1631" s="25">
        <v>11</v>
      </c>
      <c r="D1631" s="25">
        <v>131297600</v>
      </c>
      <c r="E1631" s="25" t="s">
        <v>3676</v>
      </c>
      <c r="F1631" s="25" t="s">
        <v>3679</v>
      </c>
      <c r="G1631" s="25">
        <v>43</v>
      </c>
      <c r="H1631" s="25">
        <v>0.18</v>
      </c>
      <c r="I1631" s="25">
        <v>0</v>
      </c>
      <c r="J1631" s="25" t="s">
        <v>282</v>
      </c>
      <c r="K1631" s="25" t="s">
        <v>3680</v>
      </c>
    </row>
    <row r="1632" spans="1:11" x14ac:dyDescent="0.2">
      <c r="A1632" s="25">
        <v>24</v>
      </c>
      <c r="B1632" s="25" t="s">
        <v>3675</v>
      </c>
      <c r="C1632" s="25">
        <v>11</v>
      </c>
      <c r="D1632" s="25">
        <v>131707800</v>
      </c>
      <c r="E1632" s="25" t="s">
        <v>3676</v>
      </c>
      <c r="F1632" s="25" t="s">
        <v>3681</v>
      </c>
      <c r="G1632" s="25">
        <v>40</v>
      </c>
      <c r="H1632" s="25">
        <v>0.1</v>
      </c>
      <c r="I1632" s="25">
        <v>0</v>
      </c>
      <c r="J1632" s="25" t="s">
        <v>282</v>
      </c>
      <c r="K1632" s="25" t="s">
        <v>3682</v>
      </c>
    </row>
    <row r="1633" spans="1:11" x14ac:dyDescent="0.2">
      <c r="A1633" s="25">
        <v>24</v>
      </c>
      <c r="B1633" s="25" t="s">
        <v>3675</v>
      </c>
      <c r="C1633" s="25">
        <v>11</v>
      </c>
      <c r="D1633" s="25">
        <v>131299000</v>
      </c>
      <c r="E1633" s="25" t="s">
        <v>3676</v>
      </c>
      <c r="F1633" s="25" t="s">
        <v>3683</v>
      </c>
      <c r="G1633" s="25">
        <v>29</v>
      </c>
      <c r="H1633" s="25">
        <v>0.11</v>
      </c>
      <c r="I1633" s="25">
        <v>0</v>
      </c>
      <c r="J1633" s="25" t="s">
        <v>282</v>
      </c>
      <c r="K1633" s="25" t="s">
        <v>3684</v>
      </c>
    </row>
    <row r="1634" spans="1:11" x14ac:dyDescent="0.2">
      <c r="A1634" s="25">
        <v>24</v>
      </c>
      <c r="B1634" s="25" t="s">
        <v>3675</v>
      </c>
      <c r="C1634" s="25">
        <v>11</v>
      </c>
      <c r="D1634" s="25">
        <v>131289200</v>
      </c>
      <c r="E1634" s="25" t="s">
        <v>3676</v>
      </c>
      <c r="F1634" s="25" t="s">
        <v>3685</v>
      </c>
      <c r="G1634" s="25">
        <v>28</v>
      </c>
      <c r="H1634" s="25">
        <v>0.11</v>
      </c>
      <c r="I1634" s="25">
        <v>0</v>
      </c>
      <c r="J1634" s="25" t="s">
        <v>426</v>
      </c>
      <c r="K1634" s="25" t="s">
        <v>3686</v>
      </c>
    </row>
    <row r="1635" spans="1:11" x14ac:dyDescent="0.2">
      <c r="A1635" s="25">
        <v>24</v>
      </c>
      <c r="B1635" s="25" t="s">
        <v>3675</v>
      </c>
      <c r="C1635" s="25">
        <v>11</v>
      </c>
      <c r="D1635" s="25">
        <v>131794600</v>
      </c>
      <c r="E1635" s="25" t="s">
        <v>3676</v>
      </c>
      <c r="F1635" s="25" t="s">
        <v>3687</v>
      </c>
      <c r="G1635" s="25">
        <v>24</v>
      </c>
      <c r="H1635" s="25">
        <v>0.14000000000000001</v>
      </c>
      <c r="I1635" s="25">
        <v>0</v>
      </c>
      <c r="J1635" s="25" t="s">
        <v>282</v>
      </c>
      <c r="K1635" s="25" t="s">
        <v>3688</v>
      </c>
    </row>
    <row r="1636" spans="1:11" x14ac:dyDescent="0.2">
      <c r="A1636" s="25">
        <v>24</v>
      </c>
      <c r="B1636" s="25" t="s">
        <v>3689</v>
      </c>
      <c r="C1636" s="25">
        <v>11</v>
      </c>
      <c r="D1636" s="25">
        <v>131297600</v>
      </c>
      <c r="E1636" s="25" t="s">
        <v>3690</v>
      </c>
      <c r="F1636" s="25" t="s">
        <v>3679</v>
      </c>
      <c r="G1636" s="25">
        <v>43</v>
      </c>
      <c r="H1636" s="25">
        <v>0.18</v>
      </c>
      <c r="I1636" s="25">
        <v>0</v>
      </c>
      <c r="J1636" s="25" t="s">
        <v>282</v>
      </c>
      <c r="K1636" s="25" t="s">
        <v>3680</v>
      </c>
    </row>
    <row r="1637" spans="1:11" x14ac:dyDescent="0.2">
      <c r="A1637" s="25">
        <v>24</v>
      </c>
      <c r="B1637" s="25" t="s">
        <v>3691</v>
      </c>
      <c r="C1637" s="25">
        <v>11</v>
      </c>
      <c r="D1637" s="25">
        <v>131707800</v>
      </c>
      <c r="E1637" s="25" t="s">
        <v>3692</v>
      </c>
      <c r="F1637" s="25" t="s">
        <v>3681</v>
      </c>
      <c r="G1637" s="25">
        <v>40</v>
      </c>
      <c r="H1637" s="25">
        <v>0.1</v>
      </c>
      <c r="I1637" s="25">
        <v>0</v>
      </c>
      <c r="J1637" s="25" t="s">
        <v>282</v>
      </c>
      <c r="K1637" s="25" t="s">
        <v>3682</v>
      </c>
    </row>
    <row r="1638" spans="1:11" x14ac:dyDescent="0.2">
      <c r="A1638" s="25">
        <v>24</v>
      </c>
      <c r="B1638" s="25" t="s">
        <v>3693</v>
      </c>
      <c r="C1638" s="25">
        <v>11</v>
      </c>
      <c r="D1638" s="25">
        <v>55963600</v>
      </c>
      <c r="E1638" s="25" t="s">
        <v>3694</v>
      </c>
      <c r="F1638" s="25" t="s">
        <v>3695</v>
      </c>
      <c r="G1638" s="25">
        <v>105</v>
      </c>
      <c r="H1638" s="25">
        <v>0.23</v>
      </c>
      <c r="I1638" s="25">
        <v>0</v>
      </c>
      <c r="J1638" s="25" t="s">
        <v>282</v>
      </c>
      <c r="K1638" s="25" t="s">
        <v>3696</v>
      </c>
    </row>
    <row r="1639" spans="1:11" x14ac:dyDescent="0.2">
      <c r="A1639" s="25">
        <v>24</v>
      </c>
      <c r="B1639" s="25" t="s">
        <v>3697</v>
      </c>
      <c r="C1639" s="25">
        <v>11</v>
      </c>
      <c r="D1639" s="25">
        <v>5175800</v>
      </c>
      <c r="E1639" s="25" t="s">
        <v>3698</v>
      </c>
      <c r="F1639" s="25" t="s">
        <v>3699</v>
      </c>
      <c r="G1639" s="25">
        <v>32</v>
      </c>
      <c r="H1639" s="25">
        <v>0.11</v>
      </c>
      <c r="I1639" s="25">
        <v>0</v>
      </c>
      <c r="J1639" s="25" t="s">
        <v>282</v>
      </c>
      <c r="K1639" s="25" t="s">
        <v>3700</v>
      </c>
    </row>
    <row r="1640" spans="1:11" x14ac:dyDescent="0.2">
      <c r="A1640" s="25">
        <v>24</v>
      </c>
      <c r="B1640" s="25" t="s">
        <v>3701</v>
      </c>
      <c r="C1640" s="25">
        <v>11</v>
      </c>
      <c r="D1640" s="25">
        <v>131297600</v>
      </c>
      <c r="E1640" s="25" t="s">
        <v>3702</v>
      </c>
      <c r="F1640" s="25" t="s">
        <v>3679</v>
      </c>
      <c r="G1640" s="25">
        <v>43</v>
      </c>
      <c r="H1640" s="25">
        <v>0.18</v>
      </c>
      <c r="I1640" s="25">
        <v>0</v>
      </c>
      <c r="J1640" s="25" t="s">
        <v>282</v>
      </c>
      <c r="K1640" s="25" t="s">
        <v>3680</v>
      </c>
    </row>
    <row r="1641" spans="1:11" x14ac:dyDescent="0.2">
      <c r="A1641" s="25">
        <v>24</v>
      </c>
      <c r="B1641" s="25" t="s">
        <v>3701</v>
      </c>
      <c r="C1641" s="25">
        <v>11</v>
      </c>
      <c r="D1641" s="25">
        <v>131299000</v>
      </c>
      <c r="E1641" s="25" t="s">
        <v>3702</v>
      </c>
      <c r="F1641" s="25" t="s">
        <v>3683</v>
      </c>
      <c r="G1641" s="25">
        <v>29</v>
      </c>
      <c r="H1641" s="25">
        <v>0.11</v>
      </c>
      <c r="I1641" s="25">
        <v>0</v>
      </c>
      <c r="J1641" s="25" t="s">
        <v>282</v>
      </c>
      <c r="K1641" s="25" t="s">
        <v>3684</v>
      </c>
    </row>
    <row r="1642" spans="1:11" x14ac:dyDescent="0.2">
      <c r="A1642" s="25">
        <v>24</v>
      </c>
      <c r="B1642" s="25" t="s">
        <v>3703</v>
      </c>
      <c r="C1642" s="25">
        <v>11</v>
      </c>
      <c r="D1642" s="25">
        <v>131297600</v>
      </c>
      <c r="E1642" s="25" t="s">
        <v>3704</v>
      </c>
      <c r="F1642" s="25" t="s">
        <v>3679</v>
      </c>
      <c r="G1642" s="25">
        <v>43</v>
      </c>
      <c r="H1642" s="25">
        <v>0.18</v>
      </c>
      <c r="I1642" s="25">
        <v>0</v>
      </c>
      <c r="J1642" s="25" t="s">
        <v>282</v>
      </c>
      <c r="K1642" s="25" t="s">
        <v>3680</v>
      </c>
    </row>
    <row r="1643" spans="1:11" x14ac:dyDescent="0.2">
      <c r="A1643" s="25">
        <v>24</v>
      </c>
      <c r="B1643" s="25" t="s">
        <v>3705</v>
      </c>
      <c r="C1643" s="25">
        <v>10</v>
      </c>
      <c r="D1643" s="25">
        <v>70067200</v>
      </c>
      <c r="E1643" s="25" t="s">
        <v>3706</v>
      </c>
      <c r="F1643" s="25" t="s">
        <v>3707</v>
      </c>
      <c r="G1643" s="25">
        <v>34</v>
      </c>
      <c r="H1643" s="25">
        <v>0.22</v>
      </c>
      <c r="I1643" s="25">
        <v>0</v>
      </c>
      <c r="J1643" s="25" t="s">
        <v>282</v>
      </c>
      <c r="K1643" s="25" t="s">
        <v>3708</v>
      </c>
    </row>
    <row r="1644" spans="1:11" x14ac:dyDescent="0.2">
      <c r="A1644" s="25">
        <v>24</v>
      </c>
      <c r="B1644" s="25" t="s">
        <v>3709</v>
      </c>
      <c r="C1644" s="25">
        <v>13</v>
      </c>
      <c r="D1644" s="25">
        <v>101157000</v>
      </c>
      <c r="E1644" s="25" t="s">
        <v>3710</v>
      </c>
      <c r="F1644" s="25" t="s">
        <v>3711</v>
      </c>
      <c r="G1644" s="25">
        <v>29</v>
      </c>
      <c r="H1644" s="25">
        <v>0.16</v>
      </c>
      <c r="I1644" s="25">
        <v>0</v>
      </c>
      <c r="J1644" s="25" t="s">
        <v>282</v>
      </c>
      <c r="K1644" s="25" t="s">
        <v>3712</v>
      </c>
    </row>
    <row r="1645" spans="1:11" x14ac:dyDescent="0.2">
      <c r="A1645" s="25">
        <v>24</v>
      </c>
      <c r="B1645" s="25" t="s">
        <v>523</v>
      </c>
      <c r="C1645" s="25">
        <v>5</v>
      </c>
      <c r="D1645" s="25">
        <v>140221200</v>
      </c>
      <c r="E1645" s="25" t="s">
        <v>524</v>
      </c>
      <c r="F1645" s="25" t="s">
        <v>3713</v>
      </c>
      <c r="G1645" s="25">
        <v>26</v>
      </c>
      <c r="H1645" s="25">
        <v>0.18</v>
      </c>
      <c r="I1645" s="25">
        <v>0</v>
      </c>
      <c r="J1645" s="25" t="s">
        <v>282</v>
      </c>
      <c r="K1645" s="25" t="s">
        <v>3714</v>
      </c>
    </row>
    <row r="1646" spans="1:11" x14ac:dyDescent="0.2">
      <c r="A1646" s="25">
        <v>24</v>
      </c>
      <c r="B1646" s="25" t="s">
        <v>529</v>
      </c>
      <c r="C1646" s="25">
        <v>5</v>
      </c>
      <c r="D1646" s="25">
        <v>140221200</v>
      </c>
      <c r="E1646" s="25" t="s">
        <v>530</v>
      </c>
      <c r="F1646" s="25" t="s">
        <v>3713</v>
      </c>
      <c r="G1646" s="25">
        <v>26</v>
      </c>
      <c r="H1646" s="25">
        <v>0.18</v>
      </c>
      <c r="I1646" s="25">
        <v>0</v>
      </c>
      <c r="J1646" s="25" t="s">
        <v>282</v>
      </c>
      <c r="K1646" s="25" t="s">
        <v>3714</v>
      </c>
    </row>
    <row r="1647" spans="1:11" x14ac:dyDescent="0.2">
      <c r="A1647" s="25">
        <v>24</v>
      </c>
      <c r="B1647" s="25" t="s">
        <v>537</v>
      </c>
      <c r="C1647" s="25">
        <v>5</v>
      </c>
      <c r="D1647" s="25">
        <v>140221200</v>
      </c>
      <c r="E1647" s="25" t="s">
        <v>538</v>
      </c>
      <c r="F1647" s="25" t="s">
        <v>3713</v>
      </c>
      <c r="G1647" s="25">
        <v>26</v>
      </c>
      <c r="H1647" s="25">
        <v>0.18</v>
      </c>
      <c r="I1647" s="25">
        <v>0</v>
      </c>
      <c r="J1647" s="25" t="s">
        <v>282</v>
      </c>
      <c r="K1647" s="25" t="s">
        <v>3714</v>
      </c>
    </row>
    <row r="1648" spans="1:11" x14ac:dyDescent="0.2">
      <c r="A1648" s="25">
        <v>24</v>
      </c>
      <c r="B1648" s="25" t="s">
        <v>539</v>
      </c>
      <c r="C1648" s="25">
        <v>5</v>
      </c>
      <c r="D1648" s="25">
        <v>140221200</v>
      </c>
      <c r="E1648" s="25" t="s">
        <v>540</v>
      </c>
      <c r="F1648" s="25" t="s">
        <v>3713</v>
      </c>
      <c r="G1648" s="25">
        <v>26</v>
      </c>
      <c r="H1648" s="25">
        <v>0.18</v>
      </c>
      <c r="I1648" s="25">
        <v>0</v>
      </c>
      <c r="J1648" s="25" t="s">
        <v>282</v>
      </c>
      <c r="K1648" s="25" t="s">
        <v>3714</v>
      </c>
    </row>
    <row r="1649" spans="1:11" x14ac:dyDescent="0.2">
      <c r="A1649" s="25">
        <v>24</v>
      </c>
      <c r="B1649" s="25" t="s">
        <v>541</v>
      </c>
      <c r="C1649" s="25">
        <v>5</v>
      </c>
      <c r="D1649" s="25">
        <v>140221200</v>
      </c>
      <c r="E1649" s="25" t="s">
        <v>542</v>
      </c>
      <c r="F1649" s="25" t="s">
        <v>3713</v>
      </c>
      <c r="G1649" s="25">
        <v>26</v>
      </c>
      <c r="H1649" s="25">
        <v>0.18</v>
      </c>
      <c r="I1649" s="25">
        <v>0</v>
      </c>
      <c r="J1649" s="25" t="s">
        <v>282</v>
      </c>
      <c r="K1649" s="25" t="s">
        <v>3714</v>
      </c>
    </row>
    <row r="1650" spans="1:11" x14ac:dyDescent="0.2">
      <c r="A1650" s="25">
        <v>24</v>
      </c>
      <c r="B1650" s="25" t="s">
        <v>543</v>
      </c>
      <c r="C1650" s="25">
        <v>5</v>
      </c>
      <c r="D1650" s="25">
        <v>140221200</v>
      </c>
      <c r="E1650" s="25" t="s">
        <v>544</v>
      </c>
      <c r="F1650" s="25" t="s">
        <v>3713</v>
      </c>
      <c r="G1650" s="25">
        <v>26</v>
      </c>
      <c r="H1650" s="25">
        <v>0.18</v>
      </c>
      <c r="I1650" s="25">
        <v>0</v>
      </c>
      <c r="J1650" s="25" t="s">
        <v>282</v>
      </c>
      <c r="K1650" s="25" t="s">
        <v>3714</v>
      </c>
    </row>
    <row r="1651" spans="1:11" x14ac:dyDescent="0.2">
      <c r="A1651" s="25">
        <v>24</v>
      </c>
      <c r="B1651" s="25" t="s">
        <v>545</v>
      </c>
      <c r="C1651" s="25">
        <v>5</v>
      </c>
      <c r="D1651" s="25">
        <v>140221200</v>
      </c>
      <c r="E1651" s="25" t="s">
        <v>546</v>
      </c>
      <c r="F1651" s="25" t="s">
        <v>3713</v>
      </c>
      <c r="G1651" s="25">
        <v>26</v>
      </c>
      <c r="H1651" s="25">
        <v>0.18</v>
      </c>
      <c r="I1651" s="25">
        <v>0</v>
      </c>
      <c r="J1651" s="25" t="s">
        <v>282</v>
      </c>
      <c r="K1651" s="25" t="s">
        <v>3714</v>
      </c>
    </row>
    <row r="1652" spans="1:11" x14ac:dyDescent="0.2">
      <c r="A1652" s="25">
        <v>24</v>
      </c>
      <c r="B1652" s="25" t="s">
        <v>547</v>
      </c>
      <c r="C1652" s="25">
        <v>5</v>
      </c>
      <c r="D1652" s="25">
        <v>140221200</v>
      </c>
      <c r="E1652" s="25" t="s">
        <v>548</v>
      </c>
      <c r="F1652" s="25" t="s">
        <v>3713</v>
      </c>
      <c r="G1652" s="25">
        <v>26</v>
      </c>
      <c r="H1652" s="25">
        <v>0.18</v>
      </c>
      <c r="I1652" s="25">
        <v>0</v>
      </c>
      <c r="J1652" s="25" t="s">
        <v>282</v>
      </c>
      <c r="K1652" s="25" t="s">
        <v>3714</v>
      </c>
    </row>
    <row r="1653" spans="1:11" x14ac:dyDescent="0.2">
      <c r="A1653" s="25">
        <v>24</v>
      </c>
      <c r="B1653" s="25" t="s">
        <v>549</v>
      </c>
      <c r="C1653" s="25">
        <v>5</v>
      </c>
      <c r="D1653" s="25">
        <v>140221200</v>
      </c>
      <c r="E1653" s="25" t="s">
        <v>550</v>
      </c>
      <c r="F1653" s="25" t="s">
        <v>3713</v>
      </c>
      <c r="G1653" s="25">
        <v>26</v>
      </c>
      <c r="H1653" s="25">
        <v>0.18</v>
      </c>
      <c r="I1653" s="25">
        <v>0</v>
      </c>
      <c r="J1653" s="25" t="s">
        <v>282</v>
      </c>
      <c r="K1653" s="25" t="s">
        <v>3714</v>
      </c>
    </row>
    <row r="1654" spans="1:11" x14ac:dyDescent="0.2">
      <c r="A1654" s="25">
        <v>24</v>
      </c>
      <c r="B1654" s="25" t="s">
        <v>551</v>
      </c>
      <c r="C1654" s="25">
        <v>5</v>
      </c>
      <c r="D1654" s="25">
        <v>140221200</v>
      </c>
      <c r="E1654" s="25" t="s">
        <v>552</v>
      </c>
      <c r="F1654" s="25" t="s">
        <v>3713</v>
      </c>
      <c r="G1654" s="25">
        <v>26</v>
      </c>
      <c r="H1654" s="25">
        <v>0.18</v>
      </c>
      <c r="I1654" s="25">
        <v>0</v>
      </c>
      <c r="J1654" s="25" t="s">
        <v>282</v>
      </c>
      <c r="K1654" s="25" t="s">
        <v>3714</v>
      </c>
    </row>
    <row r="1655" spans="1:11" x14ac:dyDescent="0.2">
      <c r="A1655" s="25">
        <v>24</v>
      </c>
      <c r="B1655" s="25" t="s">
        <v>326</v>
      </c>
      <c r="C1655" s="25">
        <v>11</v>
      </c>
      <c r="D1655" s="25">
        <v>101011400</v>
      </c>
      <c r="E1655" s="25" t="s">
        <v>327</v>
      </c>
      <c r="F1655" s="25" t="s">
        <v>3715</v>
      </c>
      <c r="G1655" s="25">
        <v>30</v>
      </c>
      <c r="H1655" s="25">
        <v>0.11</v>
      </c>
      <c r="I1655" s="25">
        <v>0</v>
      </c>
      <c r="J1655" s="25" t="s">
        <v>426</v>
      </c>
      <c r="K1655" s="25" t="s">
        <v>3716</v>
      </c>
    </row>
    <row r="1656" spans="1:11" x14ac:dyDescent="0.2">
      <c r="A1656" s="25">
        <v>24</v>
      </c>
      <c r="B1656" s="25" t="s">
        <v>326</v>
      </c>
      <c r="C1656" s="25">
        <v>11</v>
      </c>
      <c r="D1656" s="25">
        <v>101164000</v>
      </c>
      <c r="E1656" s="25" t="s">
        <v>327</v>
      </c>
      <c r="F1656" s="25" t="s">
        <v>3717</v>
      </c>
      <c r="G1656" s="25">
        <v>24</v>
      </c>
      <c r="H1656" s="25">
        <v>0.1</v>
      </c>
      <c r="I1656" s="25">
        <v>0</v>
      </c>
      <c r="J1656" s="25" t="s">
        <v>282</v>
      </c>
      <c r="K1656" s="25" t="s">
        <v>3718</v>
      </c>
    </row>
    <row r="1657" spans="1:11" x14ac:dyDescent="0.2">
      <c r="A1657" s="25">
        <v>24</v>
      </c>
      <c r="B1657" s="25" t="s">
        <v>3719</v>
      </c>
      <c r="C1657" s="25">
        <v>7</v>
      </c>
      <c r="D1657" s="25">
        <v>95200000</v>
      </c>
      <c r="E1657" s="25" t="s">
        <v>3720</v>
      </c>
      <c r="F1657" s="25" t="s">
        <v>3721</v>
      </c>
      <c r="G1657" s="25">
        <v>37</v>
      </c>
      <c r="H1657" s="25">
        <v>0.16</v>
      </c>
      <c r="I1657" s="25">
        <v>0</v>
      </c>
      <c r="J1657" s="25" t="s">
        <v>282</v>
      </c>
      <c r="K1657" s="25" t="s">
        <v>3722</v>
      </c>
    </row>
    <row r="1658" spans="1:11" x14ac:dyDescent="0.2">
      <c r="A1658" s="25">
        <v>24</v>
      </c>
      <c r="B1658" s="25" t="s">
        <v>3723</v>
      </c>
      <c r="C1658" s="25">
        <v>11</v>
      </c>
      <c r="D1658" s="25">
        <v>125112400</v>
      </c>
      <c r="E1658" s="25" t="s">
        <v>3724</v>
      </c>
      <c r="F1658" s="25" t="s">
        <v>3725</v>
      </c>
      <c r="G1658" s="25">
        <v>22</v>
      </c>
      <c r="H1658" s="25">
        <v>0.14000000000000001</v>
      </c>
      <c r="I1658" s="25">
        <v>0</v>
      </c>
      <c r="J1658" s="25" t="s">
        <v>282</v>
      </c>
      <c r="K1658" s="25" t="s">
        <v>3726</v>
      </c>
    </row>
    <row r="1659" spans="1:11" x14ac:dyDescent="0.2">
      <c r="A1659" s="25">
        <v>24</v>
      </c>
      <c r="B1659" s="25" t="s">
        <v>3723</v>
      </c>
      <c r="C1659" s="25">
        <v>11</v>
      </c>
      <c r="D1659" s="25">
        <v>125112400</v>
      </c>
      <c r="E1659" s="25" t="s">
        <v>3724</v>
      </c>
      <c r="F1659" s="25" t="s">
        <v>3496</v>
      </c>
      <c r="G1659" s="25">
        <v>25</v>
      </c>
      <c r="H1659" s="25">
        <v>0.16</v>
      </c>
      <c r="I1659" s="25">
        <v>0</v>
      </c>
      <c r="J1659" s="25" t="s">
        <v>426</v>
      </c>
      <c r="K1659" s="25" t="s">
        <v>3497</v>
      </c>
    </row>
    <row r="1660" spans="1:11" x14ac:dyDescent="0.2">
      <c r="A1660" s="25">
        <v>24</v>
      </c>
      <c r="B1660" s="25" t="s">
        <v>3723</v>
      </c>
      <c r="C1660" s="25">
        <v>11</v>
      </c>
      <c r="D1660" s="25">
        <v>86157400</v>
      </c>
      <c r="E1660" s="25" t="s">
        <v>3724</v>
      </c>
      <c r="F1660" s="25" t="s">
        <v>3631</v>
      </c>
      <c r="G1660" s="25">
        <v>23</v>
      </c>
      <c r="H1660" s="25">
        <v>0.17</v>
      </c>
      <c r="I1660" s="25">
        <v>0</v>
      </c>
      <c r="J1660" s="25" t="s">
        <v>426</v>
      </c>
      <c r="K1660" s="25" t="s">
        <v>3632</v>
      </c>
    </row>
    <row r="1661" spans="1:11" x14ac:dyDescent="0.2">
      <c r="A1661" s="25">
        <v>24</v>
      </c>
      <c r="B1661" s="25" t="s">
        <v>3723</v>
      </c>
      <c r="C1661" s="25">
        <v>11</v>
      </c>
      <c r="D1661" s="25">
        <v>125301400</v>
      </c>
      <c r="E1661" s="25" t="s">
        <v>3724</v>
      </c>
      <c r="F1661" s="25" t="s">
        <v>3727</v>
      </c>
      <c r="G1661" s="25">
        <v>21</v>
      </c>
      <c r="H1661" s="25">
        <v>0.16</v>
      </c>
      <c r="I1661" s="25">
        <v>0</v>
      </c>
      <c r="J1661" s="25" t="s">
        <v>426</v>
      </c>
      <c r="K1661" s="25" t="s">
        <v>3728</v>
      </c>
    </row>
    <row r="1662" spans="1:11" x14ac:dyDescent="0.2">
      <c r="A1662" s="25">
        <v>24</v>
      </c>
      <c r="B1662" s="25" t="s">
        <v>3723</v>
      </c>
      <c r="C1662" s="25">
        <v>11</v>
      </c>
      <c r="D1662" s="25">
        <v>68285000</v>
      </c>
      <c r="E1662" s="25" t="s">
        <v>3724</v>
      </c>
      <c r="F1662" s="25" t="s">
        <v>3729</v>
      </c>
      <c r="G1662" s="25">
        <v>29</v>
      </c>
      <c r="H1662" s="25">
        <v>0.13</v>
      </c>
      <c r="I1662" s="25">
        <v>0</v>
      </c>
      <c r="J1662" s="25" t="s">
        <v>282</v>
      </c>
      <c r="K1662" s="25" t="s">
        <v>3730</v>
      </c>
    </row>
    <row r="1663" spans="1:11" x14ac:dyDescent="0.2">
      <c r="A1663" s="25">
        <v>24</v>
      </c>
      <c r="B1663" s="25" t="s">
        <v>3723</v>
      </c>
      <c r="C1663" s="25">
        <v>11</v>
      </c>
      <c r="D1663" s="25">
        <v>125112400</v>
      </c>
      <c r="E1663" s="25" t="s">
        <v>3724</v>
      </c>
      <c r="F1663" s="25" t="s">
        <v>3731</v>
      </c>
      <c r="G1663" s="25">
        <v>22</v>
      </c>
      <c r="H1663" s="25">
        <v>0.13</v>
      </c>
      <c r="I1663" s="25">
        <v>0</v>
      </c>
      <c r="J1663" s="25" t="s">
        <v>282</v>
      </c>
      <c r="K1663" s="25" t="s">
        <v>3552</v>
      </c>
    </row>
    <row r="1664" spans="1:11" x14ac:dyDescent="0.2">
      <c r="A1664" s="25">
        <v>24</v>
      </c>
      <c r="B1664" s="25" t="s">
        <v>3723</v>
      </c>
      <c r="C1664" s="25">
        <v>11</v>
      </c>
      <c r="D1664" s="25">
        <v>115679200</v>
      </c>
      <c r="E1664" s="25" t="s">
        <v>3724</v>
      </c>
      <c r="F1664" s="25" t="s">
        <v>3732</v>
      </c>
      <c r="G1664" s="25">
        <v>22</v>
      </c>
      <c r="H1664" s="25">
        <v>0.15</v>
      </c>
      <c r="I1664" s="25">
        <v>0</v>
      </c>
      <c r="J1664" s="25" t="s">
        <v>282</v>
      </c>
      <c r="K1664" s="25" t="s">
        <v>3632</v>
      </c>
    </row>
    <row r="1665" spans="1:11" x14ac:dyDescent="0.2">
      <c r="A1665" s="25">
        <v>24</v>
      </c>
      <c r="B1665" s="25" t="s">
        <v>3723</v>
      </c>
      <c r="C1665" s="25">
        <v>11</v>
      </c>
      <c r="D1665" s="25">
        <v>98557200</v>
      </c>
      <c r="E1665" s="25" t="s">
        <v>3724</v>
      </c>
      <c r="F1665" s="25" t="s">
        <v>3733</v>
      </c>
      <c r="G1665" s="25">
        <v>20</v>
      </c>
      <c r="H1665" s="25">
        <v>0.12</v>
      </c>
      <c r="I1665" s="25">
        <v>0</v>
      </c>
      <c r="J1665" s="25" t="s">
        <v>282</v>
      </c>
      <c r="K1665" s="25" t="s">
        <v>3632</v>
      </c>
    </row>
    <row r="1666" spans="1:11" x14ac:dyDescent="0.2">
      <c r="A1666" s="25">
        <v>24</v>
      </c>
      <c r="B1666" s="25" t="s">
        <v>3734</v>
      </c>
      <c r="C1666" s="25">
        <v>11</v>
      </c>
      <c r="D1666" s="25">
        <v>125112400</v>
      </c>
      <c r="E1666" s="25" t="s">
        <v>3735</v>
      </c>
      <c r="F1666" s="25" t="s">
        <v>3496</v>
      </c>
      <c r="G1666" s="25">
        <v>25</v>
      </c>
      <c r="H1666" s="25">
        <v>0.16</v>
      </c>
      <c r="I1666" s="25">
        <v>0</v>
      </c>
      <c r="J1666" s="25" t="s">
        <v>426</v>
      </c>
      <c r="K1666" s="25" t="s">
        <v>3497</v>
      </c>
    </row>
    <row r="1667" spans="1:11" x14ac:dyDescent="0.2">
      <c r="A1667" s="25">
        <v>24</v>
      </c>
      <c r="B1667" s="25" t="s">
        <v>3736</v>
      </c>
      <c r="C1667" s="25">
        <v>11</v>
      </c>
      <c r="D1667" s="25">
        <v>68285000</v>
      </c>
      <c r="E1667" s="25" t="s">
        <v>3737</v>
      </c>
      <c r="F1667" s="25" t="s">
        <v>3729</v>
      </c>
      <c r="G1667" s="25">
        <v>29</v>
      </c>
      <c r="H1667" s="25">
        <v>0.13</v>
      </c>
      <c r="I1667" s="25">
        <v>0</v>
      </c>
      <c r="J1667" s="25" t="s">
        <v>282</v>
      </c>
      <c r="K1667" s="25" t="s">
        <v>3730</v>
      </c>
    </row>
    <row r="1668" spans="1:11" x14ac:dyDescent="0.2">
      <c r="A1668" s="25">
        <v>24</v>
      </c>
      <c r="B1668" s="25" t="s">
        <v>3738</v>
      </c>
      <c r="C1668" s="25">
        <v>11</v>
      </c>
      <c r="D1668" s="25">
        <v>68285000</v>
      </c>
      <c r="E1668" s="25" t="s">
        <v>3739</v>
      </c>
      <c r="F1668" s="25" t="s">
        <v>3729</v>
      </c>
      <c r="G1668" s="25">
        <v>29</v>
      </c>
      <c r="H1668" s="25">
        <v>0.13</v>
      </c>
      <c r="I1668" s="25">
        <v>0</v>
      </c>
      <c r="J1668" s="25" t="s">
        <v>282</v>
      </c>
      <c r="K1668" s="25" t="s">
        <v>3730</v>
      </c>
    </row>
    <row r="1669" spans="1:11" x14ac:dyDescent="0.2">
      <c r="A1669" s="25">
        <v>24</v>
      </c>
      <c r="B1669" s="25" t="s">
        <v>3740</v>
      </c>
      <c r="C1669" s="25">
        <v>11</v>
      </c>
      <c r="D1669" s="25">
        <v>77966000</v>
      </c>
      <c r="E1669" s="25" t="s">
        <v>3741</v>
      </c>
      <c r="F1669" s="25" t="s">
        <v>3482</v>
      </c>
      <c r="G1669" s="25">
        <v>87</v>
      </c>
      <c r="H1669" s="25">
        <v>0.24</v>
      </c>
      <c r="I1669" s="25">
        <v>0</v>
      </c>
      <c r="J1669" s="25" t="s">
        <v>282</v>
      </c>
      <c r="K1669" s="25" t="s">
        <v>3483</v>
      </c>
    </row>
    <row r="1670" spans="1:11" x14ac:dyDescent="0.2">
      <c r="A1670" s="25">
        <v>24</v>
      </c>
      <c r="B1670" s="25" t="s">
        <v>3742</v>
      </c>
      <c r="C1670" s="25">
        <v>11</v>
      </c>
      <c r="D1670" s="25">
        <v>77966000</v>
      </c>
      <c r="E1670" s="25" t="s">
        <v>3743</v>
      </c>
      <c r="F1670" s="25" t="s">
        <v>3482</v>
      </c>
      <c r="G1670" s="25">
        <v>87</v>
      </c>
      <c r="H1670" s="25">
        <v>0.24</v>
      </c>
      <c r="I1670" s="25">
        <v>0</v>
      </c>
      <c r="J1670" s="25" t="s">
        <v>282</v>
      </c>
      <c r="K1670" s="25" t="s">
        <v>3483</v>
      </c>
    </row>
    <row r="1671" spans="1:11" x14ac:dyDescent="0.2">
      <c r="A1671" s="25">
        <v>24</v>
      </c>
      <c r="B1671" s="25" t="s">
        <v>3744</v>
      </c>
      <c r="C1671" s="25">
        <v>11</v>
      </c>
      <c r="D1671" s="25">
        <v>86563400</v>
      </c>
      <c r="E1671" s="25" t="s">
        <v>3745</v>
      </c>
      <c r="F1671" s="25" t="s">
        <v>3746</v>
      </c>
      <c r="G1671" s="25">
        <v>31</v>
      </c>
      <c r="H1671" s="25">
        <v>0.16</v>
      </c>
      <c r="I1671" s="25">
        <v>0</v>
      </c>
      <c r="J1671" s="25" t="s">
        <v>282</v>
      </c>
      <c r="K1671" s="25" t="s">
        <v>3747</v>
      </c>
    </row>
    <row r="1672" spans="1:11" x14ac:dyDescent="0.2">
      <c r="A1672" s="25">
        <v>24</v>
      </c>
      <c r="B1672" s="25" t="s">
        <v>3748</v>
      </c>
      <c r="C1672" s="25">
        <v>8</v>
      </c>
      <c r="D1672" s="25">
        <v>61496400</v>
      </c>
      <c r="E1672" s="25" t="s">
        <v>3749</v>
      </c>
      <c r="F1672" s="25" t="s">
        <v>3411</v>
      </c>
      <c r="G1672" s="25">
        <v>57</v>
      </c>
      <c r="H1672" s="25">
        <v>0.22</v>
      </c>
      <c r="I1672" s="25">
        <v>0</v>
      </c>
      <c r="J1672" s="25" t="s">
        <v>282</v>
      </c>
      <c r="K1672" s="25" t="s">
        <v>3412</v>
      </c>
    </row>
    <row r="1673" spans="1:11" x14ac:dyDescent="0.2">
      <c r="A1673" s="25">
        <v>24</v>
      </c>
      <c r="B1673" s="25" t="s">
        <v>3750</v>
      </c>
      <c r="C1673" s="25">
        <v>8</v>
      </c>
      <c r="D1673" s="25">
        <v>61496400</v>
      </c>
      <c r="E1673" s="25" t="s">
        <v>3751</v>
      </c>
      <c r="F1673" s="25" t="s">
        <v>3411</v>
      </c>
      <c r="G1673" s="25">
        <v>57</v>
      </c>
      <c r="H1673" s="25">
        <v>0.22</v>
      </c>
      <c r="I1673" s="25">
        <v>0</v>
      </c>
      <c r="J1673" s="25" t="s">
        <v>282</v>
      </c>
      <c r="K1673" s="25" t="s">
        <v>3412</v>
      </c>
    </row>
    <row r="1674" spans="1:11" x14ac:dyDescent="0.2">
      <c r="A1674" s="25">
        <v>24</v>
      </c>
      <c r="B1674" s="25" t="s">
        <v>3752</v>
      </c>
      <c r="C1674" s="25">
        <v>5</v>
      </c>
      <c r="D1674" s="25">
        <v>112222600</v>
      </c>
      <c r="E1674" s="25" t="s">
        <v>3753</v>
      </c>
      <c r="F1674" s="25" t="s">
        <v>3754</v>
      </c>
      <c r="G1674" s="25">
        <v>51</v>
      </c>
      <c r="H1674" s="25">
        <v>0.26</v>
      </c>
      <c r="I1674" s="25">
        <v>0</v>
      </c>
      <c r="J1674" s="25" t="s">
        <v>282</v>
      </c>
      <c r="K1674" s="25" t="s">
        <v>3755</v>
      </c>
    </row>
    <row r="1675" spans="1:11" x14ac:dyDescent="0.2">
      <c r="A1675" s="25">
        <v>24</v>
      </c>
      <c r="B1675" s="25" t="s">
        <v>3756</v>
      </c>
      <c r="C1675" s="25">
        <v>11</v>
      </c>
      <c r="D1675" s="25">
        <v>131707800</v>
      </c>
      <c r="E1675" s="25" t="s">
        <v>3757</v>
      </c>
      <c r="F1675" s="25" t="s">
        <v>3681</v>
      </c>
      <c r="G1675" s="25">
        <v>40</v>
      </c>
      <c r="H1675" s="25">
        <v>0.1</v>
      </c>
      <c r="I1675" s="25">
        <v>0</v>
      </c>
      <c r="J1675" s="25" t="s">
        <v>282</v>
      </c>
      <c r="K1675" s="25" t="s">
        <v>3682</v>
      </c>
    </row>
    <row r="1676" spans="1:11" x14ac:dyDescent="0.2">
      <c r="A1676" s="25">
        <v>24</v>
      </c>
      <c r="B1676" s="25" t="s">
        <v>3758</v>
      </c>
      <c r="C1676" s="25">
        <v>11</v>
      </c>
      <c r="D1676" s="25">
        <v>131707800</v>
      </c>
      <c r="E1676" s="25" t="s">
        <v>3759</v>
      </c>
      <c r="F1676" s="25" t="s">
        <v>3681</v>
      </c>
      <c r="G1676" s="25">
        <v>40</v>
      </c>
      <c r="H1676" s="25">
        <v>0.1</v>
      </c>
      <c r="I1676" s="25">
        <v>0</v>
      </c>
      <c r="J1676" s="25" t="s">
        <v>282</v>
      </c>
      <c r="K1676" s="25" t="s">
        <v>3682</v>
      </c>
    </row>
    <row r="1677" spans="1:11" x14ac:dyDescent="0.2">
      <c r="A1677" s="25">
        <v>24</v>
      </c>
      <c r="B1677" s="25" t="s">
        <v>3760</v>
      </c>
      <c r="C1677" s="25">
        <v>11</v>
      </c>
      <c r="D1677" s="25">
        <v>88818800</v>
      </c>
      <c r="E1677" s="25" t="s">
        <v>3761</v>
      </c>
      <c r="F1677" s="25" t="s">
        <v>3762</v>
      </c>
      <c r="G1677" s="25">
        <v>421</v>
      </c>
      <c r="H1677" s="25">
        <v>0.61</v>
      </c>
      <c r="I1677" s="25">
        <v>0</v>
      </c>
      <c r="J1677" s="25" t="s">
        <v>282</v>
      </c>
      <c r="K1677" s="25" t="s">
        <v>3763</v>
      </c>
    </row>
    <row r="1678" spans="1:11" x14ac:dyDescent="0.2">
      <c r="A1678" s="25">
        <v>24</v>
      </c>
      <c r="B1678" s="25" t="s">
        <v>3760</v>
      </c>
      <c r="C1678" s="25">
        <v>11</v>
      </c>
      <c r="D1678" s="25">
        <v>111959400</v>
      </c>
      <c r="E1678" s="25" t="s">
        <v>3761</v>
      </c>
      <c r="F1678" s="25" t="s">
        <v>3764</v>
      </c>
      <c r="G1678" s="25">
        <v>298</v>
      </c>
      <c r="H1678" s="25">
        <v>0.1</v>
      </c>
      <c r="I1678" s="25">
        <v>0</v>
      </c>
      <c r="J1678" s="25" t="s">
        <v>426</v>
      </c>
      <c r="K1678" s="25" t="s">
        <v>3765</v>
      </c>
    </row>
    <row r="1679" spans="1:11" x14ac:dyDescent="0.2">
      <c r="A1679" s="25">
        <v>24</v>
      </c>
      <c r="B1679" s="25" t="s">
        <v>3760</v>
      </c>
      <c r="C1679" s="25">
        <v>11</v>
      </c>
      <c r="D1679" s="25">
        <v>111959400</v>
      </c>
      <c r="E1679" s="25" t="s">
        <v>3761</v>
      </c>
      <c r="F1679" s="25" t="s">
        <v>3766</v>
      </c>
      <c r="G1679" s="25">
        <v>212</v>
      </c>
      <c r="H1679" s="25">
        <v>0.22</v>
      </c>
      <c r="I1679" s="25">
        <v>0</v>
      </c>
      <c r="J1679" s="25" t="s">
        <v>426</v>
      </c>
      <c r="K1679" s="25" t="s">
        <v>3507</v>
      </c>
    </row>
    <row r="1680" spans="1:11" x14ac:dyDescent="0.2">
      <c r="A1680" s="25">
        <v>24</v>
      </c>
      <c r="B1680" s="25" t="s">
        <v>3760</v>
      </c>
      <c r="C1680" s="25">
        <v>11</v>
      </c>
      <c r="D1680" s="25">
        <v>111959400</v>
      </c>
      <c r="E1680" s="25" t="s">
        <v>3761</v>
      </c>
      <c r="F1680" s="25" t="s">
        <v>3767</v>
      </c>
      <c r="G1680" s="25">
        <v>121</v>
      </c>
      <c r="H1680" s="25">
        <v>0.15</v>
      </c>
      <c r="I1680" s="25">
        <v>0</v>
      </c>
      <c r="J1680" s="25" t="s">
        <v>426</v>
      </c>
      <c r="K1680" s="25" t="s">
        <v>3368</v>
      </c>
    </row>
    <row r="1681" spans="1:11" x14ac:dyDescent="0.2">
      <c r="A1681" s="25">
        <v>24</v>
      </c>
      <c r="B1681" s="25" t="s">
        <v>3760</v>
      </c>
      <c r="C1681" s="25">
        <v>11</v>
      </c>
      <c r="D1681" s="25">
        <v>91810600</v>
      </c>
      <c r="E1681" s="25" t="s">
        <v>3761</v>
      </c>
      <c r="F1681" s="25" t="s">
        <v>3768</v>
      </c>
      <c r="G1681" s="25">
        <v>71</v>
      </c>
      <c r="H1681" s="25">
        <v>0.12</v>
      </c>
      <c r="I1681" s="25">
        <v>0</v>
      </c>
      <c r="J1681" s="25" t="s">
        <v>426</v>
      </c>
      <c r="K1681" s="25" t="s">
        <v>3422</v>
      </c>
    </row>
    <row r="1682" spans="1:11" x14ac:dyDescent="0.2">
      <c r="A1682" s="25">
        <v>24</v>
      </c>
      <c r="B1682" s="25" t="s">
        <v>3760</v>
      </c>
      <c r="C1682" s="25">
        <v>11</v>
      </c>
      <c r="D1682" s="25">
        <v>91812000</v>
      </c>
      <c r="E1682" s="25" t="s">
        <v>3761</v>
      </c>
      <c r="F1682" s="25" t="s">
        <v>3769</v>
      </c>
      <c r="G1682" s="25">
        <v>90</v>
      </c>
      <c r="H1682" s="25">
        <v>0.15</v>
      </c>
      <c r="I1682" s="25">
        <v>0</v>
      </c>
      <c r="J1682" s="25" t="s">
        <v>282</v>
      </c>
      <c r="K1682" s="25" t="s">
        <v>3422</v>
      </c>
    </row>
    <row r="1683" spans="1:11" x14ac:dyDescent="0.2">
      <c r="A1683" s="25">
        <v>24</v>
      </c>
      <c r="B1683" s="25" t="s">
        <v>3760</v>
      </c>
      <c r="C1683" s="25">
        <v>11</v>
      </c>
      <c r="D1683" s="25">
        <v>89083400</v>
      </c>
      <c r="E1683" s="25" t="s">
        <v>3761</v>
      </c>
      <c r="F1683" s="25" t="s">
        <v>3661</v>
      </c>
      <c r="G1683" s="25">
        <v>54</v>
      </c>
      <c r="H1683" s="25">
        <v>0.12</v>
      </c>
      <c r="I1683" s="25">
        <v>0</v>
      </c>
      <c r="J1683" s="25" t="s">
        <v>282</v>
      </c>
      <c r="K1683" s="25" t="s">
        <v>3422</v>
      </c>
    </row>
    <row r="1684" spans="1:11" x14ac:dyDescent="0.2">
      <c r="A1684" s="25">
        <v>24</v>
      </c>
      <c r="B1684" s="25" t="s">
        <v>3760</v>
      </c>
      <c r="C1684" s="25">
        <v>11</v>
      </c>
      <c r="D1684" s="25">
        <v>111960800</v>
      </c>
      <c r="E1684" s="25" t="s">
        <v>3761</v>
      </c>
      <c r="F1684" s="25" t="s">
        <v>3770</v>
      </c>
      <c r="G1684" s="25">
        <v>51</v>
      </c>
      <c r="H1684" s="25">
        <v>0.16</v>
      </c>
      <c r="I1684" s="25">
        <v>0</v>
      </c>
      <c r="J1684" s="25" t="s">
        <v>282</v>
      </c>
      <c r="K1684" s="25" t="s">
        <v>3771</v>
      </c>
    </row>
    <row r="1685" spans="1:11" x14ac:dyDescent="0.2">
      <c r="A1685" s="25">
        <v>24</v>
      </c>
      <c r="B1685" s="25" t="s">
        <v>3760</v>
      </c>
      <c r="C1685" s="25">
        <v>11</v>
      </c>
      <c r="D1685" s="25">
        <v>111959400</v>
      </c>
      <c r="E1685" s="25" t="s">
        <v>3761</v>
      </c>
      <c r="F1685" s="25" t="s">
        <v>3772</v>
      </c>
      <c r="G1685" s="25">
        <v>65</v>
      </c>
      <c r="H1685" s="25">
        <v>0.14000000000000001</v>
      </c>
      <c r="I1685" s="25">
        <v>0</v>
      </c>
      <c r="J1685" s="25" t="s">
        <v>426</v>
      </c>
      <c r="K1685" s="25" t="s">
        <v>3552</v>
      </c>
    </row>
    <row r="1686" spans="1:11" x14ac:dyDescent="0.2">
      <c r="A1686" s="25">
        <v>24</v>
      </c>
      <c r="B1686" s="25" t="s">
        <v>3760</v>
      </c>
      <c r="C1686" s="25">
        <v>11</v>
      </c>
      <c r="D1686" s="25">
        <v>126879200</v>
      </c>
      <c r="E1686" s="25" t="s">
        <v>3761</v>
      </c>
      <c r="F1686" s="25" t="s">
        <v>3773</v>
      </c>
      <c r="G1686" s="25">
        <v>55</v>
      </c>
      <c r="H1686" s="25">
        <v>0.1</v>
      </c>
      <c r="I1686" s="25">
        <v>0</v>
      </c>
      <c r="J1686" s="25" t="s">
        <v>426</v>
      </c>
      <c r="K1686" s="25" t="s">
        <v>3422</v>
      </c>
    </row>
    <row r="1687" spans="1:11" x14ac:dyDescent="0.2">
      <c r="A1687" s="25">
        <v>24</v>
      </c>
      <c r="B1687" s="25" t="s">
        <v>3760</v>
      </c>
      <c r="C1687" s="25">
        <v>11</v>
      </c>
      <c r="D1687" s="25">
        <v>88902800</v>
      </c>
      <c r="E1687" s="25" t="s">
        <v>3761</v>
      </c>
      <c r="F1687" s="25" t="s">
        <v>3774</v>
      </c>
      <c r="G1687" s="25">
        <v>69</v>
      </c>
      <c r="H1687" s="25">
        <v>0.1</v>
      </c>
      <c r="I1687" s="25">
        <v>0</v>
      </c>
      <c r="J1687" s="25" t="s">
        <v>426</v>
      </c>
      <c r="K1687" s="25" t="s">
        <v>3422</v>
      </c>
    </row>
    <row r="1688" spans="1:11" x14ac:dyDescent="0.2">
      <c r="A1688" s="25">
        <v>24</v>
      </c>
      <c r="B1688" s="25" t="s">
        <v>3760</v>
      </c>
      <c r="C1688" s="25">
        <v>11</v>
      </c>
      <c r="D1688" s="25">
        <v>120439200</v>
      </c>
      <c r="E1688" s="25" t="s">
        <v>3761</v>
      </c>
      <c r="F1688" s="25" t="s">
        <v>3514</v>
      </c>
      <c r="G1688" s="25">
        <v>54</v>
      </c>
      <c r="H1688" s="25">
        <v>0.11</v>
      </c>
      <c r="I1688" s="25">
        <v>0</v>
      </c>
      <c r="J1688" s="25" t="s">
        <v>426</v>
      </c>
      <c r="K1688" s="25" t="s">
        <v>3422</v>
      </c>
    </row>
    <row r="1689" spans="1:11" x14ac:dyDescent="0.2">
      <c r="A1689" s="25">
        <v>24</v>
      </c>
      <c r="B1689" s="25" t="s">
        <v>3760</v>
      </c>
      <c r="C1689" s="25">
        <v>11</v>
      </c>
      <c r="D1689" s="25">
        <v>99430800</v>
      </c>
      <c r="E1689" s="25" t="s">
        <v>3761</v>
      </c>
      <c r="F1689" s="25" t="s">
        <v>3421</v>
      </c>
      <c r="G1689" s="25">
        <v>44</v>
      </c>
      <c r="H1689" s="25">
        <v>0.11</v>
      </c>
      <c r="I1689" s="25">
        <v>0</v>
      </c>
      <c r="J1689" s="25" t="s">
        <v>426</v>
      </c>
      <c r="K1689" s="25" t="s">
        <v>3422</v>
      </c>
    </row>
    <row r="1690" spans="1:11" x14ac:dyDescent="0.2">
      <c r="A1690" s="25">
        <v>24</v>
      </c>
      <c r="B1690" s="25" t="s">
        <v>3760</v>
      </c>
      <c r="C1690" s="25">
        <v>11</v>
      </c>
      <c r="D1690" s="25">
        <v>112033600</v>
      </c>
      <c r="E1690" s="25" t="s">
        <v>3761</v>
      </c>
      <c r="F1690" s="25" t="s">
        <v>3561</v>
      </c>
      <c r="G1690" s="25">
        <v>63</v>
      </c>
      <c r="H1690" s="25">
        <v>0.16</v>
      </c>
      <c r="I1690" s="25">
        <v>0</v>
      </c>
      <c r="J1690" s="25" t="s">
        <v>282</v>
      </c>
      <c r="K1690" s="25" t="s">
        <v>3562</v>
      </c>
    </row>
    <row r="1691" spans="1:11" x14ac:dyDescent="0.2">
      <c r="A1691" s="25">
        <v>24</v>
      </c>
      <c r="B1691" s="25" t="s">
        <v>3760</v>
      </c>
      <c r="C1691" s="25">
        <v>11</v>
      </c>
      <c r="D1691" s="25">
        <v>123530400</v>
      </c>
      <c r="E1691" s="25" t="s">
        <v>3761</v>
      </c>
      <c r="F1691" s="25" t="s">
        <v>3563</v>
      </c>
      <c r="G1691" s="25">
        <v>63</v>
      </c>
      <c r="H1691" s="25">
        <v>0.21</v>
      </c>
      <c r="I1691" s="25">
        <v>0</v>
      </c>
      <c r="J1691" s="25" t="s">
        <v>282</v>
      </c>
      <c r="K1691" s="25" t="s">
        <v>3564</v>
      </c>
    </row>
    <row r="1692" spans="1:11" x14ac:dyDescent="0.2">
      <c r="A1692" s="25">
        <v>24</v>
      </c>
      <c r="B1692" s="25" t="s">
        <v>3760</v>
      </c>
      <c r="C1692" s="25">
        <v>11</v>
      </c>
      <c r="D1692" s="25">
        <v>88975600</v>
      </c>
      <c r="E1692" s="25" t="s">
        <v>3761</v>
      </c>
      <c r="F1692" s="25" t="s">
        <v>3775</v>
      </c>
      <c r="G1692" s="25">
        <v>39</v>
      </c>
      <c r="H1692" s="25">
        <v>0.1</v>
      </c>
      <c r="I1692" s="25">
        <v>0</v>
      </c>
      <c r="J1692" s="25" t="s">
        <v>282</v>
      </c>
      <c r="K1692" s="25" t="s">
        <v>3422</v>
      </c>
    </row>
    <row r="1693" spans="1:11" x14ac:dyDescent="0.2">
      <c r="A1693" s="25">
        <v>24</v>
      </c>
      <c r="B1693" s="25" t="s">
        <v>3760</v>
      </c>
      <c r="C1693" s="25">
        <v>11</v>
      </c>
      <c r="D1693" s="25">
        <v>110394200</v>
      </c>
      <c r="E1693" s="25" t="s">
        <v>3761</v>
      </c>
      <c r="F1693" s="25" t="s">
        <v>3776</v>
      </c>
      <c r="G1693" s="25">
        <v>46</v>
      </c>
      <c r="H1693" s="25">
        <v>0.1</v>
      </c>
      <c r="I1693" s="25">
        <v>0</v>
      </c>
      <c r="J1693" s="25" t="s">
        <v>426</v>
      </c>
      <c r="K1693" s="25" t="s">
        <v>3422</v>
      </c>
    </row>
    <row r="1694" spans="1:11" x14ac:dyDescent="0.2">
      <c r="A1694" s="25">
        <v>24</v>
      </c>
      <c r="B1694" s="25" t="s">
        <v>3760</v>
      </c>
      <c r="C1694" s="25">
        <v>11</v>
      </c>
      <c r="D1694" s="25">
        <v>87588200</v>
      </c>
      <c r="E1694" s="25" t="s">
        <v>3761</v>
      </c>
      <c r="F1694" s="25" t="s">
        <v>3777</v>
      </c>
      <c r="G1694" s="25">
        <v>54</v>
      </c>
      <c r="H1694" s="25">
        <v>0.16</v>
      </c>
      <c r="I1694" s="25">
        <v>0</v>
      </c>
      <c r="J1694" s="25" t="s">
        <v>282</v>
      </c>
      <c r="K1694" s="25" t="s">
        <v>3778</v>
      </c>
    </row>
    <row r="1695" spans="1:11" x14ac:dyDescent="0.2">
      <c r="A1695" s="25">
        <v>24</v>
      </c>
      <c r="B1695" s="25" t="s">
        <v>3760</v>
      </c>
      <c r="C1695" s="25">
        <v>11</v>
      </c>
      <c r="D1695" s="25">
        <v>107179800</v>
      </c>
      <c r="E1695" s="25" t="s">
        <v>3761</v>
      </c>
      <c r="F1695" s="25" t="s">
        <v>3779</v>
      </c>
      <c r="G1695" s="25">
        <v>27</v>
      </c>
      <c r="H1695" s="25">
        <v>0.1</v>
      </c>
      <c r="I1695" s="25">
        <v>0</v>
      </c>
      <c r="J1695" s="25" t="s">
        <v>426</v>
      </c>
      <c r="K1695" s="25" t="s">
        <v>3763</v>
      </c>
    </row>
    <row r="1696" spans="1:11" x14ac:dyDescent="0.2">
      <c r="A1696" s="25">
        <v>24</v>
      </c>
      <c r="B1696" s="25" t="s">
        <v>3760</v>
      </c>
      <c r="C1696" s="25">
        <v>11</v>
      </c>
      <c r="D1696" s="25">
        <v>111959400</v>
      </c>
      <c r="E1696" s="25" t="s">
        <v>3761</v>
      </c>
      <c r="F1696" s="25" t="s">
        <v>3780</v>
      </c>
      <c r="G1696" s="25">
        <v>47</v>
      </c>
      <c r="H1696" s="25">
        <v>0.11</v>
      </c>
      <c r="I1696" s="25">
        <v>0</v>
      </c>
      <c r="J1696" s="25" t="s">
        <v>282</v>
      </c>
      <c r="K1696" s="25" t="s">
        <v>3781</v>
      </c>
    </row>
    <row r="1697" spans="1:11" x14ac:dyDescent="0.2">
      <c r="A1697" s="25">
        <v>24</v>
      </c>
      <c r="B1697" s="25" t="s">
        <v>3760</v>
      </c>
      <c r="C1697" s="25">
        <v>11</v>
      </c>
      <c r="D1697" s="25">
        <v>81785200</v>
      </c>
      <c r="E1697" s="25" t="s">
        <v>3761</v>
      </c>
      <c r="F1697" s="25" t="s">
        <v>3782</v>
      </c>
      <c r="G1697" s="25">
        <v>41</v>
      </c>
      <c r="H1697" s="25">
        <v>0.1</v>
      </c>
      <c r="I1697" s="25">
        <v>0</v>
      </c>
      <c r="J1697" s="25" t="s">
        <v>426</v>
      </c>
      <c r="K1697" s="25" t="s">
        <v>3422</v>
      </c>
    </row>
    <row r="1698" spans="1:11" x14ac:dyDescent="0.2">
      <c r="A1698" s="25">
        <v>24</v>
      </c>
      <c r="B1698" s="25" t="s">
        <v>3760</v>
      </c>
      <c r="C1698" s="25">
        <v>11</v>
      </c>
      <c r="D1698" s="25">
        <v>111995800</v>
      </c>
      <c r="E1698" s="25" t="s">
        <v>3761</v>
      </c>
      <c r="F1698" s="25" t="s">
        <v>3783</v>
      </c>
      <c r="G1698" s="25">
        <v>31</v>
      </c>
      <c r="H1698" s="25">
        <v>0.1</v>
      </c>
      <c r="I1698" s="25">
        <v>0</v>
      </c>
      <c r="J1698" s="25" t="s">
        <v>282</v>
      </c>
      <c r="K1698" s="25" t="s">
        <v>3548</v>
      </c>
    </row>
    <row r="1699" spans="1:11" x14ac:dyDescent="0.2">
      <c r="A1699" s="25">
        <v>24</v>
      </c>
      <c r="B1699" s="25" t="s">
        <v>3760</v>
      </c>
      <c r="C1699" s="25">
        <v>11</v>
      </c>
      <c r="D1699" s="25">
        <v>111995800</v>
      </c>
      <c r="E1699" s="25" t="s">
        <v>3761</v>
      </c>
      <c r="F1699" s="25" t="s">
        <v>3784</v>
      </c>
      <c r="G1699" s="25">
        <v>25</v>
      </c>
      <c r="H1699" s="25">
        <v>0.1</v>
      </c>
      <c r="I1699" s="25">
        <v>0</v>
      </c>
      <c r="J1699" s="25" t="s">
        <v>282</v>
      </c>
      <c r="K1699" s="25" t="s">
        <v>3668</v>
      </c>
    </row>
    <row r="1700" spans="1:11" x14ac:dyDescent="0.2">
      <c r="A1700" s="25">
        <v>24</v>
      </c>
      <c r="B1700" s="25" t="s">
        <v>3760</v>
      </c>
      <c r="C1700" s="25">
        <v>11</v>
      </c>
      <c r="D1700" s="25">
        <v>109065600</v>
      </c>
      <c r="E1700" s="25" t="s">
        <v>3761</v>
      </c>
      <c r="F1700" s="25" t="s">
        <v>3565</v>
      </c>
      <c r="G1700" s="25">
        <v>24</v>
      </c>
      <c r="H1700" s="25">
        <v>0.1</v>
      </c>
      <c r="I1700" s="25">
        <v>0</v>
      </c>
      <c r="J1700" s="25" t="s">
        <v>282</v>
      </c>
      <c r="K1700" s="25" t="s">
        <v>3564</v>
      </c>
    </row>
    <row r="1701" spans="1:11" x14ac:dyDescent="0.2">
      <c r="A1701" s="25">
        <v>24</v>
      </c>
      <c r="B1701" s="25" t="s">
        <v>3785</v>
      </c>
      <c r="C1701" s="25">
        <v>11</v>
      </c>
      <c r="D1701" s="25">
        <v>99430800</v>
      </c>
      <c r="E1701" s="25" t="s">
        <v>3786</v>
      </c>
      <c r="F1701" s="25" t="s">
        <v>3421</v>
      </c>
      <c r="G1701" s="25">
        <v>44</v>
      </c>
      <c r="H1701" s="25">
        <v>0.11</v>
      </c>
      <c r="I1701" s="25">
        <v>0</v>
      </c>
      <c r="J1701" s="25" t="s">
        <v>426</v>
      </c>
      <c r="K1701" s="25" t="s">
        <v>3422</v>
      </c>
    </row>
    <row r="1702" spans="1:11" x14ac:dyDescent="0.2">
      <c r="A1702" s="25">
        <v>24</v>
      </c>
      <c r="B1702" s="25" t="s">
        <v>3787</v>
      </c>
      <c r="C1702" s="25">
        <v>11</v>
      </c>
      <c r="D1702" s="25">
        <v>120439200</v>
      </c>
      <c r="E1702" s="25" t="s">
        <v>3788</v>
      </c>
      <c r="F1702" s="25" t="s">
        <v>3514</v>
      </c>
      <c r="G1702" s="25">
        <v>54</v>
      </c>
      <c r="H1702" s="25">
        <v>0.11</v>
      </c>
      <c r="I1702" s="25">
        <v>0</v>
      </c>
      <c r="J1702" s="25" t="s">
        <v>426</v>
      </c>
      <c r="K1702" s="25" t="s">
        <v>3422</v>
      </c>
    </row>
    <row r="1703" spans="1:11" x14ac:dyDescent="0.2">
      <c r="A1703" s="25">
        <v>24</v>
      </c>
      <c r="B1703" s="25" t="s">
        <v>3789</v>
      </c>
      <c r="C1703" s="25">
        <v>11</v>
      </c>
      <c r="D1703" s="25">
        <v>89083400</v>
      </c>
      <c r="E1703" s="25" t="s">
        <v>3790</v>
      </c>
      <c r="F1703" s="25" t="s">
        <v>3661</v>
      </c>
      <c r="G1703" s="25">
        <v>54</v>
      </c>
      <c r="H1703" s="25">
        <v>0.12</v>
      </c>
      <c r="I1703" s="25">
        <v>0</v>
      </c>
      <c r="J1703" s="25" t="s">
        <v>282</v>
      </c>
      <c r="K1703" s="25" t="s">
        <v>3422</v>
      </c>
    </row>
    <row r="1704" spans="1:11" x14ac:dyDescent="0.2">
      <c r="A1704" s="25">
        <v>24</v>
      </c>
      <c r="B1704" s="25" t="s">
        <v>3791</v>
      </c>
      <c r="C1704" s="25">
        <v>11</v>
      </c>
      <c r="D1704" s="25">
        <v>88975600</v>
      </c>
      <c r="E1704" s="25" t="s">
        <v>3792</v>
      </c>
      <c r="F1704" s="25" t="s">
        <v>3775</v>
      </c>
      <c r="G1704" s="25">
        <v>39</v>
      </c>
      <c r="H1704" s="25">
        <v>0.1</v>
      </c>
      <c r="I1704" s="25">
        <v>0</v>
      </c>
      <c r="J1704" s="25" t="s">
        <v>282</v>
      </c>
      <c r="K1704" s="25" t="s">
        <v>3422</v>
      </c>
    </row>
    <row r="1705" spans="1:11" x14ac:dyDescent="0.2">
      <c r="A1705" s="25">
        <v>24</v>
      </c>
      <c r="B1705" s="25" t="s">
        <v>1110</v>
      </c>
      <c r="C1705" s="25">
        <v>11</v>
      </c>
      <c r="D1705" s="25">
        <v>126879200</v>
      </c>
      <c r="E1705" s="25" t="s">
        <v>1111</v>
      </c>
      <c r="F1705" s="25" t="s">
        <v>3793</v>
      </c>
      <c r="G1705" s="25">
        <v>144</v>
      </c>
      <c r="H1705" s="25">
        <v>0.28000000000000003</v>
      </c>
      <c r="I1705" s="25">
        <v>0</v>
      </c>
      <c r="J1705" s="25" t="s">
        <v>282</v>
      </c>
      <c r="K1705" s="25" t="s">
        <v>3794</v>
      </c>
    </row>
    <row r="1706" spans="1:11" x14ac:dyDescent="0.2">
      <c r="A1706" s="25">
        <v>24</v>
      </c>
      <c r="B1706" s="25" t="s">
        <v>1110</v>
      </c>
      <c r="C1706" s="25">
        <v>11</v>
      </c>
      <c r="D1706" s="25">
        <v>70911400</v>
      </c>
      <c r="E1706" s="25" t="s">
        <v>1111</v>
      </c>
      <c r="F1706" s="25" t="s">
        <v>3627</v>
      </c>
      <c r="G1706" s="25">
        <v>40</v>
      </c>
      <c r="H1706" s="25">
        <v>0.15</v>
      </c>
      <c r="I1706" s="25">
        <v>0</v>
      </c>
      <c r="J1706" s="25" t="s">
        <v>426</v>
      </c>
      <c r="K1706" s="25" t="s">
        <v>3626</v>
      </c>
    </row>
    <row r="1707" spans="1:11" x14ac:dyDescent="0.2">
      <c r="A1707" s="25">
        <v>24</v>
      </c>
      <c r="B1707" s="25" t="s">
        <v>3795</v>
      </c>
      <c r="C1707" s="25">
        <v>11</v>
      </c>
      <c r="D1707" s="25">
        <v>70911400</v>
      </c>
      <c r="E1707" s="25" t="s">
        <v>3796</v>
      </c>
      <c r="F1707" s="25" t="s">
        <v>3627</v>
      </c>
      <c r="G1707" s="25">
        <v>40</v>
      </c>
      <c r="H1707" s="25">
        <v>0.15</v>
      </c>
      <c r="I1707" s="25">
        <v>0</v>
      </c>
      <c r="J1707" s="25" t="s">
        <v>426</v>
      </c>
      <c r="K1707" s="25" t="s">
        <v>3626</v>
      </c>
    </row>
    <row r="1708" spans="1:11" x14ac:dyDescent="0.2">
      <c r="A1708" s="25">
        <v>24</v>
      </c>
      <c r="B1708" s="25" t="s">
        <v>3797</v>
      </c>
      <c r="C1708" s="25">
        <v>11</v>
      </c>
      <c r="D1708" s="25">
        <v>100875600</v>
      </c>
      <c r="E1708" s="25" t="s">
        <v>3798</v>
      </c>
      <c r="F1708" s="25" t="s">
        <v>3799</v>
      </c>
      <c r="G1708" s="25">
        <v>33</v>
      </c>
      <c r="H1708" s="25">
        <v>0.17</v>
      </c>
      <c r="I1708" s="25">
        <v>0</v>
      </c>
      <c r="J1708" s="25" t="s">
        <v>426</v>
      </c>
      <c r="K1708" s="25" t="s">
        <v>3800</v>
      </c>
    </row>
    <row r="1709" spans="1:11" x14ac:dyDescent="0.2">
      <c r="A1709" s="25">
        <v>24</v>
      </c>
      <c r="B1709" s="25" t="s">
        <v>3797</v>
      </c>
      <c r="C1709" s="25">
        <v>11</v>
      </c>
      <c r="D1709" s="25">
        <v>62927200</v>
      </c>
      <c r="E1709" s="25" t="s">
        <v>3798</v>
      </c>
      <c r="F1709" s="25" t="s">
        <v>3801</v>
      </c>
      <c r="G1709" s="25">
        <v>30</v>
      </c>
      <c r="H1709" s="25">
        <v>0.16</v>
      </c>
      <c r="I1709" s="25">
        <v>0</v>
      </c>
      <c r="J1709" s="25" t="s">
        <v>282</v>
      </c>
      <c r="K1709" s="25" t="s">
        <v>3370</v>
      </c>
    </row>
    <row r="1710" spans="1:11" x14ac:dyDescent="0.2">
      <c r="A1710" s="25">
        <v>24</v>
      </c>
      <c r="B1710" s="25" t="s">
        <v>3797</v>
      </c>
      <c r="C1710" s="25">
        <v>11</v>
      </c>
      <c r="D1710" s="25">
        <v>120439200</v>
      </c>
      <c r="E1710" s="25" t="s">
        <v>3798</v>
      </c>
      <c r="F1710" s="25" t="s">
        <v>3529</v>
      </c>
      <c r="G1710" s="25">
        <v>26</v>
      </c>
      <c r="H1710" s="25">
        <v>0.12</v>
      </c>
      <c r="I1710" s="25">
        <v>0</v>
      </c>
      <c r="J1710" s="25" t="s">
        <v>282</v>
      </c>
      <c r="K1710" s="25" t="s">
        <v>3530</v>
      </c>
    </row>
    <row r="1711" spans="1:11" x14ac:dyDescent="0.2">
      <c r="A1711" s="25">
        <v>24</v>
      </c>
      <c r="B1711" s="25" t="s">
        <v>3797</v>
      </c>
      <c r="C1711" s="25">
        <v>11</v>
      </c>
      <c r="D1711" s="25">
        <v>62927200</v>
      </c>
      <c r="E1711" s="25" t="s">
        <v>3798</v>
      </c>
      <c r="F1711" s="25" t="s">
        <v>3802</v>
      </c>
      <c r="G1711" s="25">
        <v>26</v>
      </c>
      <c r="H1711" s="25">
        <v>0.12</v>
      </c>
      <c r="I1711" s="25">
        <v>0</v>
      </c>
      <c r="J1711" s="25" t="s">
        <v>282</v>
      </c>
      <c r="K1711" s="25" t="s">
        <v>3372</v>
      </c>
    </row>
    <row r="1712" spans="1:11" x14ac:dyDescent="0.2">
      <c r="A1712" s="25">
        <v>24</v>
      </c>
      <c r="B1712" s="25" t="s">
        <v>3803</v>
      </c>
      <c r="C1712" s="25">
        <v>11</v>
      </c>
      <c r="D1712" s="25">
        <v>120439200</v>
      </c>
      <c r="E1712" s="25" t="s">
        <v>3804</v>
      </c>
      <c r="F1712" s="25" t="s">
        <v>3529</v>
      </c>
      <c r="G1712" s="25">
        <v>26</v>
      </c>
      <c r="H1712" s="25">
        <v>0.12</v>
      </c>
      <c r="I1712" s="25">
        <v>0</v>
      </c>
      <c r="J1712" s="25" t="s">
        <v>282</v>
      </c>
      <c r="K1712" s="25" t="s">
        <v>3530</v>
      </c>
    </row>
    <row r="1713" spans="1:11" x14ac:dyDescent="0.2">
      <c r="A1713" s="25">
        <v>24</v>
      </c>
      <c r="B1713" s="25" t="s">
        <v>3805</v>
      </c>
      <c r="C1713" s="25">
        <v>8</v>
      </c>
      <c r="D1713" s="25">
        <v>23408000</v>
      </c>
      <c r="E1713" s="25" t="s">
        <v>3806</v>
      </c>
      <c r="F1713" s="25" t="s">
        <v>3413</v>
      </c>
      <c r="G1713" s="25">
        <v>28</v>
      </c>
      <c r="H1713" s="25">
        <v>0.1</v>
      </c>
      <c r="I1713" s="25">
        <v>0</v>
      </c>
      <c r="J1713" s="25" t="s">
        <v>426</v>
      </c>
      <c r="K1713" s="25" t="s">
        <v>3414</v>
      </c>
    </row>
    <row r="1714" spans="1:11" x14ac:dyDescent="0.2">
      <c r="A1714" s="25">
        <v>24</v>
      </c>
      <c r="B1714" s="25" t="s">
        <v>3807</v>
      </c>
      <c r="C1714" s="25">
        <v>8</v>
      </c>
      <c r="D1714" s="25">
        <v>23408000</v>
      </c>
      <c r="E1714" s="25" t="s">
        <v>3808</v>
      </c>
      <c r="F1714" s="25" t="s">
        <v>3413</v>
      </c>
      <c r="G1714" s="25">
        <v>28</v>
      </c>
      <c r="H1714" s="25">
        <v>0.1</v>
      </c>
      <c r="I1714" s="25">
        <v>0</v>
      </c>
      <c r="J1714" s="25" t="s">
        <v>426</v>
      </c>
      <c r="K1714" s="25" t="s">
        <v>3414</v>
      </c>
    </row>
    <row r="1715" spans="1:11" x14ac:dyDescent="0.2">
      <c r="A1715" s="25">
        <v>24</v>
      </c>
      <c r="B1715" s="25" t="s">
        <v>3118</v>
      </c>
      <c r="C1715" s="25">
        <v>2</v>
      </c>
      <c r="D1715" s="25">
        <v>162332800</v>
      </c>
      <c r="E1715" s="25" t="s">
        <v>3119</v>
      </c>
      <c r="F1715" s="25" t="s">
        <v>3120</v>
      </c>
      <c r="G1715" s="25">
        <v>32</v>
      </c>
      <c r="H1715" s="25">
        <v>0.23</v>
      </c>
      <c r="I1715" s="25">
        <v>0</v>
      </c>
      <c r="J1715" s="25" t="s">
        <v>282</v>
      </c>
      <c r="K1715" s="25" t="s">
        <v>3121</v>
      </c>
    </row>
    <row r="1716" spans="1:11" x14ac:dyDescent="0.2">
      <c r="A1716" s="25">
        <v>24</v>
      </c>
      <c r="B1716" s="25" t="s">
        <v>1134</v>
      </c>
      <c r="C1716" s="25">
        <v>11</v>
      </c>
      <c r="D1716" s="25">
        <v>78806000</v>
      </c>
      <c r="E1716" s="25" t="s">
        <v>1135</v>
      </c>
      <c r="F1716" s="25" t="s">
        <v>3809</v>
      </c>
      <c r="G1716" s="25">
        <v>27</v>
      </c>
      <c r="H1716" s="25">
        <v>0.1</v>
      </c>
      <c r="I1716" s="25">
        <v>0</v>
      </c>
      <c r="J1716" s="25" t="s">
        <v>426</v>
      </c>
      <c r="K1716" s="25" t="s">
        <v>3810</v>
      </c>
    </row>
    <row r="1717" spans="1:11" x14ac:dyDescent="0.2">
      <c r="A1717" s="25">
        <v>24</v>
      </c>
      <c r="B1717" s="25" t="s">
        <v>1134</v>
      </c>
      <c r="C1717" s="25">
        <v>11</v>
      </c>
      <c r="D1717" s="25">
        <v>114616600</v>
      </c>
      <c r="E1717" s="25" t="s">
        <v>1135</v>
      </c>
      <c r="F1717" s="25" t="s">
        <v>3811</v>
      </c>
      <c r="G1717" s="25">
        <v>40</v>
      </c>
      <c r="H1717" s="25">
        <v>0.18</v>
      </c>
      <c r="I1717" s="25">
        <v>0</v>
      </c>
      <c r="J1717" s="25" t="s">
        <v>282</v>
      </c>
      <c r="K1717" s="25" t="s">
        <v>3812</v>
      </c>
    </row>
    <row r="1718" spans="1:11" x14ac:dyDescent="0.2">
      <c r="A1718" s="25">
        <v>24</v>
      </c>
      <c r="B1718" s="25" t="s">
        <v>3813</v>
      </c>
      <c r="C1718" s="25">
        <v>15</v>
      </c>
      <c r="D1718" s="25">
        <v>31361400</v>
      </c>
      <c r="E1718" s="25" t="s">
        <v>3814</v>
      </c>
      <c r="F1718" s="25" t="s">
        <v>3815</v>
      </c>
      <c r="G1718" s="25">
        <v>56</v>
      </c>
      <c r="H1718" s="25">
        <v>0.28999999999999998</v>
      </c>
      <c r="I1718" s="25">
        <v>0</v>
      </c>
      <c r="J1718" s="25" t="s">
        <v>282</v>
      </c>
      <c r="K1718" s="25" t="s">
        <v>3816</v>
      </c>
    </row>
    <row r="1719" spans="1:11" x14ac:dyDescent="0.2">
      <c r="A1719" s="25">
        <v>24</v>
      </c>
      <c r="B1719" s="25" t="s">
        <v>2573</v>
      </c>
      <c r="C1719" s="25">
        <v>12</v>
      </c>
      <c r="D1719" s="25">
        <v>71789200</v>
      </c>
      <c r="E1719" s="25" t="s">
        <v>2574</v>
      </c>
      <c r="F1719" s="25" t="s">
        <v>3817</v>
      </c>
      <c r="G1719" s="25">
        <v>37</v>
      </c>
      <c r="H1719" s="25">
        <v>0.19</v>
      </c>
      <c r="I1719" s="25">
        <v>0</v>
      </c>
      <c r="J1719" s="25" t="s">
        <v>282</v>
      </c>
      <c r="K1719" s="25" t="s">
        <v>3818</v>
      </c>
    </row>
    <row r="1720" spans="1:11" x14ac:dyDescent="0.2">
      <c r="A1720" s="25">
        <v>24</v>
      </c>
      <c r="B1720" s="25" t="s">
        <v>3819</v>
      </c>
      <c r="C1720" s="25">
        <v>11</v>
      </c>
      <c r="D1720" s="25">
        <v>88975600</v>
      </c>
      <c r="E1720" s="25" t="s">
        <v>3820</v>
      </c>
      <c r="F1720" s="25" t="s">
        <v>3775</v>
      </c>
      <c r="G1720" s="25">
        <v>39</v>
      </c>
      <c r="H1720" s="25">
        <v>0.1</v>
      </c>
      <c r="I1720" s="25">
        <v>0</v>
      </c>
      <c r="J1720" s="25" t="s">
        <v>282</v>
      </c>
      <c r="K1720" s="25" t="s">
        <v>3422</v>
      </c>
    </row>
    <row r="1721" spans="1:11" x14ac:dyDescent="0.2">
      <c r="A1721" s="25">
        <v>24</v>
      </c>
      <c r="B1721" s="25" t="s">
        <v>3819</v>
      </c>
      <c r="C1721" s="25">
        <v>11</v>
      </c>
      <c r="D1721" s="25">
        <v>88975600</v>
      </c>
      <c r="E1721" s="25" t="s">
        <v>3820</v>
      </c>
      <c r="F1721" s="25" t="s">
        <v>3821</v>
      </c>
      <c r="G1721" s="25">
        <v>25</v>
      </c>
      <c r="H1721" s="25">
        <v>0.11</v>
      </c>
      <c r="I1721" s="25">
        <v>0</v>
      </c>
      <c r="J1721" s="25" t="s">
        <v>282</v>
      </c>
      <c r="K1721" s="25" t="s">
        <v>3525</v>
      </c>
    </row>
    <row r="1722" spans="1:11" x14ac:dyDescent="0.2">
      <c r="A1722" s="25">
        <v>24</v>
      </c>
      <c r="B1722" s="25" t="s">
        <v>3822</v>
      </c>
      <c r="C1722" s="25">
        <v>11</v>
      </c>
      <c r="D1722" s="25">
        <v>88975600</v>
      </c>
      <c r="E1722" s="25" t="s">
        <v>3823</v>
      </c>
      <c r="F1722" s="25" t="s">
        <v>3775</v>
      </c>
      <c r="G1722" s="25">
        <v>39</v>
      </c>
      <c r="H1722" s="25">
        <v>0.1</v>
      </c>
      <c r="I1722" s="25">
        <v>0</v>
      </c>
      <c r="J1722" s="25" t="s">
        <v>282</v>
      </c>
      <c r="K1722" s="25" t="s">
        <v>3422</v>
      </c>
    </row>
    <row r="1723" spans="1:11" x14ac:dyDescent="0.2">
      <c r="A1723" s="25">
        <v>24</v>
      </c>
      <c r="B1723" s="25" t="s">
        <v>3824</v>
      </c>
      <c r="C1723" s="25">
        <v>11</v>
      </c>
      <c r="D1723" s="25">
        <v>91810600</v>
      </c>
      <c r="E1723" s="25" t="s">
        <v>3825</v>
      </c>
      <c r="F1723" s="25" t="s">
        <v>3826</v>
      </c>
      <c r="G1723" s="25">
        <v>74</v>
      </c>
      <c r="H1723" s="25">
        <v>0.2</v>
      </c>
      <c r="I1723" s="25">
        <v>0</v>
      </c>
      <c r="J1723" s="25" t="s">
        <v>426</v>
      </c>
      <c r="K1723" s="25" t="s">
        <v>3670</v>
      </c>
    </row>
    <row r="1724" spans="1:11" x14ac:dyDescent="0.2">
      <c r="A1724" s="25">
        <v>24</v>
      </c>
      <c r="B1724" s="25" t="s">
        <v>3824</v>
      </c>
      <c r="C1724" s="25">
        <v>11</v>
      </c>
      <c r="D1724" s="25">
        <v>75784800</v>
      </c>
      <c r="E1724" s="25" t="s">
        <v>3825</v>
      </c>
      <c r="F1724" s="25" t="s">
        <v>3827</v>
      </c>
      <c r="G1724" s="25">
        <v>52</v>
      </c>
      <c r="H1724" s="25">
        <v>0.27</v>
      </c>
      <c r="I1724" s="25">
        <v>0</v>
      </c>
      <c r="J1724" s="25" t="s">
        <v>426</v>
      </c>
      <c r="K1724" s="25" t="s">
        <v>3516</v>
      </c>
    </row>
    <row r="1725" spans="1:11" x14ac:dyDescent="0.2">
      <c r="A1725" s="25">
        <v>24</v>
      </c>
      <c r="B1725" s="25" t="s">
        <v>3824</v>
      </c>
      <c r="C1725" s="25">
        <v>11</v>
      </c>
      <c r="D1725" s="25">
        <v>75783400</v>
      </c>
      <c r="E1725" s="25" t="s">
        <v>3825</v>
      </c>
      <c r="F1725" s="25" t="s">
        <v>3625</v>
      </c>
      <c r="G1725" s="25">
        <v>47</v>
      </c>
      <c r="H1725" s="25">
        <v>0.23</v>
      </c>
      <c r="I1725" s="25">
        <v>0</v>
      </c>
      <c r="J1725" s="25" t="s">
        <v>426</v>
      </c>
      <c r="K1725" s="25" t="s">
        <v>3626</v>
      </c>
    </row>
    <row r="1726" spans="1:11" x14ac:dyDescent="0.2">
      <c r="A1726" s="25">
        <v>24</v>
      </c>
      <c r="B1726" s="25" t="s">
        <v>3824</v>
      </c>
      <c r="C1726" s="25">
        <v>11</v>
      </c>
      <c r="D1726" s="25">
        <v>129385200</v>
      </c>
      <c r="E1726" s="25" t="s">
        <v>3825</v>
      </c>
      <c r="F1726" s="25" t="s">
        <v>3828</v>
      </c>
      <c r="G1726" s="25">
        <v>70</v>
      </c>
      <c r="H1726" s="25">
        <v>0.16</v>
      </c>
      <c r="I1726" s="25">
        <v>0</v>
      </c>
      <c r="J1726" s="25" t="s">
        <v>282</v>
      </c>
      <c r="K1726" s="25" t="s">
        <v>3670</v>
      </c>
    </row>
    <row r="1727" spans="1:11" x14ac:dyDescent="0.2">
      <c r="A1727" s="25">
        <v>24</v>
      </c>
      <c r="B1727" s="25" t="s">
        <v>3824</v>
      </c>
      <c r="C1727" s="25">
        <v>11</v>
      </c>
      <c r="D1727" s="25">
        <v>75783400</v>
      </c>
      <c r="E1727" s="25" t="s">
        <v>3825</v>
      </c>
      <c r="F1727" s="25" t="s">
        <v>3829</v>
      </c>
      <c r="G1727" s="25">
        <v>63</v>
      </c>
      <c r="H1727" s="25">
        <v>0.19</v>
      </c>
      <c r="I1727" s="25">
        <v>0</v>
      </c>
      <c r="J1727" s="25" t="s">
        <v>282</v>
      </c>
      <c r="K1727" s="25" t="s">
        <v>3830</v>
      </c>
    </row>
    <row r="1728" spans="1:11" x14ac:dyDescent="0.2">
      <c r="A1728" s="25">
        <v>24</v>
      </c>
      <c r="B1728" s="25" t="s">
        <v>3824</v>
      </c>
      <c r="C1728" s="25">
        <v>11</v>
      </c>
      <c r="D1728" s="25">
        <v>75612600</v>
      </c>
      <c r="E1728" s="25" t="s">
        <v>3825</v>
      </c>
      <c r="F1728" s="25" t="s">
        <v>3831</v>
      </c>
      <c r="G1728" s="25">
        <v>43</v>
      </c>
      <c r="H1728" s="25">
        <v>0.12</v>
      </c>
      <c r="I1728" s="25">
        <v>0</v>
      </c>
      <c r="J1728" s="25" t="s">
        <v>426</v>
      </c>
      <c r="K1728" s="25" t="s">
        <v>3510</v>
      </c>
    </row>
    <row r="1729" spans="1:11" x14ac:dyDescent="0.2">
      <c r="A1729" s="25">
        <v>24</v>
      </c>
      <c r="B1729" s="25" t="s">
        <v>3824</v>
      </c>
      <c r="C1729" s="25">
        <v>11</v>
      </c>
      <c r="D1729" s="25">
        <v>71041600</v>
      </c>
      <c r="E1729" s="25" t="s">
        <v>3825</v>
      </c>
      <c r="F1729" s="25" t="s">
        <v>3832</v>
      </c>
      <c r="G1729" s="25">
        <v>48</v>
      </c>
      <c r="H1729" s="25">
        <v>0.14000000000000001</v>
      </c>
      <c r="I1729" s="25">
        <v>0</v>
      </c>
      <c r="J1729" s="25" t="s">
        <v>282</v>
      </c>
      <c r="K1729" s="25" t="s">
        <v>3670</v>
      </c>
    </row>
    <row r="1730" spans="1:11" x14ac:dyDescent="0.2">
      <c r="A1730" s="25">
        <v>24</v>
      </c>
      <c r="B1730" s="25" t="s">
        <v>3824</v>
      </c>
      <c r="C1730" s="25">
        <v>11</v>
      </c>
      <c r="D1730" s="25">
        <v>75612600</v>
      </c>
      <c r="E1730" s="25" t="s">
        <v>3825</v>
      </c>
      <c r="F1730" s="25" t="s">
        <v>3833</v>
      </c>
      <c r="G1730" s="25">
        <v>50</v>
      </c>
      <c r="H1730" s="25">
        <v>0.18</v>
      </c>
      <c r="I1730" s="25">
        <v>0</v>
      </c>
      <c r="J1730" s="25" t="s">
        <v>282</v>
      </c>
      <c r="K1730" s="25" t="s">
        <v>3834</v>
      </c>
    </row>
    <row r="1731" spans="1:11" x14ac:dyDescent="0.2">
      <c r="A1731" s="25">
        <v>24</v>
      </c>
      <c r="B1731" s="25" t="s">
        <v>3824</v>
      </c>
      <c r="C1731" s="25">
        <v>11</v>
      </c>
      <c r="D1731" s="25">
        <v>112779800</v>
      </c>
      <c r="E1731" s="25" t="s">
        <v>3825</v>
      </c>
      <c r="F1731" s="25" t="s">
        <v>3835</v>
      </c>
      <c r="G1731" s="25">
        <v>21</v>
      </c>
      <c r="H1731" s="25">
        <v>0.11</v>
      </c>
      <c r="I1731" s="25">
        <v>0</v>
      </c>
      <c r="J1731" s="25" t="s">
        <v>426</v>
      </c>
      <c r="K1731" s="25" t="s">
        <v>3670</v>
      </c>
    </row>
    <row r="1732" spans="1:11" x14ac:dyDescent="0.2">
      <c r="A1732" s="25">
        <v>24</v>
      </c>
      <c r="B1732" s="25" t="s">
        <v>3824</v>
      </c>
      <c r="C1732" s="25">
        <v>11</v>
      </c>
      <c r="D1732" s="25">
        <v>100875600</v>
      </c>
      <c r="E1732" s="25" t="s">
        <v>3825</v>
      </c>
      <c r="F1732" s="25" t="s">
        <v>3836</v>
      </c>
      <c r="G1732" s="25">
        <v>34</v>
      </c>
      <c r="H1732" s="25">
        <v>0.15</v>
      </c>
      <c r="I1732" s="25">
        <v>0</v>
      </c>
      <c r="J1732" s="25" t="s">
        <v>282</v>
      </c>
      <c r="K1732" s="25" t="s">
        <v>3670</v>
      </c>
    </row>
    <row r="1733" spans="1:11" x14ac:dyDescent="0.2">
      <c r="A1733" s="25">
        <v>24</v>
      </c>
      <c r="B1733" s="25" t="s">
        <v>3824</v>
      </c>
      <c r="C1733" s="25">
        <v>11</v>
      </c>
      <c r="D1733" s="25">
        <v>75783400</v>
      </c>
      <c r="E1733" s="25" t="s">
        <v>3825</v>
      </c>
      <c r="F1733" s="25" t="s">
        <v>3603</v>
      </c>
      <c r="G1733" s="25">
        <v>32</v>
      </c>
      <c r="H1733" s="25">
        <v>0.15</v>
      </c>
      <c r="I1733" s="25">
        <v>0</v>
      </c>
      <c r="J1733" s="25" t="s">
        <v>282</v>
      </c>
      <c r="K1733" s="25" t="s">
        <v>3598</v>
      </c>
    </row>
    <row r="1734" spans="1:11" x14ac:dyDescent="0.2">
      <c r="A1734" s="25">
        <v>24</v>
      </c>
      <c r="B1734" s="25" t="s">
        <v>3824</v>
      </c>
      <c r="C1734" s="25">
        <v>11</v>
      </c>
      <c r="D1734" s="25">
        <v>89084800</v>
      </c>
      <c r="E1734" s="25" t="s">
        <v>3825</v>
      </c>
      <c r="F1734" s="25" t="s">
        <v>3669</v>
      </c>
      <c r="G1734" s="25">
        <v>22</v>
      </c>
      <c r="H1734" s="25">
        <v>0.11</v>
      </c>
      <c r="I1734" s="25">
        <v>0</v>
      </c>
      <c r="J1734" s="25" t="s">
        <v>282</v>
      </c>
      <c r="K1734" s="25" t="s">
        <v>3670</v>
      </c>
    </row>
    <row r="1735" spans="1:11" x14ac:dyDescent="0.2">
      <c r="A1735" s="25">
        <v>24</v>
      </c>
      <c r="B1735" s="25" t="s">
        <v>3824</v>
      </c>
      <c r="C1735" s="25">
        <v>11</v>
      </c>
      <c r="D1735" s="25">
        <v>75612600</v>
      </c>
      <c r="E1735" s="25" t="s">
        <v>3825</v>
      </c>
      <c r="F1735" s="25" t="s">
        <v>3837</v>
      </c>
      <c r="G1735" s="25">
        <v>25</v>
      </c>
      <c r="H1735" s="25">
        <v>0.11</v>
      </c>
      <c r="I1735" s="25">
        <v>0</v>
      </c>
      <c r="J1735" s="25" t="s">
        <v>282</v>
      </c>
      <c r="K1735" s="25" t="s">
        <v>3838</v>
      </c>
    </row>
    <row r="1736" spans="1:11" x14ac:dyDescent="0.2">
      <c r="A1736" s="25">
        <v>24</v>
      </c>
      <c r="B1736" s="25" t="s">
        <v>3824</v>
      </c>
      <c r="C1736" s="25">
        <v>11</v>
      </c>
      <c r="D1736" s="25">
        <v>109065600</v>
      </c>
      <c r="E1736" s="25" t="s">
        <v>3825</v>
      </c>
      <c r="F1736" s="25" t="s">
        <v>3839</v>
      </c>
      <c r="G1736" s="25">
        <v>28</v>
      </c>
      <c r="H1736" s="25">
        <v>0.15</v>
      </c>
      <c r="I1736" s="25">
        <v>0</v>
      </c>
      <c r="J1736" s="25" t="s">
        <v>282</v>
      </c>
      <c r="K1736" s="25" t="s">
        <v>3670</v>
      </c>
    </row>
    <row r="1737" spans="1:11" x14ac:dyDescent="0.2">
      <c r="A1737" s="25">
        <v>24</v>
      </c>
      <c r="B1737" s="25" t="s">
        <v>3824</v>
      </c>
      <c r="C1737" s="25">
        <v>11</v>
      </c>
      <c r="D1737" s="25">
        <v>75783400</v>
      </c>
      <c r="E1737" s="25" t="s">
        <v>3825</v>
      </c>
      <c r="F1737" s="25" t="s">
        <v>3840</v>
      </c>
      <c r="G1737" s="25">
        <v>27</v>
      </c>
      <c r="H1737" s="25">
        <v>0.11</v>
      </c>
      <c r="I1737" s="25">
        <v>0</v>
      </c>
      <c r="J1737" s="25" t="s">
        <v>282</v>
      </c>
      <c r="K1737" s="25" t="s">
        <v>3841</v>
      </c>
    </row>
    <row r="1738" spans="1:11" x14ac:dyDescent="0.2">
      <c r="A1738" s="25">
        <v>24</v>
      </c>
      <c r="B1738" s="25" t="s">
        <v>3824</v>
      </c>
      <c r="C1738" s="25">
        <v>11</v>
      </c>
      <c r="D1738" s="25">
        <v>75783400</v>
      </c>
      <c r="E1738" s="25" t="s">
        <v>3825</v>
      </c>
      <c r="F1738" s="25" t="s">
        <v>3842</v>
      </c>
      <c r="G1738" s="25">
        <v>26</v>
      </c>
      <c r="H1738" s="25">
        <v>0.15</v>
      </c>
      <c r="I1738" s="25">
        <v>0</v>
      </c>
      <c r="J1738" s="25" t="s">
        <v>282</v>
      </c>
      <c r="K1738" s="25" t="s">
        <v>3843</v>
      </c>
    </row>
    <row r="1739" spans="1:11" x14ac:dyDescent="0.2">
      <c r="A1739" s="25">
        <v>24</v>
      </c>
      <c r="B1739" s="25" t="s">
        <v>3824</v>
      </c>
      <c r="C1739" s="25">
        <v>11</v>
      </c>
      <c r="D1739" s="25">
        <v>75783400</v>
      </c>
      <c r="E1739" s="25" t="s">
        <v>3825</v>
      </c>
      <c r="F1739" s="25" t="s">
        <v>3844</v>
      </c>
      <c r="G1739" s="25">
        <v>22</v>
      </c>
      <c r="H1739" s="25">
        <v>0.11</v>
      </c>
      <c r="I1739" s="25">
        <v>0</v>
      </c>
      <c r="J1739" s="25" t="s">
        <v>282</v>
      </c>
      <c r="K1739" s="25" t="s">
        <v>3552</v>
      </c>
    </row>
    <row r="1740" spans="1:11" x14ac:dyDescent="0.2">
      <c r="A1740" s="25">
        <v>24</v>
      </c>
      <c r="B1740" s="25" t="s">
        <v>3824</v>
      </c>
      <c r="C1740" s="25">
        <v>11</v>
      </c>
      <c r="D1740" s="25">
        <v>87588200</v>
      </c>
      <c r="E1740" s="25" t="s">
        <v>3825</v>
      </c>
      <c r="F1740" s="25" t="s">
        <v>3845</v>
      </c>
      <c r="G1740" s="25">
        <v>24</v>
      </c>
      <c r="H1740" s="25">
        <v>0.13</v>
      </c>
      <c r="I1740" s="25">
        <v>0</v>
      </c>
      <c r="J1740" s="25" t="s">
        <v>282</v>
      </c>
      <c r="K1740" s="25" t="s">
        <v>3670</v>
      </c>
    </row>
    <row r="1741" spans="1:11" x14ac:dyDescent="0.2">
      <c r="A1741" s="25">
        <v>24</v>
      </c>
      <c r="B1741" s="25" t="s">
        <v>3824</v>
      </c>
      <c r="C1741" s="25">
        <v>11</v>
      </c>
      <c r="D1741" s="25">
        <v>75612600</v>
      </c>
      <c r="E1741" s="25" t="s">
        <v>3825</v>
      </c>
      <c r="F1741" s="25" t="s">
        <v>3846</v>
      </c>
      <c r="G1741" s="25">
        <v>20</v>
      </c>
      <c r="H1741" s="25">
        <v>0.1</v>
      </c>
      <c r="I1741" s="25">
        <v>0</v>
      </c>
      <c r="J1741" s="25" t="s">
        <v>282</v>
      </c>
      <c r="K1741" s="25" t="s">
        <v>3847</v>
      </c>
    </row>
    <row r="1742" spans="1:11" x14ac:dyDescent="0.2">
      <c r="A1742" s="25">
        <v>24</v>
      </c>
      <c r="B1742" s="25" t="s">
        <v>3848</v>
      </c>
      <c r="C1742" s="25">
        <v>11</v>
      </c>
      <c r="D1742" s="25">
        <v>75783400</v>
      </c>
      <c r="E1742" s="25" t="s">
        <v>3849</v>
      </c>
      <c r="F1742" s="25" t="s">
        <v>3603</v>
      </c>
      <c r="G1742" s="25">
        <v>32</v>
      </c>
      <c r="H1742" s="25">
        <v>0.15</v>
      </c>
      <c r="I1742" s="25">
        <v>0</v>
      </c>
      <c r="J1742" s="25" t="s">
        <v>282</v>
      </c>
      <c r="K1742" s="25" t="s">
        <v>3598</v>
      </c>
    </row>
    <row r="1743" spans="1:11" x14ac:dyDescent="0.2">
      <c r="A1743" s="25">
        <v>24</v>
      </c>
      <c r="B1743" s="25" t="s">
        <v>3850</v>
      </c>
      <c r="C1743" s="25">
        <v>11</v>
      </c>
      <c r="D1743" s="25">
        <v>75783400</v>
      </c>
      <c r="E1743" s="25" t="s">
        <v>3851</v>
      </c>
      <c r="F1743" s="25" t="s">
        <v>3625</v>
      </c>
      <c r="G1743" s="25">
        <v>47</v>
      </c>
      <c r="H1743" s="25">
        <v>0.23</v>
      </c>
      <c r="I1743" s="25">
        <v>0</v>
      </c>
      <c r="J1743" s="25" t="s">
        <v>426</v>
      </c>
      <c r="K1743" s="25" t="s">
        <v>3626</v>
      </c>
    </row>
    <row r="1744" spans="1:11" x14ac:dyDescent="0.2">
      <c r="A1744" s="25">
        <v>24</v>
      </c>
      <c r="B1744" s="25" t="s">
        <v>3852</v>
      </c>
      <c r="C1744" s="25">
        <v>11</v>
      </c>
      <c r="D1744" s="25">
        <v>123313400</v>
      </c>
      <c r="E1744" s="25" t="s">
        <v>3853</v>
      </c>
      <c r="F1744" s="25" t="s">
        <v>3854</v>
      </c>
      <c r="G1744" s="25">
        <v>45</v>
      </c>
      <c r="H1744" s="25">
        <v>0.19</v>
      </c>
      <c r="I1744" s="25">
        <v>0</v>
      </c>
      <c r="J1744" s="25" t="s">
        <v>282</v>
      </c>
      <c r="K1744" s="25" t="s">
        <v>3855</v>
      </c>
    </row>
    <row r="1745" spans="1:11" x14ac:dyDescent="0.2">
      <c r="A1745" s="25">
        <v>24</v>
      </c>
      <c r="B1745" s="25" t="s">
        <v>3852</v>
      </c>
      <c r="C1745" s="25">
        <v>11</v>
      </c>
      <c r="D1745" s="25">
        <v>123316200</v>
      </c>
      <c r="E1745" s="25" t="s">
        <v>3853</v>
      </c>
      <c r="F1745" s="25" t="s">
        <v>3856</v>
      </c>
      <c r="G1745" s="25">
        <v>21</v>
      </c>
      <c r="H1745" s="25">
        <v>0.1</v>
      </c>
      <c r="I1745" s="25">
        <v>0</v>
      </c>
      <c r="J1745" s="25" t="s">
        <v>282</v>
      </c>
      <c r="K1745" s="25" t="s">
        <v>3857</v>
      </c>
    </row>
    <row r="1746" spans="1:11" x14ac:dyDescent="0.2">
      <c r="A1746" s="25">
        <v>24</v>
      </c>
      <c r="B1746" s="25" t="s">
        <v>3858</v>
      </c>
      <c r="C1746" s="25">
        <v>16</v>
      </c>
      <c r="D1746" s="25">
        <v>88636800</v>
      </c>
      <c r="E1746" s="25" t="s">
        <v>3859</v>
      </c>
      <c r="F1746" s="25" t="s">
        <v>3860</v>
      </c>
      <c r="G1746" s="25">
        <v>27</v>
      </c>
      <c r="H1746" s="25">
        <v>0.16</v>
      </c>
      <c r="I1746" s="25">
        <v>0</v>
      </c>
      <c r="J1746" s="25" t="s">
        <v>282</v>
      </c>
      <c r="K1746" s="25" t="s">
        <v>3861</v>
      </c>
    </row>
    <row r="1747" spans="1:11" x14ac:dyDescent="0.2">
      <c r="A1747" s="25">
        <v>24</v>
      </c>
      <c r="B1747" s="25" t="s">
        <v>3862</v>
      </c>
      <c r="C1747" s="25">
        <v>10</v>
      </c>
      <c r="D1747" s="25">
        <v>31245200</v>
      </c>
      <c r="E1747" s="25" t="s">
        <v>3863</v>
      </c>
      <c r="F1747" s="25" t="s">
        <v>3864</v>
      </c>
      <c r="G1747" s="25">
        <v>36</v>
      </c>
      <c r="H1747" s="25">
        <v>0.2</v>
      </c>
      <c r="I1747" s="25">
        <v>0</v>
      </c>
      <c r="J1747" s="25" t="s">
        <v>282</v>
      </c>
      <c r="K1747" s="25" t="s">
        <v>3865</v>
      </c>
    </row>
    <row r="1748" spans="1:11" x14ac:dyDescent="0.2">
      <c r="A1748" s="25">
        <v>24</v>
      </c>
      <c r="B1748" s="25" t="s">
        <v>3173</v>
      </c>
      <c r="C1748" s="25">
        <v>19</v>
      </c>
      <c r="D1748" s="25">
        <v>56865200</v>
      </c>
      <c r="E1748" s="25" t="s">
        <v>3174</v>
      </c>
      <c r="F1748" s="25" t="s">
        <v>3175</v>
      </c>
      <c r="G1748" s="25">
        <v>34</v>
      </c>
      <c r="H1748" s="25">
        <v>0.2</v>
      </c>
      <c r="I1748" s="25">
        <v>0</v>
      </c>
      <c r="J1748" s="25" t="s">
        <v>282</v>
      </c>
      <c r="K1748" s="25" t="s">
        <v>3176</v>
      </c>
    </row>
    <row r="1749" spans="1:11" x14ac:dyDescent="0.2">
      <c r="A1749" s="25">
        <v>26</v>
      </c>
      <c r="B1749" s="25" t="s">
        <v>585</v>
      </c>
      <c r="C1749" s="25">
        <v>14</v>
      </c>
      <c r="D1749" s="25">
        <v>73362800</v>
      </c>
      <c r="E1749" s="25" t="s">
        <v>586</v>
      </c>
      <c r="F1749" s="25" t="s">
        <v>3866</v>
      </c>
      <c r="G1749" s="25">
        <v>67</v>
      </c>
      <c r="H1749" s="25">
        <v>0.24</v>
      </c>
      <c r="I1749" s="25">
        <v>0</v>
      </c>
      <c r="J1749" s="25" t="s">
        <v>395</v>
      </c>
      <c r="K1749" s="25" t="s">
        <v>3867</v>
      </c>
    </row>
    <row r="1750" spans="1:11" x14ac:dyDescent="0.2">
      <c r="A1750" s="25">
        <v>26</v>
      </c>
      <c r="B1750" s="25" t="s">
        <v>585</v>
      </c>
      <c r="C1750" s="25">
        <v>14</v>
      </c>
      <c r="D1750" s="25">
        <v>73364200</v>
      </c>
      <c r="E1750" s="25" t="s">
        <v>586</v>
      </c>
      <c r="F1750" s="25" t="s">
        <v>3868</v>
      </c>
      <c r="G1750" s="25">
        <v>49</v>
      </c>
      <c r="H1750" s="25">
        <v>0.14000000000000001</v>
      </c>
      <c r="I1750" s="25">
        <v>0</v>
      </c>
      <c r="J1750" s="25" t="s">
        <v>395</v>
      </c>
      <c r="K1750" s="25" t="s">
        <v>3869</v>
      </c>
    </row>
    <row r="1751" spans="1:11" x14ac:dyDescent="0.2">
      <c r="A1751" s="25">
        <v>26</v>
      </c>
      <c r="B1751" s="25" t="s">
        <v>585</v>
      </c>
      <c r="C1751" s="25">
        <v>5</v>
      </c>
      <c r="D1751" s="25">
        <v>7798000</v>
      </c>
      <c r="E1751" s="25" t="s">
        <v>586</v>
      </c>
      <c r="F1751" s="25" t="s">
        <v>3870</v>
      </c>
      <c r="G1751" s="25">
        <v>40</v>
      </c>
      <c r="H1751" s="25">
        <v>0.11</v>
      </c>
      <c r="I1751" s="25">
        <v>0</v>
      </c>
      <c r="J1751" s="25" t="s">
        <v>426</v>
      </c>
      <c r="K1751" s="25" t="s">
        <v>3871</v>
      </c>
    </row>
    <row r="1752" spans="1:11" x14ac:dyDescent="0.2">
      <c r="A1752" s="25">
        <v>26</v>
      </c>
      <c r="B1752" s="25" t="s">
        <v>2667</v>
      </c>
      <c r="C1752" s="25">
        <v>5</v>
      </c>
      <c r="D1752" s="25">
        <v>7798000</v>
      </c>
      <c r="E1752" s="25" t="s">
        <v>2668</v>
      </c>
      <c r="F1752" s="25" t="s">
        <v>3870</v>
      </c>
      <c r="G1752" s="25">
        <v>40</v>
      </c>
      <c r="H1752" s="25">
        <v>0.11</v>
      </c>
      <c r="I1752" s="25">
        <v>0</v>
      </c>
      <c r="J1752" s="25" t="s">
        <v>426</v>
      </c>
      <c r="K1752" s="25" t="s">
        <v>3871</v>
      </c>
    </row>
    <row r="1753" spans="1:11" x14ac:dyDescent="0.2">
      <c r="A1753" s="25">
        <v>26</v>
      </c>
      <c r="B1753" s="25" t="s">
        <v>401</v>
      </c>
      <c r="C1753" s="25">
        <v>2</v>
      </c>
      <c r="D1753" s="25">
        <v>236502000</v>
      </c>
      <c r="E1753" s="25" t="s">
        <v>402</v>
      </c>
      <c r="F1753" s="25" t="s">
        <v>3872</v>
      </c>
      <c r="G1753" s="25">
        <v>36</v>
      </c>
      <c r="H1753" s="25">
        <v>0.2</v>
      </c>
      <c r="I1753" s="25">
        <v>0</v>
      </c>
      <c r="J1753" s="25" t="s">
        <v>395</v>
      </c>
      <c r="K1753" s="25" t="s">
        <v>3873</v>
      </c>
    </row>
    <row r="1754" spans="1:11" x14ac:dyDescent="0.2">
      <c r="A1754" s="25">
        <v>26</v>
      </c>
      <c r="B1754" s="25" t="s">
        <v>401</v>
      </c>
      <c r="C1754" s="25">
        <v>4</v>
      </c>
      <c r="D1754" s="25">
        <v>182674800</v>
      </c>
      <c r="E1754" s="25" t="s">
        <v>402</v>
      </c>
      <c r="F1754" s="25" t="s">
        <v>3874</v>
      </c>
      <c r="G1754" s="25">
        <v>22</v>
      </c>
      <c r="H1754" s="25">
        <v>0.13</v>
      </c>
      <c r="I1754" s="25">
        <v>0</v>
      </c>
      <c r="J1754" s="25" t="s">
        <v>395</v>
      </c>
      <c r="K1754" s="25" t="s">
        <v>3875</v>
      </c>
    </row>
    <row r="1755" spans="1:11" x14ac:dyDescent="0.2">
      <c r="A1755" s="25">
        <v>26</v>
      </c>
      <c r="B1755" s="25" t="s">
        <v>81</v>
      </c>
      <c r="C1755" s="25">
        <v>3</v>
      </c>
      <c r="D1755" s="25">
        <v>15843800</v>
      </c>
      <c r="E1755" s="25" t="s">
        <v>3247</v>
      </c>
      <c r="F1755" s="25" t="s">
        <v>3248</v>
      </c>
      <c r="G1755" s="25">
        <v>38</v>
      </c>
      <c r="H1755" s="25">
        <v>0.16</v>
      </c>
      <c r="I1755" s="25">
        <v>0</v>
      </c>
      <c r="J1755" s="25" t="s">
        <v>282</v>
      </c>
      <c r="K1755" s="25" t="s">
        <v>3249</v>
      </c>
    </row>
    <row r="1756" spans="1:11" x14ac:dyDescent="0.2">
      <c r="A1756" s="25">
        <v>26</v>
      </c>
      <c r="B1756" s="25" t="s">
        <v>3876</v>
      </c>
      <c r="C1756" s="25">
        <v>5</v>
      </c>
      <c r="D1756" s="25">
        <v>114685200</v>
      </c>
      <c r="E1756" s="25" t="s">
        <v>3877</v>
      </c>
      <c r="F1756" s="25" t="s">
        <v>3878</v>
      </c>
      <c r="G1756" s="25">
        <v>95</v>
      </c>
      <c r="H1756" s="25">
        <v>0.12</v>
      </c>
      <c r="I1756" s="25">
        <v>0</v>
      </c>
      <c r="J1756" s="25" t="s">
        <v>282</v>
      </c>
      <c r="K1756" s="25" t="s">
        <v>3879</v>
      </c>
    </row>
    <row r="1757" spans="1:11" x14ac:dyDescent="0.2">
      <c r="A1757" s="25">
        <v>26</v>
      </c>
      <c r="B1757" s="25" t="s">
        <v>1177</v>
      </c>
      <c r="C1757" s="25">
        <v>5</v>
      </c>
      <c r="D1757" s="25">
        <v>17141600</v>
      </c>
      <c r="E1757" s="25" t="s">
        <v>1178</v>
      </c>
      <c r="F1757" s="25" t="s">
        <v>3880</v>
      </c>
      <c r="G1757" s="25">
        <v>54</v>
      </c>
      <c r="H1757" s="25">
        <v>0.16</v>
      </c>
      <c r="I1757" s="25">
        <v>0</v>
      </c>
      <c r="J1757" s="25" t="s">
        <v>426</v>
      </c>
      <c r="K1757" s="25" t="s">
        <v>3881</v>
      </c>
    </row>
    <row r="1758" spans="1:11" x14ac:dyDescent="0.2">
      <c r="A1758" s="25">
        <v>26</v>
      </c>
      <c r="B1758" s="25" t="s">
        <v>1177</v>
      </c>
      <c r="C1758" s="25">
        <v>5</v>
      </c>
      <c r="D1758" s="25">
        <v>17168200</v>
      </c>
      <c r="E1758" s="25" t="s">
        <v>1178</v>
      </c>
      <c r="F1758" s="25" t="s">
        <v>3882</v>
      </c>
      <c r="G1758" s="25">
        <v>90</v>
      </c>
      <c r="H1758" s="25">
        <v>0.24</v>
      </c>
      <c r="I1758" s="25">
        <v>0</v>
      </c>
      <c r="J1758" s="25" t="s">
        <v>395</v>
      </c>
      <c r="K1758" s="25" t="s">
        <v>3883</v>
      </c>
    </row>
    <row r="1759" spans="1:11" x14ac:dyDescent="0.2">
      <c r="A1759" s="25">
        <v>26</v>
      </c>
      <c r="B1759" s="25" t="s">
        <v>1177</v>
      </c>
      <c r="C1759" s="25">
        <v>5</v>
      </c>
      <c r="D1759" s="25">
        <v>11265800</v>
      </c>
      <c r="E1759" s="25" t="s">
        <v>1178</v>
      </c>
      <c r="F1759" s="25" t="s">
        <v>3884</v>
      </c>
      <c r="G1759" s="25">
        <v>48</v>
      </c>
      <c r="H1759" s="25">
        <v>0.2</v>
      </c>
      <c r="I1759" s="25">
        <v>0</v>
      </c>
      <c r="J1759" s="25" t="s">
        <v>426</v>
      </c>
      <c r="K1759" s="25" t="s">
        <v>3885</v>
      </c>
    </row>
    <row r="1760" spans="1:11" x14ac:dyDescent="0.2">
      <c r="A1760" s="25">
        <v>26</v>
      </c>
      <c r="B1760" s="25" t="s">
        <v>3886</v>
      </c>
      <c r="C1760" s="25">
        <v>5</v>
      </c>
      <c r="D1760" s="25">
        <v>17141600</v>
      </c>
      <c r="E1760" s="25" t="s">
        <v>3887</v>
      </c>
      <c r="F1760" s="25" t="s">
        <v>3880</v>
      </c>
      <c r="G1760" s="25">
        <v>54</v>
      </c>
      <c r="H1760" s="25">
        <v>0.16</v>
      </c>
      <c r="I1760" s="25">
        <v>0</v>
      </c>
      <c r="J1760" s="25" t="s">
        <v>426</v>
      </c>
      <c r="K1760" s="25" t="s">
        <v>3881</v>
      </c>
    </row>
    <row r="1761" spans="1:11" x14ac:dyDescent="0.2">
      <c r="A1761" s="25">
        <v>26</v>
      </c>
      <c r="B1761" s="25" t="s">
        <v>3886</v>
      </c>
      <c r="C1761" s="25">
        <v>5</v>
      </c>
      <c r="D1761" s="25">
        <v>11265800</v>
      </c>
      <c r="E1761" s="25" t="s">
        <v>3887</v>
      </c>
      <c r="F1761" s="25" t="s">
        <v>3884</v>
      </c>
      <c r="G1761" s="25">
        <v>48</v>
      </c>
      <c r="H1761" s="25">
        <v>0.2</v>
      </c>
      <c r="I1761" s="25">
        <v>0</v>
      </c>
      <c r="J1761" s="25" t="s">
        <v>426</v>
      </c>
      <c r="K1761" s="25" t="s">
        <v>3885</v>
      </c>
    </row>
    <row r="1762" spans="1:11" x14ac:dyDescent="0.2">
      <c r="A1762" s="25">
        <v>26</v>
      </c>
      <c r="B1762" s="25" t="s">
        <v>3888</v>
      </c>
      <c r="C1762" s="25">
        <v>14</v>
      </c>
      <c r="D1762" s="25">
        <v>74069800</v>
      </c>
      <c r="E1762" s="25" t="s">
        <v>3889</v>
      </c>
      <c r="F1762" s="25" t="s">
        <v>3890</v>
      </c>
      <c r="G1762" s="25">
        <v>33</v>
      </c>
      <c r="H1762" s="25">
        <v>0.1</v>
      </c>
      <c r="I1762" s="25">
        <v>0</v>
      </c>
      <c r="J1762" s="25" t="s">
        <v>282</v>
      </c>
      <c r="K1762" s="25" t="s">
        <v>3891</v>
      </c>
    </row>
    <row r="1763" spans="1:11" x14ac:dyDescent="0.2">
      <c r="A1763" s="25">
        <v>26</v>
      </c>
      <c r="B1763" s="25" t="s">
        <v>3892</v>
      </c>
      <c r="C1763" s="25">
        <v>5</v>
      </c>
      <c r="D1763" s="25">
        <v>31994200</v>
      </c>
      <c r="E1763" s="25" t="s">
        <v>3893</v>
      </c>
      <c r="F1763" s="25" t="s">
        <v>3894</v>
      </c>
      <c r="G1763" s="25">
        <v>126</v>
      </c>
      <c r="H1763" s="25">
        <v>0.27</v>
      </c>
      <c r="I1763" s="25">
        <v>0</v>
      </c>
      <c r="J1763" s="25" t="s">
        <v>282</v>
      </c>
      <c r="K1763" s="25" t="s">
        <v>3895</v>
      </c>
    </row>
    <row r="1764" spans="1:11" x14ac:dyDescent="0.2">
      <c r="A1764" s="25">
        <v>26</v>
      </c>
      <c r="B1764" s="25" t="s">
        <v>3892</v>
      </c>
      <c r="C1764" s="25">
        <v>5</v>
      </c>
      <c r="D1764" s="25">
        <v>24865400</v>
      </c>
      <c r="E1764" s="25" t="s">
        <v>3893</v>
      </c>
      <c r="F1764" s="25" t="s">
        <v>3896</v>
      </c>
      <c r="G1764" s="25">
        <v>47</v>
      </c>
      <c r="H1764" s="25">
        <v>0.15</v>
      </c>
      <c r="I1764" s="25">
        <v>0</v>
      </c>
      <c r="J1764" s="25" t="s">
        <v>426</v>
      </c>
      <c r="K1764" s="25" t="s">
        <v>3895</v>
      </c>
    </row>
    <row r="1765" spans="1:11" x14ac:dyDescent="0.2">
      <c r="A1765" s="25">
        <v>26</v>
      </c>
      <c r="B1765" s="25" t="s">
        <v>3897</v>
      </c>
      <c r="C1765" s="25">
        <v>5</v>
      </c>
      <c r="D1765" s="25">
        <v>31994200</v>
      </c>
      <c r="E1765" s="25" t="s">
        <v>3898</v>
      </c>
      <c r="F1765" s="25" t="s">
        <v>3894</v>
      </c>
      <c r="G1765" s="25">
        <v>126</v>
      </c>
      <c r="H1765" s="25">
        <v>0.27</v>
      </c>
      <c r="I1765" s="25">
        <v>0</v>
      </c>
      <c r="J1765" s="25" t="s">
        <v>282</v>
      </c>
      <c r="K1765" s="25" t="s">
        <v>3895</v>
      </c>
    </row>
    <row r="1766" spans="1:11" x14ac:dyDescent="0.2">
      <c r="A1766" s="25">
        <v>26</v>
      </c>
      <c r="B1766" s="25" t="s">
        <v>3899</v>
      </c>
      <c r="C1766" s="25">
        <v>12</v>
      </c>
      <c r="D1766" s="25">
        <v>102100600</v>
      </c>
      <c r="E1766" s="25" t="s">
        <v>3900</v>
      </c>
      <c r="F1766" s="25" t="s">
        <v>3901</v>
      </c>
      <c r="G1766" s="25">
        <v>37</v>
      </c>
      <c r="H1766" s="25">
        <v>0.17</v>
      </c>
      <c r="I1766" s="25">
        <v>0</v>
      </c>
      <c r="J1766" s="25" t="s">
        <v>282</v>
      </c>
      <c r="K1766" s="25" t="s">
        <v>3902</v>
      </c>
    </row>
    <row r="1767" spans="1:11" x14ac:dyDescent="0.2">
      <c r="A1767" s="25">
        <v>26</v>
      </c>
      <c r="B1767" s="25" t="s">
        <v>1214</v>
      </c>
      <c r="C1767" s="25">
        <v>5</v>
      </c>
      <c r="D1767" s="25">
        <v>7798000</v>
      </c>
      <c r="E1767" s="25" t="s">
        <v>1215</v>
      </c>
      <c r="F1767" s="25" t="s">
        <v>3870</v>
      </c>
      <c r="G1767" s="25">
        <v>40</v>
      </c>
      <c r="H1767" s="25">
        <v>0.11</v>
      </c>
      <c r="I1767" s="25">
        <v>0</v>
      </c>
      <c r="J1767" s="25" t="s">
        <v>426</v>
      </c>
      <c r="K1767" s="25" t="s">
        <v>3871</v>
      </c>
    </row>
    <row r="1768" spans="1:11" x14ac:dyDescent="0.2">
      <c r="A1768" s="25">
        <v>26</v>
      </c>
      <c r="B1768" s="25" t="s">
        <v>2715</v>
      </c>
      <c r="C1768" s="25">
        <v>5</v>
      </c>
      <c r="D1768" s="25">
        <v>7798000</v>
      </c>
      <c r="E1768" s="25" t="s">
        <v>2716</v>
      </c>
      <c r="F1768" s="25" t="s">
        <v>3870</v>
      </c>
      <c r="G1768" s="25">
        <v>40</v>
      </c>
      <c r="H1768" s="25">
        <v>0.11</v>
      </c>
      <c r="I1768" s="25">
        <v>0</v>
      </c>
      <c r="J1768" s="25" t="s">
        <v>426</v>
      </c>
      <c r="K1768" s="25" t="s">
        <v>3871</v>
      </c>
    </row>
    <row r="1769" spans="1:11" x14ac:dyDescent="0.2">
      <c r="A1769" s="25">
        <v>26</v>
      </c>
      <c r="B1769" s="25" t="s">
        <v>3903</v>
      </c>
      <c r="C1769" s="25">
        <v>5</v>
      </c>
      <c r="D1769" s="25">
        <v>28579600</v>
      </c>
      <c r="E1769" s="25" t="s">
        <v>3904</v>
      </c>
      <c r="F1769" s="25" t="s">
        <v>3905</v>
      </c>
      <c r="G1769" s="25">
        <v>84</v>
      </c>
      <c r="H1769" s="25">
        <v>0.17</v>
      </c>
      <c r="I1769" s="25">
        <v>0</v>
      </c>
      <c r="J1769" s="25" t="s">
        <v>395</v>
      </c>
      <c r="K1769" s="25" t="s">
        <v>3906</v>
      </c>
    </row>
    <row r="1770" spans="1:11" x14ac:dyDescent="0.2">
      <c r="A1770" s="25">
        <v>26</v>
      </c>
      <c r="B1770" s="25" t="s">
        <v>3903</v>
      </c>
      <c r="C1770" s="25">
        <v>5</v>
      </c>
      <c r="D1770" s="25">
        <v>28581000</v>
      </c>
      <c r="E1770" s="25" t="s">
        <v>3904</v>
      </c>
      <c r="F1770" s="25" t="s">
        <v>3907</v>
      </c>
      <c r="G1770" s="25">
        <v>50</v>
      </c>
      <c r="H1770" s="25">
        <v>0.11</v>
      </c>
      <c r="I1770" s="25">
        <v>0</v>
      </c>
      <c r="J1770" s="25" t="s">
        <v>395</v>
      </c>
      <c r="K1770" s="25" t="s">
        <v>3908</v>
      </c>
    </row>
    <row r="1771" spans="1:11" x14ac:dyDescent="0.2">
      <c r="A1771" s="25">
        <v>26</v>
      </c>
      <c r="B1771" s="25" t="s">
        <v>3903</v>
      </c>
      <c r="C1771" s="25">
        <v>5</v>
      </c>
      <c r="D1771" s="25">
        <v>18788000</v>
      </c>
      <c r="E1771" s="25" t="s">
        <v>3904</v>
      </c>
      <c r="F1771" s="25" t="s">
        <v>3909</v>
      </c>
      <c r="G1771" s="25">
        <v>32</v>
      </c>
      <c r="H1771" s="25">
        <v>0.11</v>
      </c>
      <c r="I1771" s="25">
        <v>0</v>
      </c>
      <c r="J1771" s="25" t="s">
        <v>395</v>
      </c>
      <c r="K1771" s="25" t="s">
        <v>3910</v>
      </c>
    </row>
    <row r="1772" spans="1:11" x14ac:dyDescent="0.2">
      <c r="A1772" s="25">
        <v>26</v>
      </c>
      <c r="B1772" s="25" t="s">
        <v>3265</v>
      </c>
      <c r="C1772" s="25">
        <v>3</v>
      </c>
      <c r="D1772" s="25">
        <v>131987800</v>
      </c>
      <c r="E1772" s="25" t="s">
        <v>3266</v>
      </c>
      <c r="F1772" s="25" t="s">
        <v>3267</v>
      </c>
      <c r="G1772" s="25">
        <v>42</v>
      </c>
      <c r="H1772" s="25">
        <v>0.27</v>
      </c>
      <c r="I1772" s="25">
        <v>0</v>
      </c>
      <c r="J1772" s="25" t="s">
        <v>282</v>
      </c>
      <c r="K1772" s="25" t="s">
        <v>3268</v>
      </c>
    </row>
    <row r="1773" spans="1:11" x14ac:dyDescent="0.2">
      <c r="A1773" s="25">
        <v>26</v>
      </c>
      <c r="B1773" s="25" t="s">
        <v>3911</v>
      </c>
      <c r="C1773" s="25">
        <v>5</v>
      </c>
      <c r="D1773" s="25">
        <v>117898200</v>
      </c>
      <c r="E1773" s="25" t="s">
        <v>3912</v>
      </c>
      <c r="F1773" s="25" t="s">
        <v>3913</v>
      </c>
      <c r="G1773" s="25">
        <v>192</v>
      </c>
      <c r="H1773" s="25">
        <v>0.25</v>
      </c>
      <c r="I1773" s="25">
        <v>0</v>
      </c>
      <c r="J1773" s="25" t="s">
        <v>282</v>
      </c>
      <c r="K1773" s="25" t="s">
        <v>3914</v>
      </c>
    </row>
    <row r="1774" spans="1:11" x14ac:dyDescent="0.2">
      <c r="A1774" s="25">
        <v>26</v>
      </c>
      <c r="B1774" s="25" t="s">
        <v>3269</v>
      </c>
      <c r="C1774" s="25">
        <v>5</v>
      </c>
      <c r="D1774" s="25">
        <v>17141600</v>
      </c>
      <c r="E1774" s="25" t="s">
        <v>3270</v>
      </c>
      <c r="F1774" s="25" t="s">
        <v>3880</v>
      </c>
      <c r="G1774" s="25">
        <v>54</v>
      </c>
      <c r="H1774" s="25">
        <v>0.16</v>
      </c>
      <c r="I1774" s="25">
        <v>0</v>
      </c>
      <c r="J1774" s="25" t="s">
        <v>426</v>
      </c>
      <c r="K1774" s="25" t="s">
        <v>3881</v>
      </c>
    </row>
    <row r="1775" spans="1:11" x14ac:dyDescent="0.2">
      <c r="A1775" s="25">
        <v>26</v>
      </c>
      <c r="B1775" s="25" t="s">
        <v>3269</v>
      </c>
      <c r="C1775" s="25">
        <v>5</v>
      </c>
      <c r="D1775" s="25">
        <v>11356800</v>
      </c>
      <c r="E1775" s="25" t="s">
        <v>3270</v>
      </c>
      <c r="F1775" s="25" t="s">
        <v>3915</v>
      </c>
      <c r="G1775" s="25">
        <v>107</v>
      </c>
      <c r="H1775" s="25">
        <v>0.27</v>
      </c>
      <c r="I1775" s="25">
        <v>0</v>
      </c>
      <c r="J1775" s="25" t="s">
        <v>395</v>
      </c>
      <c r="K1775" s="25" t="s">
        <v>3916</v>
      </c>
    </row>
    <row r="1776" spans="1:11" x14ac:dyDescent="0.2">
      <c r="A1776" s="25">
        <v>26</v>
      </c>
      <c r="B1776" s="25" t="s">
        <v>3269</v>
      </c>
      <c r="C1776" s="25">
        <v>5</v>
      </c>
      <c r="D1776" s="25">
        <v>11265800</v>
      </c>
      <c r="E1776" s="25" t="s">
        <v>3270</v>
      </c>
      <c r="F1776" s="25" t="s">
        <v>3884</v>
      </c>
      <c r="G1776" s="25">
        <v>48</v>
      </c>
      <c r="H1776" s="25">
        <v>0.2</v>
      </c>
      <c r="I1776" s="25">
        <v>0</v>
      </c>
      <c r="J1776" s="25" t="s">
        <v>426</v>
      </c>
      <c r="K1776" s="25" t="s">
        <v>3885</v>
      </c>
    </row>
    <row r="1777" spans="1:11" x14ac:dyDescent="0.2">
      <c r="A1777" s="25">
        <v>26</v>
      </c>
      <c r="B1777" s="25" t="s">
        <v>3269</v>
      </c>
      <c r="C1777" s="25">
        <v>5</v>
      </c>
      <c r="D1777" s="25">
        <v>11356800</v>
      </c>
      <c r="E1777" s="25" t="s">
        <v>3270</v>
      </c>
      <c r="F1777" s="25" t="s">
        <v>3917</v>
      </c>
      <c r="G1777" s="25">
        <v>28</v>
      </c>
      <c r="H1777" s="25">
        <v>0.13</v>
      </c>
      <c r="I1777" s="25">
        <v>0</v>
      </c>
      <c r="J1777" s="25" t="s">
        <v>426</v>
      </c>
      <c r="K1777" s="25" t="s">
        <v>3918</v>
      </c>
    </row>
    <row r="1778" spans="1:11" x14ac:dyDescent="0.2">
      <c r="A1778" s="25">
        <v>26</v>
      </c>
      <c r="B1778" s="25" t="s">
        <v>3269</v>
      </c>
      <c r="C1778" s="25">
        <v>5</v>
      </c>
      <c r="D1778" s="25">
        <v>9928800</v>
      </c>
      <c r="E1778" s="25" t="s">
        <v>3270</v>
      </c>
      <c r="F1778" s="25" t="s">
        <v>3919</v>
      </c>
      <c r="G1778" s="25">
        <v>25</v>
      </c>
      <c r="H1778" s="25">
        <v>0.17</v>
      </c>
      <c r="I1778" s="25">
        <v>0</v>
      </c>
      <c r="J1778" s="25" t="s">
        <v>426</v>
      </c>
      <c r="K1778" s="25" t="s">
        <v>3274</v>
      </c>
    </row>
    <row r="1779" spans="1:11" x14ac:dyDescent="0.2">
      <c r="A1779" s="25">
        <v>26</v>
      </c>
      <c r="B1779" s="25" t="s">
        <v>3920</v>
      </c>
      <c r="C1779" s="25">
        <v>5</v>
      </c>
      <c r="D1779" s="25">
        <v>17141600</v>
      </c>
      <c r="E1779" s="25" t="s">
        <v>3921</v>
      </c>
      <c r="F1779" s="25" t="s">
        <v>3880</v>
      </c>
      <c r="G1779" s="25">
        <v>54</v>
      </c>
      <c r="H1779" s="25">
        <v>0.16</v>
      </c>
      <c r="I1779" s="25">
        <v>0</v>
      </c>
      <c r="J1779" s="25" t="s">
        <v>426</v>
      </c>
      <c r="K1779" s="25" t="s">
        <v>3881</v>
      </c>
    </row>
    <row r="1780" spans="1:11" x14ac:dyDescent="0.2">
      <c r="A1780" s="25">
        <v>26</v>
      </c>
      <c r="B1780" s="25" t="s">
        <v>3920</v>
      </c>
      <c r="C1780" s="25">
        <v>5</v>
      </c>
      <c r="D1780" s="25">
        <v>11265800</v>
      </c>
      <c r="E1780" s="25" t="s">
        <v>3921</v>
      </c>
      <c r="F1780" s="25" t="s">
        <v>3884</v>
      </c>
      <c r="G1780" s="25">
        <v>48</v>
      </c>
      <c r="H1780" s="25">
        <v>0.2</v>
      </c>
      <c r="I1780" s="25">
        <v>0</v>
      </c>
      <c r="J1780" s="25" t="s">
        <v>426</v>
      </c>
      <c r="K1780" s="25" t="s">
        <v>3885</v>
      </c>
    </row>
    <row r="1781" spans="1:11" x14ac:dyDescent="0.2">
      <c r="A1781" s="25">
        <v>26</v>
      </c>
      <c r="B1781" s="25" t="s">
        <v>3922</v>
      </c>
      <c r="C1781" s="25">
        <v>5</v>
      </c>
      <c r="D1781" s="25">
        <v>11356800</v>
      </c>
      <c r="E1781" s="25" t="s">
        <v>3923</v>
      </c>
      <c r="F1781" s="25" t="s">
        <v>3915</v>
      </c>
      <c r="G1781" s="25">
        <v>107</v>
      </c>
      <c r="H1781" s="25">
        <v>0.27</v>
      </c>
      <c r="I1781" s="25">
        <v>0</v>
      </c>
      <c r="J1781" s="25" t="s">
        <v>395</v>
      </c>
      <c r="K1781" s="25" t="s">
        <v>3916</v>
      </c>
    </row>
    <row r="1782" spans="1:11" x14ac:dyDescent="0.2">
      <c r="A1782" s="25">
        <v>26</v>
      </c>
      <c r="B1782" s="25" t="s">
        <v>3924</v>
      </c>
      <c r="C1782" s="25">
        <v>14</v>
      </c>
      <c r="D1782" s="25">
        <v>78685600</v>
      </c>
      <c r="E1782" s="25" t="s">
        <v>3925</v>
      </c>
      <c r="F1782" s="25" t="s">
        <v>3926</v>
      </c>
      <c r="G1782" s="25">
        <v>43</v>
      </c>
      <c r="H1782" s="25">
        <v>0.13</v>
      </c>
      <c r="I1782" s="25">
        <v>0</v>
      </c>
      <c r="J1782" s="25" t="s">
        <v>282</v>
      </c>
      <c r="K1782" s="25" t="s">
        <v>3927</v>
      </c>
    </row>
    <row r="1783" spans="1:11" x14ac:dyDescent="0.2">
      <c r="A1783" s="25">
        <v>26</v>
      </c>
      <c r="B1783" s="25" t="s">
        <v>3924</v>
      </c>
      <c r="C1783" s="25">
        <v>5</v>
      </c>
      <c r="D1783" s="25">
        <v>4981200</v>
      </c>
      <c r="E1783" s="25" t="s">
        <v>3925</v>
      </c>
      <c r="F1783" s="25" t="s">
        <v>3928</v>
      </c>
      <c r="G1783" s="25">
        <v>37</v>
      </c>
      <c r="H1783" s="25">
        <v>0.13</v>
      </c>
      <c r="I1783" s="25">
        <v>0</v>
      </c>
      <c r="J1783" s="25" t="s">
        <v>395</v>
      </c>
      <c r="K1783" s="25" t="s">
        <v>3929</v>
      </c>
    </row>
    <row r="1784" spans="1:11" x14ac:dyDescent="0.2">
      <c r="A1784" s="25">
        <v>26</v>
      </c>
      <c r="B1784" s="25" t="s">
        <v>3924</v>
      </c>
      <c r="C1784" s="25">
        <v>14</v>
      </c>
      <c r="D1784" s="25">
        <v>78688400</v>
      </c>
      <c r="E1784" s="25" t="s">
        <v>3925</v>
      </c>
      <c r="F1784" s="25" t="s">
        <v>3930</v>
      </c>
      <c r="G1784" s="25">
        <v>36</v>
      </c>
      <c r="H1784" s="25">
        <v>0.14000000000000001</v>
      </c>
      <c r="I1784" s="25">
        <v>0</v>
      </c>
      <c r="J1784" s="25" t="s">
        <v>282</v>
      </c>
      <c r="K1784" s="25" t="s">
        <v>3931</v>
      </c>
    </row>
    <row r="1785" spans="1:11" x14ac:dyDescent="0.2">
      <c r="A1785" s="25">
        <v>26</v>
      </c>
      <c r="B1785" s="25" t="s">
        <v>3924</v>
      </c>
      <c r="C1785" s="25">
        <v>14</v>
      </c>
      <c r="D1785" s="25">
        <v>73396400</v>
      </c>
      <c r="E1785" s="25" t="s">
        <v>3925</v>
      </c>
      <c r="F1785" s="25" t="s">
        <v>3932</v>
      </c>
      <c r="G1785" s="25">
        <v>35</v>
      </c>
      <c r="H1785" s="25">
        <v>0.12</v>
      </c>
      <c r="I1785" s="25">
        <v>0</v>
      </c>
      <c r="J1785" s="25" t="s">
        <v>395</v>
      </c>
      <c r="K1785" s="25" t="s">
        <v>3933</v>
      </c>
    </row>
    <row r="1786" spans="1:11" x14ac:dyDescent="0.2">
      <c r="A1786" s="25">
        <v>26</v>
      </c>
      <c r="B1786" s="25" t="s">
        <v>3934</v>
      </c>
      <c r="C1786" s="25">
        <v>6</v>
      </c>
      <c r="D1786" s="25">
        <v>24323600</v>
      </c>
      <c r="E1786" s="25" t="s">
        <v>3935</v>
      </c>
      <c r="F1786" s="25" t="s">
        <v>3936</v>
      </c>
      <c r="G1786" s="25">
        <v>38</v>
      </c>
      <c r="H1786" s="25">
        <v>0.18</v>
      </c>
      <c r="I1786" s="25">
        <v>0</v>
      </c>
      <c r="J1786" s="25" t="s">
        <v>282</v>
      </c>
      <c r="K1786" s="25" t="s">
        <v>3937</v>
      </c>
    </row>
    <row r="1787" spans="1:11" x14ac:dyDescent="0.2">
      <c r="A1787" s="25">
        <v>26</v>
      </c>
      <c r="B1787" s="25" t="s">
        <v>3938</v>
      </c>
      <c r="C1787" s="25">
        <v>3</v>
      </c>
      <c r="D1787" s="25">
        <v>196932400</v>
      </c>
      <c r="E1787" s="25" t="s">
        <v>3939</v>
      </c>
      <c r="F1787" s="25" t="s">
        <v>3940</v>
      </c>
      <c r="G1787" s="25">
        <v>52</v>
      </c>
      <c r="H1787" s="25">
        <v>0.27</v>
      </c>
      <c r="I1787" s="25">
        <v>0</v>
      </c>
      <c r="J1787" s="25" t="s">
        <v>282</v>
      </c>
      <c r="K1787" s="25" t="s">
        <v>3941</v>
      </c>
    </row>
    <row r="1788" spans="1:11" x14ac:dyDescent="0.2">
      <c r="A1788" s="25">
        <v>26</v>
      </c>
      <c r="B1788" s="25" t="s">
        <v>3942</v>
      </c>
      <c r="C1788" s="25">
        <v>14</v>
      </c>
      <c r="D1788" s="25">
        <v>50099000</v>
      </c>
      <c r="E1788" s="25" t="s">
        <v>3943</v>
      </c>
      <c r="F1788" s="25" t="s">
        <v>3944</v>
      </c>
      <c r="G1788" s="25">
        <v>104</v>
      </c>
      <c r="H1788" s="25">
        <v>0.25</v>
      </c>
      <c r="I1788" s="25">
        <v>0</v>
      </c>
      <c r="J1788" s="25" t="s">
        <v>395</v>
      </c>
      <c r="K1788" s="25" t="s">
        <v>3945</v>
      </c>
    </row>
    <row r="1789" spans="1:11" x14ac:dyDescent="0.2">
      <c r="A1789" s="25">
        <v>26</v>
      </c>
      <c r="B1789" s="25" t="s">
        <v>3946</v>
      </c>
      <c r="C1789" s="25">
        <v>14</v>
      </c>
      <c r="D1789" s="25">
        <v>74440800</v>
      </c>
      <c r="E1789" s="25" t="s">
        <v>3947</v>
      </c>
      <c r="F1789" s="25" t="s">
        <v>3948</v>
      </c>
      <c r="G1789" s="25">
        <v>57</v>
      </c>
      <c r="H1789" s="25">
        <v>0.23</v>
      </c>
      <c r="I1789" s="25">
        <v>0</v>
      </c>
      <c r="J1789" s="25" t="s">
        <v>282</v>
      </c>
      <c r="K1789" s="25" t="s">
        <v>3949</v>
      </c>
    </row>
    <row r="1790" spans="1:11" x14ac:dyDescent="0.2">
      <c r="A1790" s="25">
        <v>26</v>
      </c>
      <c r="B1790" s="25" t="s">
        <v>3946</v>
      </c>
      <c r="C1790" s="25">
        <v>14</v>
      </c>
      <c r="D1790" s="25">
        <v>74442200</v>
      </c>
      <c r="E1790" s="25" t="s">
        <v>3947</v>
      </c>
      <c r="F1790" s="25" t="s">
        <v>3950</v>
      </c>
      <c r="G1790" s="25">
        <v>37</v>
      </c>
      <c r="H1790" s="25">
        <v>0.22</v>
      </c>
      <c r="I1790" s="25">
        <v>0</v>
      </c>
      <c r="J1790" s="25" t="s">
        <v>282</v>
      </c>
      <c r="K1790" s="25" t="s">
        <v>3951</v>
      </c>
    </row>
    <row r="1791" spans="1:11" x14ac:dyDescent="0.2">
      <c r="A1791" s="25">
        <v>26</v>
      </c>
      <c r="B1791" s="25" t="s">
        <v>3952</v>
      </c>
      <c r="C1791" s="25">
        <v>14</v>
      </c>
      <c r="D1791" s="25">
        <v>74440800</v>
      </c>
      <c r="E1791" s="25" t="s">
        <v>3953</v>
      </c>
      <c r="F1791" s="25" t="s">
        <v>3948</v>
      </c>
      <c r="G1791" s="25">
        <v>57</v>
      </c>
      <c r="H1791" s="25">
        <v>0.23</v>
      </c>
      <c r="I1791" s="25">
        <v>0</v>
      </c>
      <c r="J1791" s="25" t="s">
        <v>282</v>
      </c>
      <c r="K1791" s="25" t="s">
        <v>3949</v>
      </c>
    </row>
    <row r="1792" spans="1:11" x14ac:dyDescent="0.2">
      <c r="A1792" s="25">
        <v>26</v>
      </c>
      <c r="B1792" s="25" t="s">
        <v>3954</v>
      </c>
      <c r="C1792" s="25">
        <v>5</v>
      </c>
      <c r="D1792" s="25">
        <v>9496200</v>
      </c>
      <c r="E1792" s="25" t="s">
        <v>3955</v>
      </c>
      <c r="F1792" s="25" t="s">
        <v>3956</v>
      </c>
      <c r="G1792" s="25">
        <v>90</v>
      </c>
      <c r="H1792" s="25">
        <v>0.26</v>
      </c>
      <c r="I1792" s="25">
        <v>0</v>
      </c>
      <c r="J1792" s="25" t="s">
        <v>395</v>
      </c>
      <c r="K1792" s="25" t="s">
        <v>3957</v>
      </c>
    </row>
    <row r="1793" spans="1:11" x14ac:dyDescent="0.2">
      <c r="A1793" s="25">
        <v>26</v>
      </c>
      <c r="B1793" s="25" t="s">
        <v>3954</v>
      </c>
      <c r="C1793" s="25">
        <v>5</v>
      </c>
      <c r="D1793" s="25">
        <v>9497600</v>
      </c>
      <c r="E1793" s="25" t="s">
        <v>3955</v>
      </c>
      <c r="F1793" s="25" t="s">
        <v>3958</v>
      </c>
      <c r="G1793" s="25">
        <v>55</v>
      </c>
      <c r="H1793" s="25">
        <v>0.28999999999999998</v>
      </c>
      <c r="I1793" s="25">
        <v>0</v>
      </c>
      <c r="J1793" s="25" t="s">
        <v>395</v>
      </c>
      <c r="K1793" s="25" t="s">
        <v>3959</v>
      </c>
    </row>
    <row r="1794" spans="1:11" x14ac:dyDescent="0.2">
      <c r="A1794" s="25">
        <v>26</v>
      </c>
      <c r="B1794" s="25" t="s">
        <v>3954</v>
      </c>
      <c r="C1794" s="25">
        <v>14</v>
      </c>
      <c r="D1794" s="25">
        <v>90308400</v>
      </c>
      <c r="E1794" s="25" t="s">
        <v>3955</v>
      </c>
      <c r="F1794" s="25" t="s">
        <v>3960</v>
      </c>
      <c r="G1794" s="25">
        <v>87</v>
      </c>
      <c r="H1794" s="25">
        <v>0.34</v>
      </c>
      <c r="I1794" s="25">
        <v>0</v>
      </c>
      <c r="J1794" s="25" t="s">
        <v>282</v>
      </c>
      <c r="K1794" s="25" t="s">
        <v>3961</v>
      </c>
    </row>
    <row r="1795" spans="1:11" x14ac:dyDescent="0.2">
      <c r="A1795" s="25">
        <v>26</v>
      </c>
      <c r="B1795" s="25" t="s">
        <v>3954</v>
      </c>
      <c r="C1795" s="25">
        <v>14</v>
      </c>
      <c r="D1795" s="25">
        <v>90809600</v>
      </c>
      <c r="E1795" s="25" t="s">
        <v>3955</v>
      </c>
      <c r="F1795" s="25" t="s">
        <v>3962</v>
      </c>
      <c r="G1795" s="25">
        <v>49</v>
      </c>
      <c r="H1795" s="25">
        <v>0.32</v>
      </c>
      <c r="I1795" s="25">
        <v>0</v>
      </c>
      <c r="J1795" s="25" t="s">
        <v>282</v>
      </c>
      <c r="K1795" s="25" t="s">
        <v>3963</v>
      </c>
    </row>
    <row r="1796" spans="1:11" x14ac:dyDescent="0.2">
      <c r="A1796" s="25">
        <v>26</v>
      </c>
      <c r="B1796" s="25" t="s">
        <v>3954</v>
      </c>
      <c r="C1796" s="25">
        <v>14</v>
      </c>
      <c r="D1796" s="25">
        <v>90367200</v>
      </c>
      <c r="E1796" s="25" t="s">
        <v>3955</v>
      </c>
      <c r="F1796" s="25" t="s">
        <v>3964</v>
      </c>
      <c r="G1796" s="25">
        <v>20</v>
      </c>
      <c r="H1796" s="25">
        <v>0.12</v>
      </c>
      <c r="I1796" s="25">
        <v>0</v>
      </c>
      <c r="J1796" s="25" t="s">
        <v>395</v>
      </c>
      <c r="K1796" s="25" t="s">
        <v>3965</v>
      </c>
    </row>
    <row r="1797" spans="1:11" x14ac:dyDescent="0.2">
      <c r="A1797" s="25">
        <v>26</v>
      </c>
      <c r="B1797" s="25" t="s">
        <v>3966</v>
      </c>
      <c r="C1797" s="25">
        <v>14</v>
      </c>
      <c r="D1797" s="25">
        <v>90308400</v>
      </c>
      <c r="E1797" s="25" t="s">
        <v>3967</v>
      </c>
      <c r="F1797" s="25" t="s">
        <v>3960</v>
      </c>
      <c r="G1797" s="25">
        <v>87</v>
      </c>
      <c r="H1797" s="25">
        <v>0.34</v>
      </c>
      <c r="I1797" s="25">
        <v>0</v>
      </c>
      <c r="J1797" s="25" t="s">
        <v>282</v>
      </c>
      <c r="K1797" s="25" t="s">
        <v>3961</v>
      </c>
    </row>
    <row r="1798" spans="1:11" x14ac:dyDescent="0.2">
      <c r="A1798" s="25">
        <v>26</v>
      </c>
      <c r="B1798" s="25" t="s">
        <v>3968</v>
      </c>
      <c r="C1798" s="25">
        <v>5</v>
      </c>
      <c r="D1798" s="25">
        <v>9496200</v>
      </c>
      <c r="E1798" s="25" t="s">
        <v>3969</v>
      </c>
      <c r="F1798" s="25" t="s">
        <v>3956</v>
      </c>
      <c r="G1798" s="25">
        <v>90</v>
      </c>
      <c r="H1798" s="25">
        <v>0.26</v>
      </c>
      <c r="I1798" s="25">
        <v>0</v>
      </c>
      <c r="J1798" s="25" t="s">
        <v>395</v>
      </c>
      <c r="K1798" s="25" t="s">
        <v>3957</v>
      </c>
    </row>
    <row r="1799" spans="1:11" x14ac:dyDescent="0.2">
      <c r="A1799" s="25">
        <v>26</v>
      </c>
      <c r="B1799" s="25" t="s">
        <v>3970</v>
      </c>
      <c r="C1799" s="25">
        <v>14</v>
      </c>
      <c r="D1799" s="25">
        <v>34825000</v>
      </c>
      <c r="E1799" s="25" t="s">
        <v>3971</v>
      </c>
      <c r="F1799" s="25" t="s">
        <v>3972</v>
      </c>
      <c r="G1799" s="25">
        <v>33</v>
      </c>
      <c r="H1799" s="25">
        <v>0.12</v>
      </c>
      <c r="I1799" s="25">
        <v>0</v>
      </c>
      <c r="J1799" s="25" t="s">
        <v>282</v>
      </c>
      <c r="K1799" s="25" t="s">
        <v>3973</v>
      </c>
    </row>
    <row r="1800" spans="1:11" x14ac:dyDescent="0.2">
      <c r="A1800" s="25">
        <v>26</v>
      </c>
      <c r="B1800" s="25" t="s">
        <v>3974</v>
      </c>
      <c r="C1800" s="25">
        <v>14</v>
      </c>
      <c r="D1800" s="25">
        <v>80071600</v>
      </c>
      <c r="E1800" s="25" t="s">
        <v>3975</v>
      </c>
      <c r="F1800" s="25" t="s">
        <v>3976</v>
      </c>
      <c r="G1800" s="25">
        <v>38</v>
      </c>
      <c r="H1800" s="25">
        <v>0.15</v>
      </c>
      <c r="I1800" s="25">
        <v>0</v>
      </c>
      <c r="J1800" s="25" t="s">
        <v>426</v>
      </c>
      <c r="K1800" s="25" t="s">
        <v>3977</v>
      </c>
    </row>
    <row r="1801" spans="1:11" x14ac:dyDescent="0.2">
      <c r="A1801" s="25">
        <v>26</v>
      </c>
      <c r="B1801" s="25" t="s">
        <v>3978</v>
      </c>
      <c r="C1801" s="25">
        <v>14</v>
      </c>
      <c r="D1801" s="25">
        <v>80071600</v>
      </c>
      <c r="E1801" s="25" t="s">
        <v>3979</v>
      </c>
      <c r="F1801" s="25" t="s">
        <v>3976</v>
      </c>
      <c r="G1801" s="25">
        <v>38</v>
      </c>
      <c r="H1801" s="25">
        <v>0.15</v>
      </c>
      <c r="I1801" s="25">
        <v>0</v>
      </c>
      <c r="J1801" s="25" t="s">
        <v>426</v>
      </c>
      <c r="K1801" s="25" t="s">
        <v>3977</v>
      </c>
    </row>
    <row r="1802" spans="1:11" x14ac:dyDescent="0.2">
      <c r="A1802" s="25">
        <v>26</v>
      </c>
      <c r="B1802" s="25" t="s">
        <v>3980</v>
      </c>
      <c r="C1802" s="25">
        <v>14</v>
      </c>
      <c r="D1802" s="25">
        <v>74440800</v>
      </c>
      <c r="E1802" s="25" t="s">
        <v>3981</v>
      </c>
      <c r="F1802" s="25" t="s">
        <v>3948</v>
      </c>
      <c r="G1802" s="25">
        <v>57</v>
      </c>
      <c r="H1802" s="25">
        <v>0.23</v>
      </c>
      <c r="I1802" s="25">
        <v>0</v>
      </c>
      <c r="J1802" s="25" t="s">
        <v>282</v>
      </c>
      <c r="K1802" s="25" t="s">
        <v>3949</v>
      </c>
    </row>
    <row r="1803" spans="1:11" x14ac:dyDescent="0.2">
      <c r="A1803" s="25">
        <v>26</v>
      </c>
      <c r="B1803" s="25" t="s">
        <v>3980</v>
      </c>
      <c r="C1803" s="25">
        <v>14</v>
      </c>
      <c r="D1803" s="25">
        <v>74442200</v>
      </c>
      <c r="E1803" s="25" t="s">
        <v>3981</v>
      </c>
      <c r="F1803" s="25" t="s">
        <v>3950</v>
      </c>
      <c r="G1803" s="25">
        <v>37</v>
      </c>
      <c r="H1803" s="25">
        <v>0.22</v>
      </c>
      <c r="I1803" s="25">
        <v>0</v>
      </c>
      <c r="J1803" s="25" t="s">
        <v>282</v>
      </c>
      <c r="K1803" s="25" t="s">
        <v>3951</v>
      </c>
    </row>
    <row r="1804" spans="1:11" x14ac:dyDescent="0.2">
      <c r="A1804" s="25">
        <v>26</v>
      </c>
      <c r="B1804" s="25" t="s">
        <v>3982</v>
      </c>
      <c r="C1804" s="25">
        <v>14</v>
      </c>
      <c r="D1804" s="25">
        <v>74440800</v>
      </c>
      <c r="E1804" s="25" t="s">
        <v>3983</v>
      </c>
      <c r="F1804" s="25" t="s">
        <v>3948</v>
      </c>
      <c r="G1804" s="25">
        <v>57</v>
      </c>
      <c r="H1804" s="25">
        <v>0.23</v>
      </c>
      <c r="I1804" s="25">
        <v>0</v>
      </c>
      <c r="J1804" s="25" t="s">
        <v>282</v>
      </c>
      <c r="K1804" s="25" t="s">
        <v>3949</v>
      </c>
    </row>
    <row r="1805" spans="1:11" x14ac:dyDescent="0.2">
      <c r="A1805" s="25">
        <v>26</v>
      </c>
      <c r="B1805" s="25" t="s">
        <v>3984</v>
      </c>
      <c r="C1805" s="25">
        <v>4</v>
      </c>
      <c r="D1805" s="25">
        <v>154067200</v>
      </c>
      <c r="E1805" s="25" t="s">
        <v>3985</v>
      </c>
      <c r="F1805" s="25" t="s">
        <v>3986</v>
      </c>
      <c r="G1805" s="25">
        <v>27</v>
      </c>
      <c r="H1805" s="25">
        <v>0.13</v>
      </c>
      <c r="I1805" s="25">
        <v>0</v>
      </c>
      <c r="J1805" s="25" t="s">
        <v>395</v>
      </c>
      <c r="K1805" s="25" t="s">
        <v>3987</v>
      </c>
    </row>
    <row r="1806" spans="1:11" x14ac:dyDescent="0.2">
      <c r="A1806" s="25">
        <v>26</v>
      </c>
      <c r="B1806" s="25" t="s">
        <v>475</v>
      </c>
      <c r="C1806" s="25">
        <v>6</v>
      </c>
      <c r="D1806" s="25">
        <v>64666000</v>
      </c>
      <c r="E1806" s="25" t="s">
        <v>476</v>
      </c>
      <c r="F1806" s="25" t="s">
        <v>3988</v>
      </c>
      <c r="G1806" s="25">
        <v>30</v>
      </c>
      <c r="H1806" s="25">
        <v>0.16</v>
      </c>
      <c r="I1806" s="25">
        <v>0</v>
      </c>
      <c r="J1806" s="25" t="s">
        <v>282</v>
      </c>
      <c r="K1806" s="25" t="s">
        <v>3989</v>
      </c>
    </row>
    <row r="1807" spans="1:11" x14ac:dyDescent="0.2">
      <c r="A1807" s="25">
        <v>26</v>
      </c>
      <c r="B1807" s="25" t="s">
        <v>3990</v>
      </c>
      <c r="C1807" s="25">
        <v>4</v>
      </c>
      <c r="D1807" s="25">
        <v>152551000</v>
      </c>
      <c r="E1807" s="25" t="s">
        <v>3991</v>
      </c>
      <c r="F1807" s="25" t="s">
        <v>3992</v>
      </c>
      <c r="G1807" s="25">
        <v>30</v>
      </c>
      <c r="H1807" s="25">
        <v>0.11</v>
      </c>
      <c r="I1807" s="25">
        <v>0</v>
      </c>
      <c r="J1807" s="25" t="s">
        <v>282</v>
      </c>
      <c r="K1807" s="25" t="s">
        <v>3993</v>
      </c>
    </row>
    <row r="1808" spans="1:11" x14ac:dyDescent="0.2">
      <c r="A1808" s="25">
        <v>26</v>
      </c>
      <c r="B1808" s="25" t="s">
        <v>3994</v>
      </c>
      <c r="C1808" s="25">
        <v>14</v>
      </c>
      <c r="D1808" s="25">
        <v>79209200</v>
      </c>
      <c r="E1808" s="25" t="s">
        <v>3995</v>
      </c>
      <c r="F1808" s="25" t="s">
        <v>3996</v>
      </c>
      <c r="G1808" s="25">
        <v>32</v>
      </c>
      <c r="H1808" s="25">
        <v>0.15</v>
      </c>
      <c r="I1808" s="25">
        <v>0</v>
      </c>
      <c r="J1808" s="25" t="s">
        <v>282</v>
      </c>
      <c r="K1808" s="25" t="s">
        <v>3997</v>
      </c>
    </row>
    <row r="1809" spans="1:11" x14ac:dyDescent="0.2">
      <c r="A1809" s="25">
        <v>26</v>
      </c>
      <c r="B1809" s="25" t="s">
        <v>3998</v>
      </c>
      <c r="C1809" s="25">
        <v>5</v>
      </c>
      <c r="D1809" s="25">
        <v>131418000</v>
      </c>
      <c r="E1809" s="25" t="s">
        <v>3999</v>
      </c>
      <c r="F1809" s="25" t="s">
        <v>4000</v>
      </c>
      <c r="G1809" s="25">
        <v>88</v>
      </c>
      <c r="H1809" s="25">
        <v>0.12</v>
      </c>
      <c r="I1809" s="25">
        <v>0</v>
      </c>
      <c r="J1809" s="25" t="s">
        <v>426</v>
      </c>
      <c r="K1809" s="25" t="s">
        <v>4001</v>
      </c>
    </row>
    <row r="1810" spans="1:11" x14ac:dyDescent="0.2">
      <c r="A1810" s="25">
        <v>26</v>
      </c>
      <c r="B1810" s="25" t="s">
        <v>3998</v>
      </c>
      <c r="C1810" s="25">
        <v>5</v>
      </c>
      <c r="D1810" s="25">
        <v>113754200</v>
      </c>
      <c r="E1810" s="25" t="s">
        <v>3999</v>
      </c>
      <c r="F1810" s="25" t="s">
        <v>4002</v>
      </c>
      <c r="G1810" s="25">
        <v>76</v>
      </c>
      <c r="H1810" s="25">
        <v>0.1</v>
      </c>
      <c r="I1810" s="25">
        <v>0</v>
      </c>
      <c r="J1810" s="25" t="s">
        <v>426</v>
      </c>
      <c r="K1810" s="25" t="s">
        <v>4003</v>
      </c>
    </row>
    <row r="1811" spans="1:11" x14ac:dyDescent="0.2">
      <c r="A1811" s="25">
        <v>26</v>
      </c>
      <c r="B1811" s="25" t="s">
        <v>3998</v>
      </c>
      <c r="C1811" s="25">
        <v>5</v>
      </c>
      <c r="D1811" s="25">
        <v>108340400</v>
      </c>
      <c r="E1811" s="25" t="s">
        <v>3999</v>
      </c>
      <c r="F1811" s="25" t="s">
        <v>4004</v>
      </c>
      <c r="G1811" s="25">
        <v>68</v>
      </c>
      <c r="H1811" s="25">
        <v>0.12</v>
      </c>
      <c r="I1811" s="25">
        <v>0</v>
      </c>
      <c r="J1811" s="25" t="s">
        <v>426</v>
      </c>
      <c r="K1811" s="25" t="s">
        <v>4005</v>
      </c>
    </row>
    <row r="1812" spans="1:11" x14ac:dyDescent="0.2">
      <c r="A1812" s="25">
        <v>26</v>
      </c>
      <c r="B1812" s="25" t="s">
        <v>3998</v>
      </c>
      <c r="C1812" s="25">
        <v>5</v>
      </c>
      <c r="D1812" s="25">
        <v>124434800</v>
      </c>
      <c r="E1812" s="25" t="s">
        <v>3999</v>
      </c>
      <c r="F1812" s="25" t="s">
        <v>4006</v>
      </c>
      <c r="G1812" s="25">
        <v>91</v>
      </c>
      <c r="H1812" s="25">
        <v>0.13</v>
      </c>
      <c r="I1812" s="25">
        <v>0</v>
      </c>
      <c r="J1812" s="25" t="s">
        <v>282</v>
      </c>
      <c r="K1812" s="25" t="s">
        <v>4007</v>
      </c>
    </row>
    <row r="1813" spans="1:11" x14ac:dyDescent="0.2">
      <c r="A1813" s="25">
        <v>26</v>
      </c>
      <c r="B1813" s="25" t="s">
        <v>4008</v>
      </c>
      <c r="C1813" s="25">
        <v>5</v>
      </c>
      <c r="D1813" s="25">
        <v>113754200</v>
      </c>
      <c r="E1813" s="25" t="s">
        <v>4009</v>
      </c>
      <c r="F1813" s="25" t="s">
        <v>4002</v>
      </c>
      <c r="G1813" s="25">
        <v>76</v>
      </c>
      <c r="H1813" s="25">
        <v>0.1</v>
      </c>
      <c r="I1813" s="25">
        <v>0</v>
      </c>
      <c r="J1813" s="25" t="s">
        <v>426</v>
      </c>
      <c r="K1813" s="25" t="s">
        <v>4003</v>
      </c>
    </row>
    <row r="1814" spans="1:11" x14ac:dyDescent="0.2">
      <c r="A1814" s="25">
        <v>26</v>
      </c>
      <c r="B1814" s="25" t="s">
        <v>4008</v>
      </c>
      <c r="C1814" s="25">
        <v>5</v>
      </c>
      <c r="D1814" s="25">
        <v>108340400</v>
      </c>
      <c r="E1814" s="25" t="s">
        <v>4009</v>
      </c>
      <c r="F1814" s="25" t="s">
        <v>4004</v>
      </c>
      <c r="G1814" s="25">
        <v>68</v>
      </c>
      <c r="H1814" s="25">
        <v>0.12</v>
      </c>
      <c r="I1814" s="25">
        <v>0</v>
      </c>
      <c r="J1814" s="25" t="s">
        <v>426</v>
      </c>
      <c r="K1814" s="25" t="s">
        <v>4005</v>
      </c>
    </row>
    <row r="1815" spans="1:11" x14ac:dyDescent="0.2">
      <c r="A1815" s="25">
        <v>26</v>
      </c>
      <c r="B1815" s="25" t="s">
        <v>4010</v>
      </c>
      <c r="C1815" s="25">
        <v>5</v>
      </c>
      <c r="D1815" s="25">
        <v>103388600</v>
      </c>
      <c r="E1815" s="25" t="s">
        <v>4011</v>
      </c>
      <c r="F1815" s="25" t="s">
        <v>4012</v>
      </c>
      <c r="G1815" s="25">
        <v>94</v>
      </c>
      <c r="H1815" s="25">
        <v>0.11</v>
      </c>
      <c r="I1815" s="25">
        <v>0</v>
      </c>
      <c r="J1815" s="25" t="s">
        <v>426</v>
      </c>
      <c r="K1815" s="25" t="s">
        <v>4013</v>
      </c>
    </row>
    <row r="1816" spans="1:11" x14ac:dyDescent="0.2">
      <c r="A1816" s="25">
        <v>26</v>
      </c>
      <c r="B1816" s="25" t="s">
        <v>4014</v>
      </c>
      <c r="C1816" s="25">
        <v>5</v>
      </c>
      <c r="D1816" s="25">
        <v>45539200</v>
      </c>
      <c r="E1816" s="25" t="s">
        <v>4015</v>
      </c>
      <c r="F1816" s="25" t="s">
        <v>4016</v>
      </c>
      <c r="G1816" s="25">
        <v>140</v>
      </c>
      <c r="H1816" s="25">
        <v>0.34</v>
      </c>
      <c r="I1816" s="25">
        <v>0</v>
      </c>
      <c r="J1816" s="25" t="s">
        <v>395</v>
      </c>
      <c r="K1816" s="25" t="s">
        <v>4017</v>
      </c>
    </row>
    <row r="1817" spans="1:11" x14ac:dyDescent="0.2">
      <c r="A1817" s="25">
        <v>26</v>
      </c>
      <c r="B1817" s="25" t="s">
        <v>4014</v>
      </c>
      <c r="C1817" s="25">
        <v>5</v>
      </c>
      <c r="D1817" s="25">
        <v>45540600</v>
      </c>
      <c r="E1817" s="25" t="s">
        <v>4015</v>
      </c>
      <c r="F1817" s="25" t="s">
        <v>4018</v>
      </c>
      <c r="G1817" s="25">
        <v>98</v>
      </c>
      <c r="H1817" s="25">
        <v>0.16</v>
      </c>
      <c r="I1817" s="25">
        <v>0</v>
      </c>
      <c r="J1817" s="25" t="s">
        <v>395</v>
      </c>
      <c r="K1817" s="25" t="s">
        <v>4019</v>
      </c>
    </row>
    <row r="1818" spans="1:11" x14ac:dyDescent="0.2">
      <c r="A1818" s="25">
        <v>26</v>
      </c>
      <c r="B1818" s="25" t="s">
        <v>4020</v>
      </c>
      <c r="C1818" s="25">
        <v>5</v>
      </c>
      <c r="D1818" s="25">
        <v>118955200</v>
      </c>
      <c r="E1818" s="25" t="s">
        <v>4021</v>
      </c>
      <c r="F1818" s="25" t="s">
        <v>4022</v>
      </c>
      <c r="G1818" s="25">
        <v>407</v>
      </c>
      <c r="H1818" s="25">
        <v>0.47</v>
      </c>
      <c r="I1818" s="25">
        <v>0</v>
      </c>
      <c r="J1818" s="25" t="s">
        <v>282</v>
      </c>
      <c r="K1818" s="25" t="s">
        <v>4023</v>
      </c>
    </row>
    <row r="1819" spans="1:11" x14ac:dyDescent="0.2">
      <c r="A1819" s="25">
        <v>26</v>
      </c>
      <c r="B1819" s="25" t="s">
        <v>4020</v>
      </c>
      <c r="C1819" s="25">
        <v>5</v>
      </c>
      <c r="D1819" s="25">
        <v>118956600</v>
      </c>
      <c r="E1819" s="25" t="s">
        <v>4021</v>
      </c>
      <c r="F1819" s="25" t="s">
        <v>4024</v>
      </c>
      <c r="G1819" s="25">
        <v>125</v>
      </c>
      <c r="H1819" s="25">
        <v>0.17</v>
      </c>
      <c r="I1819" s="25">
        <v>0</v>
      </c>
      <c r="J1819" s="25" t="s">
        <v>282</v>
      </c>
      <c r="K1819" s="25" t="s">
        <v>4025</v>
      </c>
    </row>
    <row r="1820" spans="1:11" x14ac:dyDescent="0.2">
      <c r="A1820" s="25">
        <v>26</v>
      </c>
      <c r="B1820" s="25" t="s">
        <v>4026</v>
      </c>
      <c r="C1820" s="25">
        <v>18</v>
      </c>
      <c r="D1820" s="25">
        <v>44683800</v>
      </c>
      <c r="E1820" s="25" t="s">
        <v>4027</v>
      </c>
      <c r="F1820" s="25" t="s">
        <v>4028</v>
      </c>
      <c r="G1820" s="25">
        <v>33</v>
      </c>
      <c r="H1820" s="25">
        <v>0.17</v>
      </c>
      <c r="I1820" s="25">
        <v>0</v>
      </c>
      <c r="J1820" s="25" t="s">
        <v>282</v>
      </c>
      <c r="K1820" s="25" t="s">
        <v>4029</v>
      </c>
    </row>
    <row r="1821" spans="1:11" x14ac:dyDescent="0.2">
      <c r="A1821" s="25">
        <v>26</v>
      </c>
      <c r="B1821" s="25" t="s">
        <v>4030</v>
      </c>
      <c r="C1821" s="25">
        <v>14</v>
      </c>
      <c r="D1821" s="25">
        <v>90533800</v>
      </c>
      <c r="E1821" s="25" t="s">
        <v>4031</v>
      </c>
      <c r="F1821" s="25" t="s">
        <v>4032</v>
      </c>
      <c r="G1821" s="25">
        <v>27</v>
      </c>
      <c r="H1821" s="25">
        <v>0.13</v>
      </c>
      <c r="I1821" s="25">
        <v>0</v>
      </c>
      <c r="J1821" s="25" t="s">
        <v>395</v>
      </c>
      <c r="K1821" s="25" t="s">
        <v>4033</v>
      </c>
    </row>
    <row r="1822" spans="1:11" x14ac:dyDescent="0.2">
      <c r="A1822" s="25">
        <v>26</v>
      </c>
      <c r="B1822" s="25" t="s">
        <v>4034</v>
      </c>
      <c r="C1822" s="25">
        <v>5</v>
      </c>
      <c r="D1822" s="25">
        <v>36150800</v>
      </c>
      <c r="E1822" s="25" t="s">
        <v>4035</v>
      </c>
      <c r="F1822" s="25" t="s">
        <v>4036</v>
      </c>
      <c r="G1822" s="25">
        <v>403</v>
      </c>
      <c r="H1822" s="25">
        <v>0.32</v>
      </c>
      <c r="I1822" s="25">
        <v>0</v>
      </c>
      <c r="J1822" s="25" t="s">
        <v>282</v>
      </c>
      <c r="K1822" s="25" t="s">
        <v>4037</v>
      </c>
    </row>
    <row r="1823" spans="1:11" x14ac:dyDescent="0.2">
      <c r="A1823" s="25">
        <v>26</v>
      </c>
      <c r="B1823" s="25" t="s">
        <v>4034</v>
      </c>
      <c r="C1823" s="25">
        <v>5</v>
      </c>
      <c r="D1823" s="25">
        <v>113754200</v>
      </c>
      <c r="E1823" s="25" t="s">
        <v>4035</v>
      </c>
      <c r="F1823" s="25" t="s">
        <v>4002</v>
      </c>
      <c r="G1823" s="25">
        <v>76</v>
      </c>
      <c r="H1823" s="25">
        <v>0.1</v>
      </c>
      <c r="I1823" s="25">
        <v>0</v>
      </c>
      <c r="J1823" s="25" t="s">
        <v>426</v>
      </c>
      <c r="K1823" s="25" t="s">
        <v>4003</v>
      </c>
    </row>
    <row r="1824" spans="1:11" x14ac:dyDescent="0.2">
      <c r="A1824" s="25">
        <v>26</v>
      </c>
      <c r="B1824" s="25" t="s">
        <v>4034</v>
      </c>
      <c r="C1824" s="25">
        <v>5</v>
      </c>
      <c r="D1824" s="25">
        <v>108340400</v>
      </c>
      <c r="E1824" s="25" t="s">
        <v>4035</v>
      </c>
      <c r="F1824" s="25" t="s">
        <v>4004</v>
      </c>
      <c r="G1824" s="25">
        <v>68</v>
      </c>
      <c r="H1824" s="25">
        <v>0.12</v>
      </c>
      <c r="I1824" s="25">
        <v>0</v>
      </c>
      <c r="J1824" s="25" t="s">
        <v>426</v>
      </c>
      <c r="K1824" s="25" t="s">
        <v>4005</v>
      </c>
    </row>
    <row r="1825" spans="1:11" x14ac:dyDescent="0.2">
      <c r="A1825" s="25">
        <v>26</v>
      </c>
      <c r="B1825" s="25" t="s">
        <v>4034</v>
      </c>
      <c r="C1825" s="25">
        <v>5</v>
      </c>
      <c r="D1825" s="25">
        <v>131384400</v>
      </c>
      <c r="E1825" s="25" t="s">
        <v>4035</v>
      </c>
      <c r="F1825" s="25" t="s">
        <v>4038</v>
      </c>
      <c r="G1825" s="25">
        <v>31</v>
      </c>
      <c r="H1825" s="25">
        <v>0.11</v>
      </c>
      <c r="I1825" s="25">
        <v>0</v>
      </c>
      <c r="J1825" s="25" t="s">
        <v>282</v>
      </c>
      <c r="K1825" s="25" t="s">
        <v>4039</v>
      </c>
    </row>
    <row r="1826" spans="1:11" x14ac:dyDescent="0.2">
      <c r="A1826" s="25">
        <v>26</v>
      </c>
      <c r="B1826" s="25" t="s">
        <v>4040</v>
      </c>
      <c r="C1826" s="25">
        <v>5</v>
      </c>
      <c r="D1826" s="25">
        <v>113754200</v>
      </c>
      <c r="E1826" s="25" t="s">
        <v>4041</v>
      </c>
      <c r="F1826" s="25" t="s">
        <v>4002</v>
      </c>
      <c r="G1826" s="25">
        <v>76</v>
      </c>
      <c r="H1826" s="25">
        <v>0.1</v>
      </c>
      <c r="I1826" s="25">
        <v>0</v>
      </c>
      <c r="J1826" s="25" t="s">
        <v>426</v>
      </c>
      <c r="K1826" s="25" t="s">
        <v>4003</v>
      </c>
    </row>
    <row r="1827" spans="1:11" x14ac:dyDescent="0.2">
      <c r="A1827" s="25">
        <v>26</v>
      </c>
      <c r="B1827" s="25" t="s">
        <v>4040</v>
      </c>
      <c r="C1827" s="25">
        <v>5</v>
      </c>
      <c r="D1827" s="25">
        <v>108340400</v>
      </c>
      <c r="E1827" s="25" t="s">
        <v>4041</v>
      </c>
      <c r="F1827" s="25" t="s">
        <v>4004</v>
      </c>
      <c r="G1827" s="25">
        <v>68</v>
      </c>
      <c r="H1827" s="25">
        <v>0.12</v>
      </c>
      <c r="I1827" s="25">
        <v>0</v>
      </c>
      <c r="J1827" s="25" t="s">
        <v>426</v>
      </c>
      <c r="K1827" s="25" t="s">
        <v>4005</v>
      </c>
    </row>
    <row r="1828" spans="1:11" x14ac:dyDescent="0.2">
      <c r="A1828" s="25">
        <v>26</v>
      </c>
      <c r="B1828" s="25" t="s">
        <v>4042</v>
      </c>
      <c r="C1828" s="25">
        <v>5</v>
      </c>
      <c r="D1828" s="25">
        <v>36150800</v>
      </c>
      <c r="E1828" s="25" t="s">
        <v>4043</v>
      </c>
      <c r="F1828" s="25" t="s">
        <v>4036</v>
      </c>
      <c r="G1828" s="25">
        <v>403</v>
      </c>
      <c r="H1828" s="25">
        <v>0.32</v>
      </c>
      <c r="I1828" s="25">
        <v>0</v>
      </c>
      <c r="J1828" s="25" t="s">
        <v>282</v>
      </c>
      <c r="K1828" s="25" t="s">
        <v>4037</v>
      </c>
    </row>
    <row r="1829" spans="1:11" x14ac:dyDescent="0.2">
      <c r="A1829" s="25">
        <v>26</v>
      </c>
      <c r="B1829" s="25" t="s">
        <v>4044</v>
      </c>
      <c r="C1829" s="25">
        <v>14</v>
      </c>
      <c r="D1829" s="25">
        <v>59008600</v>
      </c>
      <c r="E1829" s="25" t="s">
        <v>4045</v>
      </c>
      <c r="F1829" s="25" t="s">
        <v>4046</v>
      </c>
      <c r="G1829" s="25">
        <v>42</v>
      </c>
      <c r="H1829" s="25">
        <v>0.12</v>
      </c>
      <c r="I1829" s="25">
        <v>0</v>
      </c>
      <c r="J1829" s="25" t="s">
        <v>282</v>
      </c>
      <c r="K1829" s="25" t="s">
        <v>4047</v>
      </c>
    </row>
    <row r="1830" spans="1:11" x14ac:dyDescent="0.2">
      <c r="A1830" s="25">
        <v>26</v>
      </c>
      <c r="B1830" s="25" t="s">
        <v>4048</v>
      </c>
      <c r="C1830" s="25">
        <v>18</v>
      </c>
      <c r="D1830" s="25">
        <v>21533400</v>
      </c>
      <c r="E1830" s="25" t="s">
        <v>4049</v>
      </c>
      <c r="F1830" s="25" t="s">
        <v>4050</v>
      </c>
      <c r="G1830" s="25">
        <v>34</v>
      </c>
      <c r="H1830" s="25">
        <v>0.12</v>
      </c>
      <c r="I1830" s="25">
        <v>0</v>
      </c>
      <c r="J1830" s="25" t="s">
        <v>282</v>
      </c>
      <c r="K1830" s="25" t="s">
        <v>4051</v>
      </c>
    </row>
    <row r="1831" spans="1:11" x14ac:dyDescent="0.2">
      <c r="A1831" s="25">
        <v>26</v>
      </c>
      <c r="B1831" s="25" t="s">
        <v>4052</v>
      </c>
      <c r="C1831" s="25">
        <v>5</v>
      </c>
      <c r="D1831" s="25">
        <v>36150800</v>
      </c>
      <c r="E1831" s="25" t="s">
        <v>4053</v>
      </c>
      <c r="F1831" s="25" t="s">
        <v>4036</v>
      </c>
      <c r="G1831" s="25">
        <v>403</v>
      </c>
      <c r="H1831" s="25">
        <v>0.32</v>
      </c>
      <c r="I1831" s="25">
        <v>0</v>
      </c>
      <c r="J1831" s="25" t="s">
        <v>282</v>
      </c>
      <c r="K1831" s="25" t="s">
        <v>4037</v>
      </c>
    </row>
    <row r="1832" spans="1:11" x14ac:dyDescent="0.2">
      <c r="A1832" s="25">
        <v>26</v>
      </c>
      <c r="B1832" s="25" t="s">
        <v>4054</v>
      </c>
      <c r="C1832" s="25">
        <v>5</v>
      </c>
      <c r="D1832" s="25">
        <v>36150800</v>
      </c>
      <c r="E1832" s="25" t="s">
        <v>4055</v>
      </c>
      <c r="F1832" s="25" t="s">
        <v>4036</v>
      </c>
      <c r="G1832" s="25">
        <v>403</v>
      </c>
      <c r="H1832" s="25">
        <v>0.32</v>
      </c>
      <c r="I1832" s="25">
        <v>0</v>
      </c>
      <c r="J1832" s="25" t="s">
        <v>282</v>
      </c>
      <c r="K1832" s="25" t="s">
        <v>4037</v>
      </c>
    </row>
    <row r="1833" spans="1:11" x14ac:dyDescent="0.2">
      <c r="A1833" s="25">
        <v>26</v>
      </c>
      <c r="B1833" s="25" t="s">
        <v>4056</v>
      </c>
      <c r="C1833" s="25">
        <v>5</v>
      </c>
      <c r="D1833" s="25">
        <v>36395800</v>
      </c>
      <c r="E1833" s="25" t="s">
        <v>4057</v>
      </c>
      <c r="F1833" s="25" t="s">
        <v>4058</v>
      </c>
      <c r="G1833" s="25">
        <v>56</v>
      </c>
      <c r="H1833" s="25">
        <v>0.1</v>
      </c>
      <c r="I1833" s="25">
        <v>0</v>
      </c>
      <c r="J1833" s="25" t="s">
        <v>395</v>
      </c>
      <c r="K1833" s="25" t="s">
        <v>4059</v>
      </c>
    </row>
    <row r="1834" spans="1:11" x14ac:dyDescent="0.2">
      <c r="A1834" s="25">
        <v>26</v>
      </c>
      <c r="B1834" s="25" t="s">
        <v>4060</v>
      </c>
      <c r="C1834" s="25">
        <v>2</v>
      </c>
      <c r="D1834" s="25">
        <v>170104200</v>
      </c>
      <c r="E1834" s="25" t="s">
        <v>4061</v>
      </c>
      <c r="F1834" s="25" t="s">
        <v>4062</v>
      </c>
      <c r="G1834" s="25">
        <v>27</v>
      </c>
      <c r="H1834" s="25">
        <v>0.33</v>
      </c>
      <c r="I1834" s="25">
        <v>0</v>
      </c>
      <c r="J1834" s="25" t="s">
        <v>282</v>
      </c>
      <c r="K1834" s="25" t="s">
        <v>4063</v>
      </c>
    </row>
    <row r="1835" spans="1:11" x14ac:dyDescent="0.2">
      <c r="A1835" s="25">
        <v>26</v>
      </c>
      <c r="B1835" s="25" t="s">
        <v>4064</v>
      </c>
      <c r="C1835" s="25">
        <v>5</v>
      </c>
      <c r="D1835" s="25">
        <v>8986600</v>
      </c>
      <c r="E1835" s="25" t="s">
        <v>4065</v>
      </c>
      <c r="F1835" s="25" t="s">
        <v>4066</v>
      </c>
      <c r="G1835" s="25">
        <v>60</v>
      </c>
      <c r="H1835" s="25">
        <v>0.15</v>
      </c>
      <c r="I1835" s="25">
        <v>0</v>
      </c>
      <c r="J1835" s="25" t="s">
        <v>395</v>
      </c>
      <c r="K1835" s="25" t="s">
        <v>4067</v>
      </c>
    </row>
    <row r="1836" spans="1:11" x14ac:dyDescent="0.2">
      <c r="A1836" s="25">
        <v>26</v>
      </c>
      <c r="B1836" s="25" t="s">
        <v>4068</v>
      </c>
      <c r="C1836" s="25">
        <v>5</v>
      </c>
      <c r="D1836" s="25">
        <v>35378000</v>
      </c>
      <c r="E1836" s="25" t="s">
        <v>4069</v>
      </c>
      <c r="F1836" s="25" t="s">
        <v>4070</v>
      </c>
      <c r="G1836" s="25">
        <v>107</v>
      </c>
      <c r="H1836" s="25">
        <v>0.17</v>
      </c>
      <c r="I1836" s="25">
        <v>0</v>
      </c>
      <c r="J1836" s="25" t="s">
        <v>395</v>
      </c>
      <c r="K1836" s="25" t="s">
        <v>4071</v>
      </c>
    </row>
    <row r="1837" spans="1:11" x14ac:dyDescent="0.2">
      <c r="A1837" s="25">
        <v>26</v>
      </c>
      <c r="B1837" s="25" t="s">
        <v>4068</v>
      </c>
      <c r="C1837" s="25">
        <v>5</v>
      </c>
      <c r="D1837" s="25">
        <v>114690800</v>
      </c>
      <c r="E1837" s="25" t="s">
        <v>4069</v>
      </c>
      <c r="F1837" s="25" t="s">
        <v>4072</v>
      </c>
      <c r="G1837" s="25">
        <v>146</v>
      </c>
      <c r="H1837" s="25">
        <v>0.15</v>
      </c>
      <c r="I1837" s="25">
        <v>0</v>
      </c>
      <c r="J1837" s="25" t="s">
        <v>395</v>
      </c>
      <c r="K1837" s="25" t="s">
        <v>4073</v>
      </c>
    </row>
    <row r="1838" spans="1:11" x14ac:dyDescent="0.2">
      <c r="A1838" s="25">
        <v>26</v>
      </c>
      <c r="B1838" s="25" t="s">
        <v>4068</v>
      </c>
      <c r="C1838" s="25">
        <v>14</v>
      </c>
      <c r="D1838" s="25">
        <v>47646200</v>
      </c>
      <c r="E1838" s="25" t="s">
        <v>4069</v>
      </c>
      <c r="F1838" s="25" t="s">
        <v>4074</v>
      </c>
      <c r="G1838" s="25">
        <v>31</v>
      </c>
      <c r="H1838" s="25">
        <v>0.17</v>
      </c>
      <c r="I1838" s="25">
        <v>0</v>
      </c>
      <c r="J1838" s="25" t="s">
        <v>395</v>
      </c>
      <c r="K1838" s="25" t="s">
        <v>4075</v>
      </c>
    </row>
    <row r="1839" spans="1:11" x14ac:dyDescent="0.2">
      <c r="A1839" s="25">
        <v>26</v>
      </c>
      <c r="B1839" s="25" t="s">
        <v>4068</v>
      </c>
      <c r="C1839" s="25">
        <v>14</v>
      </c>
      <c r="D1839" s="25">
        <v>47328400</v>
      </c>
      <c r="E1839" s="25" t="s">
        <v>4069</v>
      </c>
      <c r="F1839" s="25" t="s">
        <v>4076</v>
      </c>
      <c r="G1839" s="25">
        <v>52</v>
      </c>
      <c r="H1839" s="25">
        <v>0.14000000000000001</v>
      </c>
      <c r="I1839" s="25">
        <v>0</v>
      </c>
      <c r="J1839" s="25" t="s">
        <v>282</v>
      </c>
      <c r="K1839" s="25" t="s">
        <v>4077</v>
      </c>
    </row>
    <row r="1840" spans="1:11" x14ac:dyDescent="0.2">
      <c r="A1840" s="25">
        <v>26</v>
      </c>
      <c r="B1840" s="25" t="s">
        <v>4068</v>
      </c>
      <c r="C1840" s="25">
        <v>14</v>
      </c>
      <c r="D1840" s="25">
        <v>47647600</v>
      </c>
      <c r="E1840" s="25" t="s">
        <v>4069</v>
      </c>
      <c r="F1840" s="25" t="s">
        <v>4078</v>
      </c>
      <c r="G1840" s="25">
        <v>26</v>
      </c>
      <c r="H1840" s="25">
        <v>0.17</v>
      </c>
      <c r="I1840" s="25">
        <v>0</v>
      </c>
      <c r="J1840" s="25" t="s">
        <v>395</v>
      </c>
      <c r="K1840" s="25" t="s">
        <v>4075</v>
      </c>
    </row>
    <row r="1841" spans="1:11" x14ac:dyDescent="0.2">
      <c r="A1841" s="25">
        <v>26</v>
      </c>
      <c r="B1841" s="25" t="s">
        <v>4079</v>
      </c>
      <c r="C1841" s="25">
        <v>14</v>
      </c>
      <c r="D1841" s="25">
        <v>47328400</v>
      </c>
      <c r="E1841" s="25" t="s">
        <v>4080</v>
      </c>
      <c r="F1841" s="25" t="s">
        <v>4076</v>
      </c>
      <c r="G1841" s="25">
        <v>52</v>
      </c>
      <c r="H1841" s="25">
        <v>0.14000000000000001</v>
      </c>
      <c r="I1841" s="25">
        <v>0</v>
      </c>
      <c r="J1841" s="25" t="s">
        <v>282</v>
      </c>
      <c r="K1841" s="25" t="s">
        <v>4077</v>
      </c>
    </row>
    <row r="1842" spans="1:11" x14ac:dyDescent="0.2">
      <c r="A1842" s="25">
        <v>26</v>
      </c>
      <c r="B1842" s="25" t="s">
        <v>4081</v>
      </c>
      <c r="C1842" s="25">
        <v>5</v>
      </c>
      <c r="D1842" s="25">
        <v>43619800</v>
      </c>
      <c r="E1842" s="25" t="s">
        <v>4082</v>
      </c>
      <c r="F1842" s="25" t="s">
        <v>4083</v>
      </c>
      <c r="G1842" s="25">
        <v>101</v>
      </c>
      <c r="H1842" s="25">
        <v>0.11</v>
      </c>
      <c r="I1842" s="25">
        <v>0</v>
      </c>
      <c r="J1842" s="25" t="s">
        <v>426</v>
      </c>
      <c r="K1842" s="25" t="s">
        <v>4084</v>
      </c>
    </row>
    <row r="1843" spans="1:11" x14ac:dyDescent="0.2">
      <c r="A1843" s="25">
        <v>26</v>
      </c>
      <c r="B1843" s="25" t="s">
        <v>4081</v>
      </c>
      <c r="C1843" s="25">
        <v>5</v>
      </c>
      <c r="D1843" s="25">
        <v>117128200</v>
      </c>
      <c r="E1843" s="25" t="s">
        <v>4082</v>
      </c>
      <c r="F1843" s="25" t="s">
        <v>4085</v>
      </c>
      <c r="G1843" s="25">
        <v>92</v>
      </c>
      <c r="H1843" s="25">
        <v>0.14000000000000001</v>
      </c>
      <c r="I1843" s="25">
        <v>0</v>
      </c>
      <c r="J1843" s="25" t="s">
        <v>426</v>
      </c>
      <c r="K1843" s="25" t="s">
        <v>4086</v>
      </c>
    </row>
    <row r="1844" spans="1:11" x14ac:dyDescent="0.2">
      <c r="A1844" s="25">
        <v>26</v>
      </c>
      <c r="B1844" s="25" t="s">
        <v>4081</v>
      </c>
      <c r="C1844" s="25">
        <v>5</v>
      </c>
      <c r="D1844" s="25">
        <v>114969400</v>
      </c>
      <c r="E1844" s="25" t="s">
        <v>4082</v>
      </c>
      <c r="F1844" s="25" t="s">
        <v>4087</v>
      </c>
      <c r="G1844" s="25">
        <v>61</v>
      </c>
      <c r="H1844" s="25">
        <v>0.13</v>
      </c>
      <c r="I1844" s="25">
        <v>0</v>
      </c>
      <c r="J1844" s="25" t="s">
        <v>426</v>
      </c>
      <c r="K1844" s="25" t="s">
        <v>4088</v>
      </c>
    </row>
    <row r="1845" spans="1:11" x14ac:dyDescent="0.2">
      <c r="A1845" s="25">
        <v>26</v>
      </c>
      <c r="B1845" s="25" t="s">
        <v>4089</v>
      </c>
      <c r="C1845" s="25">
        <v>14</v>
      </c>
      <c r="D1845" s="25">
        <v>33607000</v>
      </c>
      <c r="E1845" s="25" t="s">
        <v>4090</v>
      </c>
      <c r="F1845" s="25" t="s">
        <v>4091</v>
      </c>
      <c r="G1845" s="25">
        <v>78</v>
      </c>
      <c r="H1845" s="25">
        <v>0.14000000000000001</v>
      </c>
      <c r="I1845" s="25">
        <v>0</v>
      </c>
      <c r="J1845" s="25" t="s">
        <v>282</v>
      </c>
      <c r="K1845" s="25" t="s">
        <v>4092</v>
      </c>
    </row>
    <row r="1846" spans="1:11" x14ac:dyDescent="0.2">
      <c r="A1846" s="25">
        <v>26</v>
      </c>
      <c r="B1846" s="25" t="s">
        <v>4089</v>
      </c>
      <c r="C1846" s="25">
        <v>14</v>
      </c>
      <c r="D1846" s="25">
        <v>33588800</v>
      </c>
      <c r="E1846" s="25" t="s">
        <v>4090</v>
      </c>
      <c r="F1846" s="25" t="s">
        <v>4093</v>
      </c>
      <c r="G1846" s="25">
        <v>60</v>
      </c>
      <c r="H1846" s="25">
        <v>0.11</v>
      </c>
      <c r="I1846" s="25">
        <v>0</v>
      </c>
      <c r="J1846" s="25" t="s">
        <v>395</v>
      </c>
      <c r="K1846" s="25" t="s">
        <v>4094</v>
      </c>
    </row>
    <row r="1847" spans="1:11" x14ac:dyDescent="0.2">
      <c r="A1847" s="25">
        <v>26</v>
      </c>
      <c r="B1847" s="25" t="s">
        <v>4089</v>
      </c>
      <c r="C1847" s="25">
        <v>14</v>
      </c>
      <c r="D1847" s="25">
        <v>33556600</v>
      </c>
      <c r="E1847" s="25" t="s">
        <v>4090</v>
      </c>
      <c r="F1847" s="25" t="s">
        <v>4095</v>
      </c>
      <c r="G1847" s="25">
        <v>76</v>
      </c>
      <c r="H1847" s="25">
        <v>0.21</v>
      </c>
      <c r="I1847" s="25">
        <v>0</v>
      </c>
      <c r="J1847" s="25" t="s">
        <v>282</v>
      </c>
      <c r="K1847" s="25" t="s">
        <v>4096</v>
      </c>
    </row>
    <row r="1848" spans="1:11" x14ac:dyDescent="0.2">
      <c r="A1848" s="25">
        <v>26</v>
      </c>
      <c r="B1848" s="25" t="s">
        <v>4089</v>
      </c>
      <c r="C1848" s="25">
        <v>14</v>
      </c>
      <c r="D1848" s="25">
        <v>44724400</v>
      </c>
      <c r="E1848" s="25" t="s">
        <v>4090</v>
      </c>
      <c r="F1848" s="25" t="s">
        <v>4097</v>
      </c>
      <c r="G1848" s="25">
        <v>50</v>
      </c>
      <c r="H1848" s="25">
        <v>0.11</v>
      </c>
      <c r="I1848" s="25">
        <v>0</v>
      </c>
      <c r="J1848" s="25" t="s">
        <v>282</v>
      </c>
      <c r="K1848" s="25" t="s">
        <v>4098</v>
      </c>
    </row>
    <row r="1849" spans="1:11" x14ac:dyDescent="0.2">
      <c r="A1849" s="25">
        <v>26</v>
      </c>
      <c r="B1849" s="25" t="s">
        <v>4099</v>
      </c>
      <c r="C1849" s="25">
        <v>14</v>
      </c>
      <c r="D1849" s="25">
        <v>33556600</v>
      </c>
      <c r="E1849" s="25" t="s">
        <v>4100</v>
      </c>
      <c r="F1849" s="25" t="s">
        <v>4095</v>
      </c>
      <c r="G1849" s="25">
        <v>76</v>
      </c>
      <c r="H1849" s="25">
        <v>0.21</v>
      </c>
      <c r="I1849" s="25">
        <v>0</v>
      </c>
      <c r="J1849" s="25" t="s">
        <v>282</v>
      </c>
      <c r="K1849" s="25" t="s">
        <v>4096</v>
      </c>
    </row>
    <row r="1850" spans="1:11" x14ac:dyDescent="0.2">
      <c r="A1850" s="25">
        <v>26</v>
      </c>
      <c r="B1850" s="25" t="s">
        <v>4101</v>
      </c>
      <c r="C1850" s="25">
        <v>14</v>
      </c>
      <c r="D1850" s="25">
        <v>33588800</v>
      </c>
      <c r="E1850" s="25" t="s">
        <v>4102</v>
      </c>
      <c r="F1850" s="25" t="s">
        <v>4093</v>
      </c>
      <c r="G1850" s="25">
        <v>60</v>
      </c>
      <c r="H1850" s="25">
        <v>0.11</v>
      </c>
      <c r="I1850" s="25">
        <v>0</v>
      </c>
      <c r="J1850" s="25" t="s">
        <v>395</v>
      </c>
      <c r="K1850" s="25" t="s">
        <v>4094</v>
      </c>
    </row>
    <row r="1851" spans="1:11" x14ac:dyDescent="0.2">
      <c r="A1851" s="25">
        <v>26</v>
      </c>
      <c r="B1851" s="25" t="s">
        <v>4103</v>
      </c>
      <c r="C1851" s="25">
        <v>14</v>
      </c>
      <c r="D1851" s="25">
        <v>90308400</v>
      </c>
      <c r="E1851" s="25" t="s">
        <v>4104</v>
      </c>
      <c r="F1851" s="25" t="s">
        <v>3960</v>
      </c>
      <c r="G1851" s="25">
        <v>87</v>
      </c>
      <c r="H1851" s="25">
        <v>0.34</v>
      </c>
      <c r="I1851" s="25">
        <v>0</v>
      </c>
      <c r="J1851" s="25" t="s">
        <v>282</v>
      </c>
      <c r="K1851" s="25" t="s">
        <v>3961</v>
      </c>
    </row>
    <row r="1852" spans="1:11" x14ac:dyDescent="0.2">
      <c r="A1852" s="25">
        <v>26</v>
      </c>
      <c r="B1852" s="25" t="s">
        <v>4103</v>
      </c>
      <c r="C1852" s="25">
        <v>14</v>
      </c>
      <c r="D1852" s="25">
        <v>90778800</v>
      </c>
      <c r="E1852" s="25" t="s">
        <v>4104</v>
      </c>
      <c r="F1852" s="25" t="s">
        <v>4105</v>
      </c>
      <c r="G1852" s="25">
        <v>47</v>
      </c>
      <c r="H1852" s="25">
        <v>0.22</v>
      </c>
      <c r="I1852" s="25">
        <v>0</v>
      </c>
      <c r="J1852" s="25" t="s">
        <v>395</v>
      </c>
      <c r="K1852" s="25" t="s">
        <v>4106</v>
      </c>
    </row>
    <row r="1853" spans="1:11" x14ac:dyDescent="0.2">
      <c r="A1853" s="25">
        <v>26</v>
      </c>
      <c r="B1853" s="25" t="s">
        <v>4103</v>
      </c>
      <c r="C1853" s="25">
        <v>14</v>
      </c>
      <c r="D1853" s="25">
        <v>90780200</v>
      </c>
      <c r="E1853" s="25" t="s">
        <v>4104</v>
      </c>
      <c r="F1853" s="25" t="s">
        <v>4107</v>
      </c>
      <c r="G1853" s="25">
        <v>33</v>
      </c>
      <c r="H1853" s="25">
        <v>0.25</v>
      </c>
      <c r="I1853" s="25">
        <v>0</v>
      </c>
      <c r="J1853" s="25" t="s">
        <v>395</v>
      </c>
      <c r="K1853" s="25" t="s">
        <v>4108</v>
      </c>
    </row>
    <row r="1854" spans="1:11" x14ac:dyDescent="0.2">
      <c r="A1854" s="25">
        <v>26</v>
      </c>
      <c r="B1854" s="25" t="s">
        <v>4103</v>
      </c>
      <c r="C1854" s="25">
        <v>5</v>
      </c>
      <c r="D1854" s="25">
        <v>6673800</v>
      </c>
      <c r="E1854" s="25" t="s">
        <v>4104</v>
      </c>
      <c r="F1854" s="25" t="s">
        <v>4109</v>
      </c>
      <c r="G1854" s="25">
        <v>30</v>
      </c>
      <c r="H1854" s="25">
        <v>0.16</v>
      </c>
      <c r="I1854" s="25">
        <v>0</v>
      </c>
      <c r="J1854" s="25" t="s">
        <v>395</v>
      </c>
      <c r="K1854" s="25" t="s">
        <v>4110</v>
      </c>
    </row>
    <row r="1855" spans="1:11" x14ac:dyDescent="0.2">
      <c r="A1855" s="25">
        <v>26</v>
      </c>
      <c r="B1855" s="25" t="s">
        <v>4111</v>
      </c>
      <c r="C1855" s="25">
        <v>14</v>
      </c>
      <c r="D1855" s="25">
        <v>90308400</v>
      </c>
      <c r="E1855" s="25" t="s">
        <v>4112</v>
      </c>
      <c r="F1855" s="25" t="s">
        <v>3960</v>
      </c>
      <c r="G1855" s="25">
        <v>87</v>
      </c>
      <c r="H1855" s="25">
        <v>0.34</v>
      </c>
      <c r="I1855" s="25">
        <v>0</v>
      </c>
      <c r="J1855" s="25" t="s">
        <v>282</v>
      </c>
      <c r="K1855" s="25" t="s">
        <v>3961</v>
      </c>
    </row>
    <row r="1856" spans="1:11" x14ac:dyDescent="0.2">
      <c r="A1856" s="25">
        <v>26</v>
      </c>
      <c r="B1856" s="25" t="s">
        <v>4113</v>
      </c>
      <c r="C1856" s="25">
        <v>14</v>
      </c>
      <c r="D1856" s="25">
        <v>29412600</v>
      </c>
      <c r="E1856" s="25" t="s">
        <v>4114</v>
      </c>
      <c r="F1856" s="25" t="s">
        <v>4115</v>
      </c>
      <c r="G1856" s="25">
        <v>102</v>
      </c>
      <c r="H1856" s="25">
        <v>0.14000000000000001</v>
      </c>
      <c r="I1856" s="25">
        <v>0</v>
      </c>
      <c r="J1856" s="25" t="s">
        <v>395</v>
      </c>
      <c r="K1856" s="25" t="s">
        <v>4116</v>
      </c>
    </row>
    <row r="1857" spans="1:11" x14ac:dyDescent="0.2">
      <c r="A1857" s="25">
        <v>26</v>
      </c>
      <c r="B1857" s="25" t="s">
        <v>3303</v>
      </c>
      <c r="C1857" s="25">
        <v>5</v>
      </c>
      <c r="D1857" s="25">
        <v>11356800</v>
      </c>
      <c r="E1857" s="25" t="s">
        <v>3304</v>
      </c>
      <c r="F1857" s="25" t="s">
        <v>3915</v>
      </c>
      <c r="G1857" s="25">
        <v>107</v>
      </c>
      <c r="H1857" s="25">
        <v>0.27</v>
      </c>
      <c r="I1857" s="25">
        <v>0</v>
      </c>
      <c r="J1857" s="25" t="s">
        <v>395</v>
      </c>
      <c r="K1857" s="25" t="s">
        <v>3916</v>
      </c>
    </row>
    <row r="1858" spans="1:11" x14ac:dyDescent="0.2">
      <c r="A1858" s="25">
        <v>26</v>
      </c>
      <c r="B1858" s="25" t="s">
        <v>3303</v>
      </c>
      <c r="C1858" s="25">
        <v>14</v>
      </c>
      <c r="D1858" s="25">
        <v>80071600</v>
      </c>
      <c r="E1858" s="25" t="s">
        <v>3304</v>
      </c>
      <c r="F1858" s="25" t="s">
        <v>3976</v>
      </c>
      <c r="G1858" s="25">
        <v>38</v>
      </c>
      <c r="H1858" s="25">
        <v>0.15</v>
      </c>
      <c r="I1858" s="25">
        <v>0</v>
      </c>
      <c r="J1858" s="25" t="s">
        <v>426</v>
      </c>
      <c r="K1858" s="25" t="s">
        <v>3977</v>
      </c>
    </row>
    <row r="1859" spans="1:11" x14ac:dyDescent="0.2">
      <c r="A1859" s="25">
        <v>26</v>
      </c>
      <c r="B1859" s="25" t="s">
        <v>3303</v>
      </c>
      <c r="C1859" s="25">
        <v>14</v>
      </c>
      <c r="D1859" s="25">
        <v>79209200</v>
      </c>
      <c r="E1859" s="25" t="s">
        <v>3304</v>
      </c>
      <c r="F1859" s="25" t="s">
        <v>3996</v>
      </c>
      <c r="G1859" s="25">
        <v>32</v>
      </c>
      <c r="H1859" s="25">
        <v>0.15</v>
      </c>
      <c r="I1859" s="25">
        <v>0</v>
      </c>
      <c r="J1859" s="25" t="s">
        <v>282</v>
      </c>
      <c r="K1859" s="25" t="s">
        <v>3997</v>
      </c>
    </row>
    <row r="1860" spans="1:11" x14ac:dyDescent="0.2">
      <c r="A1860" s="25">
        <v>26</v>
      </c>
      <c r="B1860" s="25" t="s">
        <v>4117</v>
      </c>
      <c r="C1860" s="25">
        <v>5</v>
      </c>
      <c r="D1860" s="25">
        <v>11356800</v>
      </c>
      <c r="E1860" s="25" t="s">
        <v>4118</v>
      </c>
      <c r="F1860" s="25" t="s">
        <v>3915</v>
      </c>
      <c r="G1860" s="25">
        <v>107</v>
      </c>
      <c r="H1860" s="25">
        <v>0.27</v>
      </c>
      <c r="I1860" s="25">
        <v>0</v>
      </c>
      <c r="J1860" s="25" t="s">
        <v>395</v>
      </c>
      <c r="K1860" s="25" t="s">
        <v>3916</v>
      </c>
    </row>
    <row r="1861" spans="1:11" x14ac:dyDescent="0.2">
      <c r="A1861" s="25">
        <v>26</v>
      </c>
      <c r="B1861" s="25" t="s">
        <v>4119</v>
      </c>
      <c r="C1861" s="25">
        <v>14</v>
      </c>
      <c r="D1861" s="25">
        <v>80071600</v>
      </c>
      <c r="E1861" s="25" t="s">
        <v>4120</v>
      </c>
      <c r="F1861" s="25" t="s">
        <v>3976</v>
      </c>
      <c r="G1861" s="25">
        <v>38</v>
      </c>
      <c r="H1861" s="25">
        <v>0.15</v>
      </c>
      <c r="I1861" s="25">
        <v>0</v>
      </c>
      <c r="J1861" s="25" t="s">
        <v>426</v>
      </c>
      <c r="K1861" s="25" t="s">
        <v>3977</v>
      </c>
    </row>
    <row r="1862" spans="1:11" x14ac:dyDescent="0.2">
      <c r="A1862" s="25">
        <v>26</v>
      </c>
      <c r="B1862" s="25" t="s">
        <v>4121</v>
      </c>
      <c r="C1862" s="25">
        <v>14</v>
      </c>
      <c r="D1862" s="25">
        <v>79209200</v>
      </c>
      <c r="E1862" s="25" t="s">
        <v>4122</v>
      </c>
      <c r="F1862" s="25" t="s">
        <v>3996</v>
      </c>
      <c r="G1862" s="25">
        <v>32</v>
      </c>
      <c r="H1862" s="25">
        <v>0.15</v>
      </c>
      <c r="I1862" s="25">
        <v>0</v>
      </c>
      <c r="J1862" s="25" t="s">
        <v>282</v>
      </c>
      <c r="K1862" s="25" t="s">
        <v>3997</v>
      </c>
    </row>
    <row r="1863" spans="1:11" x14ac:dyDescent="0.2">
      <c r="A1863" s="25">
        <v>26</v>
      </c>
      <c r="B1863" s="25" t="s">
        <v>4123</v>
      </c>
      <c r="C1863" s="25">
        <v>14</v>
      </c>
      <c r="D1863" s="25">
        <v>33556600</v>
      </c>
      <c r="E1863" s="25" t="s">
        <v>4124</v>
      </c>
      <c r="F1863" s="25" t="s">
        <v>4095</v>
      </c>
      <c r="G1863" s="25">
        <v>76</v>
      </c>
      <c r="H1863" s="25">
        <v>0.21</v>
      </c>
      <c r="I1863" s="25">
        <v>0</v>
      </c>
      <c r="J1863" s="25" t="s">
        <v>282</v>
      </c>
      <c r="K1863" s="25" t="s">
        <v>4096</v>
      </c>
    </row>
    <row r="1864" spans="1:11" x14ac:dyDescent="0.2">
      <c r="A1864" s="25">
        <v>26</v>
      </c>
      <c r="B1864" s="25" t="s">
        <v>4123</v>
      </c>
      <c r="C1864" s="25">
        <v>14</v>
      </c>
      <c r="D1864" s="25">
        <v>32130000</v>
      </c>
      <c r="E1864" s="25" t="s">
        <v>4124</v>
      </c>
      <c r="F1864" s="25" t="s">
        <v>4125</v>
      </c>
      <c r="G1864" s="25">
        <v>28</v>
      </c>
      <c r="H1864" s="25">
        <v>0.11</v>
      </c>
      <c r="I1864" s="25">
        <v>0</v>
      </c>
      <c r="J1864" s="25" t="s">
        <v>426</v>
      </c>
      <c r="K1864" s="25" t="s">
        <v>4126</v>
      </c>
    </row>
    <row r="1865" spans="1:11" x14ac:dyDescent="0.2">
      <c r="A1865" s="25">
        <v>26</v>
      </c>
      <c r="B1865" s="25" t="s">
        <v>4127</v>
      </c>
      <c r="C1865" s="25">
        <v>14</v>
      </c>
      <c r="D1865" s="25">
        <v>33556600</v>
      </c>
      <c r="E1865" s="25" t="s">
        <v>4128</v>
      </c>
      <c r="F1865" s="25" t="s">
        <v>4095</v>
      </c>
      <c r="G1865" s="25">
        <v>76</v>
      </c>
      <c r="H1865" s="25">
        <v>0.21</v>
      </c>
      <c r="I1865" s="25">
        <v>0</v>
      </c>
      <c r="J1865" s="25" t="s">
        <v>282</v>
      </c>
      <c r="K1865" s="25" t="s">
        <v>4096</v>
      </c>
    </row>
    <row r="1866" spans="1:11" x14ac:dyDescent="0.2">
      <c r="A1866" s="25">
        <v>26</v>
      </c>
      <c r="B1866" s="25" t="s">
        <v>523</v>
      </c>
      <c r="C1866" s="25">
        <v>5</v>
      </c>
      <c r="D1866" s="25">
        <v>140221200</v>
      </c>
      <c r="E1866" s="25" t="s">
        <v>524</v>
      </c>
      <c r="F1866" s="25" t="s">
        <v>4129</v>
      </c>
      <c r="G1866" s="25">
        <v>25</v>
      </c>
      <c r="H1866" s="25">
        <v>0.33</v>
      </c>
      <c r="I1866" s="25">
        <v>0</v>
      </c>
      <c r="J1866" s="25" t="s">
        <v>282</v>
      </c>
      <c r="K1866" s="25" t="s">
        <v>3714</v>
      </c>
    </row>
    <row r="1867" spans="1:11" x14ac:dyDescent="0.2">
      <c r="A1867" s="25">
        <v>26</v>
      </c>
      <c r="B1867" s="25" t="s">
        <v>529</v>
      </c>
      <c r="C1867" s="25">
        <v>5</v>
      </c>
      <c r="D1867" s="25">
        <v>140221200</v>
      </c>
      <c r="E1867" s="25" t="s">
        <v>530</v>
      </c>
      <c r="F1867" s="25" t="s">
        <v>4129</v>
      </c>
      <c r="G1867" s="25">
        <v>25</v>
      </c>
      <c r="H1867" s="25">
        <v>0.33</v>
      </c>
      <c r="I1867" s="25">
        <v>0</v>
      </c>
      <c r="J1867" s="25" t="s">
        <v>282</v>
      </c>
      <c r="K1867" s="25" t="s">
        <v>3714</v>
      </c>
    </row>
    <row r="1868" spans="1:11" x14ac:dyDescent="0.2">
      <c r="A1868" s="25">
        <v>26</v>
      </c>
      <c r="B1868" s="25" t="s">
        <v>537</v>
      </c>
      <c r="C1868" s="25">
        <v>5</v>
      </c>
      <c r="D1868" s="25">
        <v>140221200</v>
      </c>
      <c r="E1868" s="25" t="s">
        <v>538</v>
      </c>
      <c r="F1868" s="25" t="s">
        <v>4129</v>
      </c>
      <c r="G1868" s="25">
        <v>25</v>
      </c>
      <c r="H1868" s="25">
        <v>0.33</v>
      </c>
      <c r="I1868" s="25">
        <v>0</v>
      </c>
      <c r="J1868" s="25" t="s">
        <v>282</v>
      </c>
      <c r="K1868" s="25" t="s">
        <v>3714</v>
      </c>
    </row>
    <row r="1869" spans="1:11" x14ac:dyDescent="0.2">
      <c r="A1869" s="25">
        <v>26</v>
      </c>
      <c r="B1869" s="25" t="s">
        <v>539</v>
      </c>
      <c r="C1869" s="25">
        <v>5</v>
      </c>
      <c r="D1869" s="25">
        <v>140221200</v>
      </c>
      <c r="E1869" s="25" t="s">
        <v>540</v>
      </c>
      <c r="F1869" s="25" t="s">
        <v>4129</v>
      </c>
      <c r="G1869" s="25">
        <v>25</v>
      </c>
      <c r="H1869" s="25">
        <v>0.33</v>
      </c>
      <c r="I1869" s="25">
        <v>0</v>
      </c>
      <c r="J1869" s="25" t="s">
        <v>282</v>
      </c>
      <c r="K1869" s="25" t="s">
        <v>3714</v>
      </c>
    </row>
    <row r="1870" spans="1:11" x14ac:dyDescent="0.2">
      <c r="A1870" s="25">
        <v>26</v>
      </c>
      <c r="B1870" s="25" t="s">
        <v>541</v>
      </c>
      <c r="C1870" s="25">
        <v>5</v>
      </c>
      <c r="D1870" s="25">
        <v>140221200</v>
      </c>
      <c r="E1870" s="25" t="s">
        <v>542</v>
      </c>
      <c r="F1870" s="25" t="s">
        <v>4129</v>
      </c>
      <c r="G1870" s="25">
        <v>25</v>
      </c>
      <c r="H1870" s="25">
        <v>0.33</v>
      </c>
      <c r="I1870" s="25">
        <v>0</v>
      </c>
      <c r="J1870" s="25" t="s">
        <v>282</v>
      </c>
      <c r="K1870" s="25" t="s">
        <v>3714</v>
      </c>
    </row>
    <row r="1871" spans="1:11" x14ac:dyDescent="0.2">
      <c r="A1871" s="25">
        <v>26</v>
      </c>
      <c r="B1871" s="25" t="s">
        <v>543</v>
      </c>
      <c r="C1871" s="25">
        <v>5</v>
      </c>
      <c r="D1871" s="25">
        <v>140221200</v>
      </c>
      <c r="E1871" s="25" t="s">
        <v>544</v>
      </c>
      <c r="F1871" s="25" t="s">
        <v>4129</v>
      </c>
      <c r="G1871" s="25">
        <v>25</v>
      </c>
      <c r="H1871" s="25">
        <v>0.33</v>
      </c>
      <c r="I1871" s="25">
        <v>0</v>
      </c>
      <c r="J1871" s="25" t="s">
        <v>282</v>
      </c>
      <c r="K1871" s="25" t="s">
        <v>3714</v>
      </c>
    </row>
    <row r="1872" spans="1:11" x14ac:dyDescent="0.2">
      <c r="A1872" s="25">
        <v>26</v>
      </c>
      <c r="B1872" s="25" t="s">
        <v>545</v>
      </c>
      <c r="C1872" s="25">
        <v>5</v>
      </c>
      <c r="D1872" s="25">
        <v>140221200</v>
      </c>
      <c r="E1872" s="25" t="s">
        <v>546</v>
      </c>
      <c r="F1872" s="25" t="s">
        <v>4129</v>
      </c>
      <c r="G1872" s="25">
        <v>25</v>
      </c>
      <c r="H1872" s="25">
        <v>0.33</v>
      </c>
      <c r="I1872" s="25">
        <v>0</v>
      </c>
      <c r="J1872" s="25" t="s">
        <v>282</v>
      </c>
      <c r="K1872" s="25" t="s">
        <v>3714</v>
      </c>
    </row>
    <row r="1873" spans="1:11" x14ac:dyDescent="0.2">
      <c r="A1873" s="25">
        <v>26</v>
      </c>
      <c r="B1873" s="25" t="s">
        <v>547</v>
      </c>
      <c r="C1873" s="25">
        <v>5</v>
      </c>
      <c r="D1873" s="25">
        <v>140221200</v>
      </c>
      <c r="E1873" s="25" t="s">
        <v>548</v>
      </c>
      <c r="F1873" s="25" t="s">
        <v>4129</v>
      </c>
      <c r="G1873" s="25">
        <v>25</v>
      </c>
      <c r="H1873" s="25">
        <v>0.33</v>
      </c>
      <c r="I1873" s="25">
        <v>0</v>
      </c>
      <c r="J1873" s="25" t="s">
        <v>282</v>
      </c>
      <c r="K1873" s="25" t="s">
        <v>3714</v>
      </c>
    </row>
    <row r="1874" spans="1:11" x14ac:dyDescent="0.2">
      <c r="A1874" s="25">
        <v>26</v>
      </c>
      <c r="B1874" s="25" t="s">
        <v>549</v>
      </c>
      <c r="C1874" s="25">
        <v>5</v>
      </c>
      <c r="D1874" s="25">
        <v>140221200</v>
      </c>
      <c r="E1874" s="25" t="s">
        <v>550</v>
      </c>
      <c r="F1874" s="25" t="s">
        <v>4129</v>
      </c>
      <c r="G1874" s="25">
        <v>25</v>
      </c>
      <c r="H1874" s="25">
        <v>0.33</v>
      </c>
      <c r="I1874" s="25">
        <v>0</v>
      </c>
      <c r="J1874" s="25" t="s">
        <v>282</v>
      </c>
      <c r="K1874" s="25" t="s">
        <v>3714</v>
      </c>
    </row>
    <row r="1875" spans="1:11" x14ac:dyDescent="0.2">
      <c r="A1875" s="25">
        <v>26</v>
      </c>
      <c r="B1875" s="25" t="s">
        <v>551</v>
      </c>
      <c r="C1875" s="25">
        <v>5</v>
      </c>
      <c r="D1875" s="25">
        <v>140221200</v>
      </c>
      <c r="E1875" s="25" t="s">
        <v>552</v>
      </c>
      <c r="F1875" s="25" t="s">
        <v>4129</v>
      </c>
      <c r="G1875" s="25">
        <v>25</v>
      </c>
      <c r="H1875" s="25">
        <v>0.33</v>
      </c>
      <c r="I1875" s="25">
        <v>0</v>
      </c>
      <c r="J1875" s="25" t="s">
        <v>282</v>
      </c>
      <c r="K1875" s="25" t="s">
        <v>3714</v>
      </c>
    </row>
    <row r="1876" spans="1:11" x14ac:dyDescent="0.2">
      <c r="A1876" s="25">
        <v>26</v>
      </c>
      <c r="B1876" s="25" t="s">
        <v>764</v>
      </c>
      <c r="C1876" s="25">
        <v>5</v>
      </c>
      <c r="D1876" s="25">
        <v>31994200</v>
      </c>
      <c r="E1876" s="25" t="s">
        <v>765</v>
      </c>
      <c r="F1876" s="25" t="s">
        <v>3894</v>
      </c>
      <c r="G1876" s="25">
        <v>126</v>
      </c>
      <c r="H1876" s="25">
        <v>0.27</v>
      </c>
      <c r="I1876" s="25">
        <v>0</v>
      </c>
      <c r="J1876" s="25" t="s">
        <v>282</v>
      </c>
      <c r="K1876" s="25" t="s">
        <v>3895</v>
      </c>
    </row>
    <row r="1877" spans="1:11" x14ac:dyDescent="0.2">
      <c r="A1877" s="25">
        <v>26</v>
      </c>
      <c r="B1877" s="25" t="s">
        <v>764</v>
      </c>
      <c r="C1877" s="25">
        <v>14</v>
      </c>
      <c r="D1877" s="25">
        <v>33588800</v>
      </c>
      <c r="E1877" s="25" t="s">
        <v>765</v>
      </c>
      <c r="F1877" s="25" t="s">
        <v>4093</v>
      </c>
      <c r="G1877" s="25">
        <v>60</v>
      </c>
      <c r="H1877" s="25">
        <v>0.11</v>
      </c>
      <c r="I1877" s="25">
        <v>0</v>
      </c>
      <c r="J1877" s="25" t="s">
        <v>395</v>
      </c>
      <c r="K1877" s="25" t="s">
        <v>4094</v>
      </c>
    </row>
    <row r="1878" spans="1:11" x14ac:dyDescent="0.2">
      <c r="A1878" s="25">
        <v>26</v>
      </c>
      <c r="B1878" s="25" t="s">
        <v>764</v>
      </c>
      <c r="C1878" s="25">
        <v>5</v>
      </c>
      <c r="D1878" s="25">
        <v>6304200</v>
      </c>
      <c r="E1878" s="25" t="s">
        <v>765</v>
      </c>
      <c r="F1878" s="25" t="s">
        <v>4130</v>
      </c>
      <c r="G1878" s="25">
        <v>52</v>
      </c>
      <c r="H1878" s="25">
        <v>0.15</v>
      </c>
      <c r="I1878" s="25">
        <v>0</v>
      </c>
      <c r="J1878" s="25" t="s">
        <v>282</v>
      </c>
      <c r="K1878" s="25" t="s">
        <v>4131</v>
      </c>
    </row>
    <row r="1879" spans="1:11" x14ac:dyDescent="0.2">
      <c r="A1879" s="25">
        <v>26</v>
      </c>
      <c r="B1879" s="25" t="s">
        <v>764</v>
      </c>
      <c r="C1879" s="25">
        <v>5</v>
      </c>
      <c r="D1879" s="25">
        <v>31648400</v>
      </c>
      <c r="E1879" s="25" t="s">
        <v>765</v>
      </c>
      <c r="F1879" s="25" t="s">
        <v>4132</v>
      </c>
      <c r="G1879" s="25">
        <v>31</v>
      </c>
      <c r="H1879" s="25">
        <v>0.11</v>
      </c>
      <c r="I1879" s="25">
        <v>0</v>
      </c>
      <c r="J1879" s="25" t="s">
        <v>395</v>
      </c>
      <c r="K1879" s="25" t="s">
        <v>4133</v>
      </c>
    </row>
    <row r="1880" spans="1:11" x14ac:dyDescent="0.2">
      <c r="A1880" s="25">
        <v>26</v>
      </c>
      <c r="B1880" s="25" t="s">
        <v>4134</v>
      </c>
      <c r="C1880" s="25">
        <v>5</v>
      </c>
      <c r="D1880" s="25">
        <v>31994200</v>
      </c>
      <c r="E1880" s="25" t="s">
        <v>4135</v>
      </c>
      <c r="F1880" s="25" t="s">
        <v>3894</v>
      </c>
      <c r="G1880" s="25">
        <v>126</v>
      </c>
      <c r="H1880" s="25">
        <v>0.27</v>
      </c>
      <c r="I1880" s="25">
        <v>0</v>
      </c>
      <c r="J1880" s="25" t="s">
        <v>282</v>
      </c>
      <c r="K1880" s="25" t="s">
        <v>3895</v>
      </c>
    </row>
    <row r="1881" spans="1:11" x14ac:dyDescent="0.2">
      <c r="A1881" s="25">
        <v>26</v>
      </c>
      <c r="B1881" s="25" t="s">
        <v>4136</v>
      </c>
      <c r="C1881" s="25">
        <v>14</v>
      </c>
      <c r="D1881" s="25">
        <v>33588800</v>
      </c>
      <c r="E1881" s="25" t="s">
        <v>4137</v>
      </c>
      <c r="F1881" s="25" t="s">
        <v>4093</v>
      </c>
      <c r="G1881" s="25">
        <v>60</v>
      </c>
      <c r="H1881" s="25">
        <v>0.11</v>
      </c>
      <c r="I1881" s="25">
        <v>0</v>
      </c>
      <c r="J1881" s="25" t="s">
        <v>395</v>
      </c>
      <c r="K1881" s="25" t="s">
        <v>4094</v>
      </c>
    </row>
    <row r="1882" spans="1:11" x14ac:dyDescent="0.2">
      <c r="A1882" s="25">
        <v>26</v>
      </c>
      <c r="B1882" s="25" t="s">
        <v>4138</v>
      </c>
      <c r="C1882" s="25">
        <v>14</v>
      </c>
      <c r="D1882" s="25">
        <v>56751800</v>
      </c>
      <c r="E1882" s="25" t="s">
        <v>4139</v>
      </c>
      <c r="F1882" s="25" t="s">
        <v>4140</v>
      </c>
      <c r="G1882" s="25">
        <v>64</v>
      </c>
      <c r="H1882" s="25">
        <v>0.13</v>
      </c>
      <c r="I1882" s="25">
        <v>0</v>
      </c>
      <c r="J1882" s="25" t="s">
        <v>426</v>
      </c>
      <c r="K1882" s="25" t="s">
        <v>4141</v>
      </c>
    </row>
    <row r="1883" spans="1:11" x14ac:dyDescent="0.2">
      <c r="A1883" s="25">
        <v>26</v>
      </c>
      <c r="B1883" s="25" t="s">
        <v>4138</v>
      </c>
      <c r="C1883" s="25">
        <v>14</v>
      </c>
      <c r="D1883" s="25">
        <v>53968600</v>
      </c>
      <c r="E1883" s="25" t="s">
        <v>4139</v>
      </c>
      <c r="F1883" s="25" t="s">
        <v>4142</v>
      </c>
      <c r="G1883" s="25">
        <v>61</v>
      </c>
      <c r="H1883" s="25">
        <v>0.14000000000000001</v>
      </c>
      <c r="I1883" s="25">
        <v>0</v>
      </c>
      <c r="J1883" s="25" t="s">
        <v>426</v>
      </c>
      <c r="K1883" s="25" t="s">
        <v>4143</v>
      </c>
    </row>
    <row r="1884" spans="1:11" x14ac:dyDescent="0.2">
      <c r="A1884" s="25">
        <v>26</v>
      </c>
      <c r="B1884" s="25" t="s">
        <v>4144</v>
      </c>
      <c r="C1884" s="25">
        <v>22</v>
      </c>
      <c r="D1884" s="25">
        <v>46562600</v>
      </c>
      <c r="E1884" s="25" t="s">
        <v>4145</v>
      </c>
      <c r="F1884" s="25" t="s">
        <v>4146</v>
      </c>
      <c r="G1884" s="25">
        <v>28</v>
      </c>
      <c r="H1884" s="25">
        <v>0.22</v>
      </c>
      <c r="I1884" s="25">
        <v>0</v>
      </c>
      <c r="J1884" s="25" t="s">
        <v>282</v>
      </c>
      <c r="K1884" s="25" t="s">
        <v>4147</v>
      </c>
    </row>
    <row r="1885" spans="1:11" x14ac:dyDescent="0.2">
      <c r="A1885" s="25">
        <v>26</v>
      </c>
      <c r="B1885" s="25" t="s">
        <v>2201</v>
      </c>
      <c r="C1885" s="25">
        <v>12</v>
      </c>
      <c r="D1885" s="25">
        <v>82138000</v>
      </c>
      <c r="E1885" s="25" t="s">
        <v>2202</v>
      </c>
      <c r="F1885" s="25" t="s">
        <v>4148</v>
      </c>
      <c r="G1885" s="25">
        <v>32</v>
      </c>
      <c r="H1885" s="25">
        <v>0.16</v>
      </c>
      <c r="I1885" s="25">
        <v>0</v>
      </c>
      <c r="J1885" s="25" t="s">
        <v>282</v>
      </c>
      <c r="K1885" s="25" t="s">
        <v>4149</v>
      </c>
    </row>
    <row r="1886" spans="1:11" x14ac:dyDescent="0.2">
      <c r="A1886" s="25">
        <v>26</v>
      </c>
      <c r="B1886" s="25" t="s">
        <v>4150</v>
      </c>
      <c r="C1886" s="25">
        <v>5</v>
      </c>
      <c r="D1886" s="25">
        <v>102517800</v>
      </c>
      <c r="E1886" s="25" t="s">
        <v>4151</v>
      </c>
      <c r="F1886" s="25" t="s">
        <v>4152</v>
      </c>
      <c r="G1886" s="25">
        <v>130</v>
      </c>
      <c r="H1886" s="25">
        <v>0.17</v>
      </c>
      <c r="I1886" s="25">
        <v>0</v>
      </c>
      <c r="J1886" s="25" t="s">
        <v>282</v>
      </c>
      <c r="K1886" s="25" t="s">
        <v>4153</v>
      </c>
    </row>
    <row r="1887" spans="1:11" x14ac:dyDescent="0.2">
      <c r="A1887" s="25">
        <v>26</v>
      </c>
      <c r="B1887" s="25" t="s">
        <v>4154</v>
      </c>
      <c r="C1887" s="25">
        <v>14</v>
      </c>
      <c r="D1887" s="25">
        <v>30126600</v>
      </c>
      <c r="E1887" s="25" t="s">
        <v>4155</v>
      </c>
      <c r="F1887" s="25" t="s">
        <v>4156</v>
      </c>
      <c r="G1887" s="25">
        <v>31</v>
      </c>
      <c r="H1887" s="25">
        <v>0.11</v>
      </c>
      <c r="I1887" s="25">
        <v>0</v>
      </c>
      <c r="J1887" s="25" t="s">
        <v>426</v>
      </c>
      <c r="K1887" s="25" t="s">
        <v>4157</v>
      </c>
    </row>
    <row r="1888" spans="1:11" x14ac:dyDescent="0.2">
      <c r="A1888" s="25">
        <v>26</v>
      </c>
      <c r="B1888" s="25" t="s">
        <v>4154</v>
      </c>
      <c r="C1888" s="25">
        <v>14</v>
      </c>
      <c r="D1888" s="25">
        <v>47328400</v>
      </c>
      <c r="E1888" s="25" t="s">
        <v>4155</v>
      </c>
      <c r="F1888" s="25" t="s">
        <v>4076</v>
      </c>
      <c r="G1888" s="25">
        <v>52</v>
      </c>
      <c r="H1888" s="25">
        <v>0.14000000000000001</v>
      </c>
      <c r="I1888" s="25">
        <v>0</v>
      </c>
      <c r="J1888" s="25" t="s">
        <v>282</v>
      </c>
      <c r="K1888" s="25" t="s">
        <v>4077</v>
      </c>
    </row>
    <row r="1889" spans="1:11" x14ac:dyDescent="0.2">
      <c r="A1889" s="25">
        <v>26</v>
      </c>
      <c r="B1889" s="25" t="s">
        <v>4154</v>
      </c>
      <c r="C1889" s="25">
        <v>14</v>
      </c>
      <c r="D1889" s="25">
        <v>51951200</v>
      </c>
      <c r="E1889" s="25" t="s">
        <v>4155</v>
      </c>
      <c r="F1889" s="25" t="s">
        <v>4158</v>
      </c>
      <c r="G1889" s="25">
        <v>25</v>
      </c>
      <c r="H1889" s="25">
        <v>0.11</v>
      </c>
      <c r="I1889" s="25">
        <v>0</v>
      </c>
      <c r="J1889" s="25" t="s">
        <v>426</v>
      </c>
      <c r="K1889" s="25" t="s">
        <v>4077</v>
      </c>
    </row>
    <row r="1890" spans="1:11" x14ac:dyDescent="0.2">
      <c r="A1890" s="25">
        <v>26</v>
      </c>
      <c r="B1890" s="25" t="s">
        <v>4159</v>
      </c>
      <c r="C1890" s="25">
        <v>14</v>
      </c>
      <c r="D1890" s="25">
        <v>47328400</v>
      </c>
      <c r="E1890" s="25" t="s">
        <v>4160</v>
      </c>
      <c r="F1890" s="25" t="s">
        <v>4076</v>
      </c>
      <c r="G1890" s="25">
        <v>52</v>
      </c>
      <c r="H1890" s="25">
        <v>0.14000000000000001</v>
      </c>
      <c r="I1890" s="25">
        <v>0</v>
      </c>
      <c r="J1890" s="25" t="s">
        <v>282</v>
      </c>
      <c r="K1890" s="25" t="s">
        <v>4077</v>
      </c>
    </row>
    <row r="1891" spans="1:11" x14ac:dyDescent="0.2">
      <c r="A1891" s="25">
        <v>26</v>
      </c>
      <c r="B1891" s="25" t="s">
        <v>2229</v>
      </c>
      <c r="C1891" s="25">
        <v>5</v>
      </c>
      <c r="D1891" s="25">
        <v>35123200</v>
      </c>
      <c r="E1891" s="25" t="s">
        <v>2230</v>
      </c>
      <c r="F1891" s="25" t="s">
        <v>4161</v>
      </c>
      <c r="G1891" s="25">
        <v>30</v>
      </c>
      <c r="H1891" s="25">
        <v>0.1</v>
      </c>
      <c r="I1891" s="25">
        <v>0</v>
      </c>
      <c r="J1891" s="25" t="s">
        <v>395</v>
      </c>
      <c r="K1891" s="25" t="s">
        <v>4162</v>
      </c>
    </row>
    <row r="1892" spans="1:11" x14ac:dyDescent="0.2">
      <c r="A1892" s="25">
        <v>26</v>
      </c>
      <c r="B1892" s="25" t="s">
        <v>4163</v>
      </c>
      <c r="C1892" s="25">
        <v>14</v>
      </c>
      <c r="D1892" s="25">
        <v>60305000</v>
      </c>
      <c r="E1892" s="25" t="s">
        <v>4164</v>
      </c>
      <c r="F1892" s="25" t="s">
        <v>4165</v>
      </c>
      <c r="G1892" s="25">
        <v>66</v>
      </c>
      <c r="H1892" s="25">
        <v>0.2</v>
      </c>
      <c r="I1892" s="25">
        <v>0</v>
      </c>
      <c r="J1892" s="25" t="s">
        <v>395</v>
      </c>
      <c r="K1892" s="25" t="s">
        <v>4166</v>
      </c>
    </row>
    <row r="1893" spans="1:11" x14ac:dyDescent="0.2">
      <c r="A1893" s="25">
        <v>26</v>
      </c>
      <c r="B1893" s="25" t="s">
        <v>4167</v>
      </c>
      <c r="C1893" s="25">
        <v>14</v>
      </c>
      <c r="D1893" s="25">
        <v>55104000</v>
      </c>
      <c r="E1893" s="25" t="s">
        <v>4168</v>
      </c>
      <c r="F1893" s="25" t="s">
        <v>4169</v>
      </c>
      <c r="G1893" s="25">
        <v>42</v>
      </c>
      <c r="H1893" s="25">
        <v>0.12</v>
      </c>
      <c r="I1893" s="25">
        <v>0</v>
      </c>
      <c r="J1893" s="25" t="s">
        <v>395</v>
      </c>
      <c r="K1893" s="25" t="s">
        <v>4170</v>
      </c>
    </row>
    <row r="1894" spans="1:11" x14ac:dyDescent="0.2">
      <c r="A1894" s="25">
        <v>26</v>
      </c>
      <c r="B1894" s="25" t="s">
        <v>2884</v>
      </c>
      <c r="C1894" s="25">
        <v>5</v>
      </c>
      <c r="D1894" s="25">
        <v>9496200</v>
      </c>
      <c r="E1894" s="25" t="s">
        <v>2885</v>
      </c>
      <c r="F1894" s="25" t="s">
        <v>3956</v>
      </c>
      <c r="G1894" s="25">
        <v>90</v>
      </c>
      <c r="H1894" s="25">
        <v>0.26</v>
      </c>
      <c r="I1894" s="25">
        <v>0</v>
      </c>
      <c r="J1894" s="25" t="s">
        <v>395</v>
      </c>
      <c r="K1894" s="25" t="s">
        <v>3957</v>
      </c>
    </row>
    <row r="1895" spans="1:11" x14ac:dyDescent="0.2">
      <c r="A1895" s="25">
        <v>26</v>
      </c>
      <c r="B1895" s="25" t="s">
        <v>2884</v>
      </c>
      <c r="C1895" s="25">
        <v>5</v>
      </c>
      <c r="D1895" s="25">
        <v>9497600</v>
      </c>
      <c r="E1895" s="25" t="s">
        <v>2885</v>
      </c>
      <c r="F1895" s="25" t="s">
        <v>3958</v>
      </c>
      <c r="G1895" s="25">
        <v>55</v>
      </c>
      <c r="H1895" s="25">
        <v>0.28999999999999998</v>
      </c>
      <c r="I1895" s="25">
        <v>0</v>
      </c>
      <c r="J1895" s="25" t="s">
        <v>395</v>
      </c>
      <c r="K1895" s="25" t="s">
        <v>3959</v>
      </c>
    </row>
    <row r="1896" spans="1:11" x14ac:dyDescent="0.2">
      <c r="A1896" s="25">
        <v>26</v>
      </c>
      <c r="B1896" s="25" t="s">
        <v>2884</v>
      </c>
      <c r="C1896" s="25">
        <v>14</v>
      </c>
      <c r="D1896" s="25">
        <v>82931800</v>
      </c>
      <c r="E1896" s="25" t="s">
        <v>2885</v>
      </c>
      <c r="F1896" s="25" t="s">
        <v>4171</v>
      </c>
      <c r="G1896" s="25">
        <v>31</v>
      </c>
      <c r="H1896" s="25">
        <v>0.1</v>
      </c>
      <c r="I1896" s="25">
        <v>0</v>
      </c>
      <c r="J1896" s="25" t="s">
        <v>395</v>
      </c>
      <c r="K1896" s="25" t="s">
        <v>4172</v>
      </c>
    </row>
    <row r="1897" spans="1:11" x14ac:dyDescent="0.2">
      <c r="A1897" s="25">
        <v>26</v>
      </c>
      <c r="B1897" s="25" t="s">
        <v>4173</v>
      </c>
      <c r="C1897" s="25">
        <v>5</v>
      </c>
      <c r="D1897" s="25">
        <v>9496200</v>
      </c>
      <c r="E1897" s="25" t="s">
        <v>4174</v>
      </c>
      <c r="F1897" s="25" t="s">
        <v>3956</v>
      </c>
      <c r="G1897" s="25">
        <v>90</v>
      </c>
      <c r="H1897" s="25">
        <v>0.26</v>
      </c>
      <c r="I1897" s="25">
        <v>0</v>
      </c>
      <c r="J1897" s="25" t="s">
        <v>395</v>
      </c>
      <c r="K1897" s="25" t="s">
        <v>3957</v>
      </c>
    </row>
    <row r="1898" spans="1:11" x14ac:dyDescent="0.2">
      <c r="A1898" s="25">
        <v>26</v>
      </c>
      <c r="B1898" s="25" t="s">
        <v>4175</v>
      </c>
      <c r="C1898" s="25">
        <v>5</v>
      </c>
      <c r="D1898" s="25">
        <v>121395400</v>
      </c>
      <c r="E1898" s="25" t="s">
        <v>4176</v>
      </c>
      <c r="F1898" s="25" t="s">
        <v>4177</v>
      </c>
      <c r="G1898" s="25">
        <v>115</v>
      </c>
      <c r="H1898" s="25">
        <v>0.19</v>
      </c>
      <c r="I1898" s="25">
        <v>0</v>
      </c>
      <c r="J1898" s="25" t="s">
        <v>282</v>
      </c>
      <c r="K1898" s="25" t="s">
        <v>4178</v>
      </c>
    </row>
    <row r="1899" spans="1:11" x14ac:dyDescent="0.2">
      <c r="A1899" s="25">
        <v>26</v>
      </c>
      <c r="B1899" s="25" t="s">
        <v>4175</v>
      </c>
      <c r="C1899" s="25">
        <v>5</v>
      </c>
      <c r="D1899" s="25">
        <v>121396800</v>
      </c>
      <c r="E1899" s="25" t="s">
        <v>4176</v>
      </c>
      <c r="F1899" s="25" t="s">
        <v>4179</v>
      </c>
      <c r="G1899" s="25">
        <v>71</v>
      </c>
      <c r="H1899" s="25">
        <v>0.11</v>
      </c>
      <c r="I1899" s="25">
        <v>0</v>
      </c>
      <c r="J1899" s="25" t="s">
        <v>282</v>
      </c>
      <c r="K1899" s="25" t="s">
        <v>4180</v>
      </c>
    </row>
    <row r="1900" spans="1:11" x14ac:dyDescent="0.2">
      <c r="A1900" s="25">
        <v>26</v>
      </c>
      <c r="B1900" s="25" t="s">
        <v>4181</v>
      </c>
      <c r="C1900" s="25">
        <v>17</v>
      </c>
      <c r="D1900" s="25">
        <v>80712800</v>
      </c>
      <c r="E1900" s="25" t="s">
        <v>4182</v>
      </c>
      <c r="F1900" s="25" t="s">
        <v>4183</v>
      </c>
      <c r="G1900" s="25">
        <v>29</v>
      </c>
      <c r="H1900" s="25">
        <v>0.19</v>
      </c>
      <c r="I1900" s="25">
        <v>0</v>
      </c>
      <c r="J1900" s="25" t="s">
        <v>282</v>
      </c>
      <c r="K1900" s="25" t="s">
        <v>4184</v>
      </c>
    </row>
    <row r="1901" spans="1:11" x14ac:dyDescent="0.2">
      <c r="A1901" s="25">
        <v>26</v>
      </c>
      <c r="B1901" s="25" t="s">
        <v>4185</v>
      </c>
      <c r="C1901" s="25">
        <v>14</v>
      </c>
      <c r="D1901" s="25">
        <v>90507200</v>
      </c>
      <c r="E1901" s="25" t="s">
        <v>4186</v>
      </c>
      <c r="F1901" s="25" t="s">
        <v>4187</v>
      </c>
      <c r="G1901" s="25">
        <v>29</v>
      </c>
      <c r="H1901" s="25">
        <v>0.1</v>
      </c>
      <c r="I1901" s="25">
        <v>0</v>
      </c>
      <c r="J1901" s="25" t="s">
        <v>282</v>
      </c>
      <c r="K1901" s="25" t="s">
        <v>4188</v>
      </c>
    </row>
    <row r="1902" spans="1:11" x14ac:dyDescent="0.2">
      <c r="A1902" s="25">
        <v>26</v>
      </c>
      <c r="B1902" s="25" t="s">
        <v>3139</v>
      </c>
      <c r="C1902" s="25">
        <v>13</v>
      </c>
      <c r="D1902" s="25">
        <v>108945200</v>
      </c>
      <c r="E1902" s="25" t="s">
        <v>3140</v>
      </c>
      <c r="F1902" s="25" t="s">
        <v>3141</v>
      </c>
      <c r="G1902" s="25">
        <v>32</v>
      </c>
      <c r="H1902" s="25">
        <v>0.21</v>
      </c>
      <c r="I1902" s="25">
        <v>0</v>
      </c>
      <c r="J1902" s="25" t="s">
        <v>282</v>
      </c>
      <c r="K1902" s="25" t="s">
        <v>3142</v>
      </c>
    </row>
    <row r="1903" spans="1:11" x14ac:dyDescent="0.2">
      <c r="A1903" s="25">
        <v>26</v>
      </c>
      <c r="B1903" s="25" t="s">
        <v>4189</v>
      </c>
      <c r="C1903" s="25">
        <v>14</v>
      </c>
      <c r="D1903" s="25">
        <v>38479000</v>
      </c>
      <c r="E1903" s="25" t="s">
        <v>4190</v>
      </c>
      <c r="F1903" s="25" t="s">
        <v>4191</v>
      </c>
      <c r="G1903" s="25">
        <v>35</v>
      </c>
      <c r="H1903" s="25">
        <v>0.11</v>
      </c>
      <c r="I1903" s="25">
        <v>0</v>
      </c>
      <c r="J1903" s="25" t="s">
        <v>395</v>
      </c>
      <c r="K1903" s="25" t="s">
        <v>4192</v>
      </c>
    </row>
    <row r="1904" spans="1:11" x14ac:dyDescent="0.2">
      <c r="A1904" s="25">
        <v>26</v>
      </c>
      <c r="B1904" s="25" t="s">
        <v>4193</v>
      </c>
      <c r="C1904" s="25">
        <v>8</v>
      </c>
      <c r="D1904" s="25">
        <v>100590000</v>
      </c>
      <c r="E1904" s="25" t="s">
        <v>4194</v>
      </c>
      <c r="F1904" s="25" t="s">
        <v>4195</v>
      </c>
      <c r="G1904" s="25">
        <v>28</v>
      </c>
      <c r="H1904" s="25">
        <v>0.14000000000000001</v>
      </c>
      <c r="I1904" s="25">
        <v>0</v>
      </c>
      <c r="J1904" s="25" t="s">
        <v>282</v>
      </c>
      <c r="K1904" s="25" t="s">
        <v>4196</v>
      </c>
    </row>
    <row r="1905" spans="1:11" x14ac:dyDescent="0.2">
      <c r="A1905" s="25">
        <v>26</v>
      </c>
      <c r="B1905" s="25" t="s">
        <v>4197</v>
      </c>
      <c r="C1905" s="25">
        <v>11</v>
      </c>
      <c r="D1905" s="25">
        <v>109985400</v>
      </c>
      <c r="E1905" s="25" t="s">
        <v>4198</v>
      </c>
      <c r="F1905" s="25" t="s">
        <v>4199</v>
      </c>
      <c r="G1905" s="25">
        <v>32</v>
      </c>
      <c r="H1905" s="25">
        <v>0.17</v>
      </c>
      <c r="I1905" s="25">
        <v>0</v>
      </c>
      <c r="J1905" s="25" t="s">
        <v>282</v>
      </c>
      <c r="K1905" s="25" t="s">
        <v>4200</v>
      </c>
    </row>
    <row r="1906" spans="1:11" x14ac:dyDescent="0.2">
      <c r="A1906" s="25">
        <v>27</v>
      </c>
      <c r="B1906" s="25" t="s">
        <v>4201</v>
      </c>
      <c r="C1906" s="25">
        <v>12</v>
      </c>
      <c r="D1906" s="25">
        <v>101390800</v>
      </c>
      <c r="E1906" s="25" t="s">
        <v>4202</v>
      </c>
      <c r="F1906" s="25" t="s">
        <v>4203</v>
      </c>
      <c r="G1906" s="25">
        <v>42</v>
      </c>
      <c r="H1906" s="25">
        <v>0.24</v>
      </c>
      <c r="I1906" s="25">
        <v>0</v>
      </c>
      <c r="J1906" s="25" t="s">
        <v>282</v>
      </c>
      <c r="K1906" s="25" t="s">
        <v>4204</v>
      </c>
    </row>
    <row r="1907" spans="1:11" x14ac:dyDescent="0.2">
      <c r="A1907" s="25">
        <v>27</v>
      </c>
      <c r="B1907" s="25" t="s">
        <v>4205</v>
      </c>
      <c r="C1907" s="25">
        <v>7</v>
      </c>
      <c r="D1907" s="25">
        <v>80029600</v>
      </c>
      <c r="E1907" s="25" t="s">
        <v>4206</v>
      </c>
      <c r="F1907" s="25" t="s">
        <v>4207</v>
      </c>
      <c r="G1907" s="25">
        <v>30</v>
      </c>
      <c r="H1907" s="25">
        <v>0.17</v>
      </c>
      <c r="I1907" s="25">
        <v>0</v>
      </c>
      <c r="J1907" s="25" t="s">
        <v>282</v>
      </c>
      <c r="K1907" s="25" t="s">
        <v>4208</v>
      </c>
    </row>
    <row r="1908" spans="1:11" x14ac:dyDescent="0.2">
      <c r="A1908" s="25">
        <v>27</v>
      </c>
      <c r="B1908" s="25" t="s">
        <v>3185</v>
      </c>
      <c r="C1908" s="25">
        <v>16</v>
      </c>
      <c r="D1908" s="25">
        <v>83669600</v>
      </c>
      <c r="E1908" s="25" t="s">
        <v>3186</v>
      </c>
      <c r="F1908" s="25" t="s">
        <v>3408</v>
      </c>
      <c r="G1908" s="25">
        <v>37</v>
      </c>
      <c r="H1908" s="25">
        <v>0.23</v>
      </c>
      <c r="I1908" s="25">
        <v>0</v>
      </c>
      <c r="J1908" s="25" t="s">
        <v>282</v>
      </c>
      <c r="K1908" s="25" t="s">
        <v>3188</v>
      </c>
    </row>
    <row r="1909" spans="1:11" x14ac:dyDescent="0.2">
      <c r="A1909" s="25">
        <v>27</v>
      </c>
      <c r="B1909" s="25" t="s">
        <v>3899</v>
      </c>
      <c r="C1909" s="25">
        <v>12</v>
      </c>
      <c r="D1909" s="25">
        <v>102100600</v>
      </c>
      <c r="E1909" s="25" t="s">
        <v>3900</v>
      </c>
      <c r="F1909" s="25" t="s">
        <v>3901</v>
      </c>
      <c r="G1909" s="25">
        <v>26</v>
      </c>
      <c r="H1909" s="25">
        <v>0.15</v>
      </c>
      <c r="I1909" s="25">
        <v>0</v>
      </c>
      <c r="J1909" s="25" t="s">
        <v>282</v>
      </c>
      <c r="K1909" s="25" t="s">
        <v>3902</v>
      </c>
    </row>
    <row r="1910" spans="1:11" x14ac:dyDescent="0.2">
      <c r="A1910" s="25">
        <v>27</v>
      </c>
      <c r="B1910" s="25" t="s">
        <v>3433</v>
      </c>
      <c r="C1910" s="25">
        <v>1</v>
      </c>
      <c r="D1910" s="25">
        <v>86399600</v>
      </c>
      <c r="E1910" s="25" t="s">
        <v>3434</v>
      </c>
      <c r="F1910" s="25" t="s">
        <v>3435</v>
      </c>
      <c r="G1910" s="25">
        <v>30</v>
      </c>
      <c r="H1910" s="25">
        <v>0.17</v>
      </c>
      <c r="I1910" s="25">
        <v>0</v>
      </c>
      <c r="J1910" s="25" t="s">
        <v>282</v>
      </c>
      <c r="K1910" s="25" t="s">
        <v>3436</v>
      </c>
    </row>
    <row r="1911" spans="1:11" x14ac:dyDescent="0.2">
      <c r="A1911" s="25">
        <v>27</v>
      </c>
      <c r="B1911" s="25" t="s">
        <v>3193</v>
      </c>
      <c r="C1911" s="25">
        <v>6</v>
      </c>
      <c r="D1911" s="25">
        <v>152388600</v>
      </c>
      <c r="E1911" s="25" t="s">
        <v>3194</v>
      </c>
      <c r="F1911" s="25" t="s">
        <v>3195</v>
      </c>
      <c r="G1911" s="25">
        <v>48</v>
      </c>
      <c r="H1911" s="25">
        <v>0.39</v>
      </c>
      <c r="I1911" s="25">
        <v>0</v>
      </c>
      <c r="J1911" s="25" t="s">
        <v>282</v>
      </c>
      <c r="K1911" s="25" t="s">
        <v>3196</v>
      </c>
    </row>
    <row r="1912" spans="1:11" x14ac:dyDescent="0.2">
      <c r="A1912" s="25">
        <v>27</v>
      </c>
      <c r="B1912" s="25" t="s">
        <v>4209</v>
      </c>
      <c r="C1912" s="25">
        <v>3</v>
      </c>
      <c r="D1912" s="25">
        <v>120160600</v>
      </c>
      <c r="E1912" s="25" t="s">
        <v>4210</v>
      </c>
      <c r="F1912" s="25" t="s">
        <v>4211</v>
      </c>
      <c r="G1912" s="25">
        <v>28</v>
      </c>
      <c r="H1912" s="25">
        <v>0.18</v>
      </c>
      <c r="I1912" s="25">
        <v>0</v>
      </c>
      <c r="J1912" s="25" t="s">
        <v>282</v>
      </c>
      <c r="K1912" s="25" t="s">
        <v>4212</v>
      </c>
    </row>
    <row r="1913" spans="1:11" x14ac:dyDescent="0.2">
      <c r="A1913" s="25">
        <v>27</v>
      </c>
      <c r="B1913" s="25" t="s">
        <v>4213</v>
      </c>
      <c r="C1913" s="25">
        <v>5</v>
      </c>
      <c r="D1913" s="25">
        <v>132917400</v>
      </c>
      <c r="E1913" s="25" t="s">
        <v>4214</v>
      </c>
      <c r="F1913" s="25" t="s">
        <v>4215</v>
      </c>
      <c r="G1913" s="25">
        <v>25</v>
      </c>
      <c r="H1913" s="25">
        <v>0.17</v>
      </c>
      <c r="I1913" s="25">
        <v>0</v>
      </c>
      <c r="J1913" s="25" t="s">
        <v>282</v>
      </c>
      <c r="K1913" s="25" t="s">
        <v>4216</v>
      </c>
    </row>
    <row r="1914" spans="1:11" x14ac:dyDescent="0.2">
      <c r="A1914" s="25">
        <v>27</v>
      </c>
      <c r="B1914" s="25" t="s">
        <v>1076</v>
      </c>
      <c r="C1914" s="25">
        <v>11</v>
      </c>
      <c r="D1914" s="25">
        <v>20843200</v>
      </c>
      <c r="E1914" s="25" t="s">
        <v>1077</v>
      </c>
      <c r="F1914" s="25" t="s">
        <v>4217</v>
      </c>
      <c r="G1914" s="25">
        <v>26</v>
      </c>
      <c r="H1914" s="25">
        <v>0.16</v>
      </c>
      <c r="I1914" s="25">
        <v>0</v>
      </c>
      <c r="J1914" s="25" t="s">
        <v>282</v>
      </c>
      <c r="K1914" s="25" t="s">
        <v>4218</v>
      </c>
    </row>
    <row r="1915" spans="1:11" x14ac:dyDescent="0.2">
      <c r="A1915" s="25">
        <v>27</v>
      </c>
      <c r="B1915" s="25" t="s">
        <v>4219</v>
      </c>
      <c r="C1915" s="25">
        <v>2</v>
      </c>
      <c r="D1915" s="25">
        <v>178578400</v>
      </c>
      <c r="E1915" s="25" t="s">
        <v>4220</v>
      </c>
      <c r="F1915" s="25" t="s">
        <v>4221</v>
      </c>
      <c r="G1915" s="25">
        <v>28</v>
      </c>
      <c r="H1915" s="25">
        <v>0.11</v>
      </c>
      <c r="I1915" s="25">
        <v>0</v>
      </c>
      <c r="J1915" s="25" t="s">
        <v>282</v>
      </c>
      <c r="K1915" s="25" t="s">
        <v>4222</v>
      </c>
    </row>
    <row r="1916" spans="1:11" x14ac:dyDescent="0.2">
      <c r="A1916" s="25">
        <v>27</v>
      </c>
      <c r="B1916" s="25" t="s">
        <v>4223</v>
      </c>
      <c r="C1916" s="25">
        <v>9</v>
      </c>
      <c r="D1916" s="25">
        <v>19670000</v>
      </c>
      <c r="E1916" s="25" t="s">
        <v>4224</v>
      </c>
      <c r="F1916" s="25" t="s">
        <v>4225</v>
      </c>
      <c r="G1916" s="25">
        <v>25</v>
      </c>
      <c r="H1916" s="25">
        <v>0.13</v>
      </c>
      <c r="I1916" s="25">
        <v>0</v>
      </c>
      <c r="J1916" s="25" t="s">
        <v>282</v>
      </c>
      <c r="K1916" s="25" t="s">
        <v>4226</v>
      </c>
    </row>
    <row r="1917" spans="1:11" x14ac:dyDescent="0.2">
      <c r="A1917" s="25">
        <v>27</v>
      </c>
      <c r="B1917" s="25" t="s">
        <v>3118</v>
      </c>
      <c r="C1917" s="25">
        <v>2</v>
      </c>
      <c r="D1917" s="25">
        <v>162332800</v>
      </c>
      <c r="E1917" s="25" t="s">
        <v>3119</v>
      </c>
      <c r="F1917" s="25" t="s">
        <v>3120</v>
      </c>
      <c r="G1917" s="25">
        <v>30</v>
      </c>
      <c r="H1917" s="25">
        <v>0.24</v>
      </c>
      <c r="I1917" s="25">
        <v>0</v>
      </c>
      <c r="J1917" s="25" t="s">
        <v>282</v>
      </c>
      <c r="K1917" s="25" t="s">
        <v>3121</v>
      </c>
    </row>
    <row r="1918" spans="1:11" x14ac:dyDescent="0.2">
      <c r="A1918" s="25">
        <v>27</v>
      </c>
      <c r="B1918" s="25" t="s">
        <v>3227</v>
      </c>
      <c r="C1918" s="25">
        <v>2</v>
      </c>
      <c r="D1918" s="25">
        <v>214873400</v>
      </c>
      <c r="E1918" s="25" t="s">
        <v>3228</v>
      </c>
      <c r="F1918" s="25" t="s">
        <v>3229</v>
      </c>
      <c r="G1918" s="25">
        <v>32</v>
      </c>
      <c r="H1918" s="25">
        <v>0.21</v>
      </c>
      <c r="I1918" s="25">
        <v>0</v>
      </c>
      <c r="J1918" s="25" t="s">
        <v>282</v>
      </c>
      <c r="K1918" s="25" t="s">
        <v>3230</v>
      </c>
    </row>
    <row r="1919" spans="1:11" x14ac:dyDescent="0.2">
      <c r="A1919" s="25">
        <v>27</v>
      </c>
      <c r="B1919" s="25" t="s">
        <v>3139</v>
      </c>
      <c r="C1919" s="25">
        <v>13</v>
      </c>
      <c r="D1919" s="25">
        <v>108945200</v>
      </c>
      <c r="E1919" s="25" t="s">
        <v>3140</v>
      </c>
      <c r="F1919" s="25" t="s">
        <v>3141</v>
      </c>
      <c r="G1919" s="25">
        <v>37</v>
      </c>
      <c r="H1919" s="25">
        <v>0.2</v>
      </c>
      <c r="I1919" s="25">
        <v>0</v>
      </c>
      <c r="J1919" s="25" t="s">
        <v>282</v>
      </c>
      <c r="K1919" s="25" t="s">
        <v>3142</v>
      </c>
    </row>
    <row r="1920" spans="1:11" x14ac:dyDescent="0.2">
      <c r="A1920" s="25">
        <v>28</v>
      </c>
      <c r="B1920" s="25" t="s">
        <v>4227</v>
      </c>
      <c r="C1920" s="25">
        <v>9</v>
      </c>
      <c r="D1920" s="25">
        <v>18803200</v>
      </c>
      <c r="E1920" s="25" t="s">
        <v>4228</v>
      </c>
      <c r="F1920" s="25" t="s">
        <v>4229</v>
      </c>
      <c r="G1920" s="25">
        <v>42</v>
      </c>
      <c r="H1920" s="25">
        <v>0.13</v>
      </c>
      <c r="I1920" s="25">
        <v>0</v>
      </c>
      <c r="J1920" s="25" t="s">
        <v>395</v>
      </c>
      <c r="K1920" s="25" t="s">
        <v>4230</v>
      </c>
    </row>
    <row r="1921" spans="1:11" x14ac:dyDescent="0.2">
      <c r="A1921" s="25">
        <v>28</v>
      </c>
      <c r="B1921" s="25" t="s">
        <v>4231</v>
      </c>
      <c r="C1921" s="25">
        <v>6</v>
      </c>
      <c r="D1921" s="25">
        <v>18315200</v>
      </c>
      <c r="E1921" s="25" t="s">
        <v>4232</v>
      </c>
      <c r="F1921" s="25" t="s">
        <v>4233</v>
      </c>
      <c r="G1921" s="25">
        <v>33</v>
      </c>
      <c r="H1921" s="25">
        <v>0.16</v>
      </c>
      <c r="I1921" s="25">
        <v>0</v>
      </c>
      <c r="J1921" s="25" t="s">
        <v>395</v>
      </c>
      <c r="K1921" s="25" t="s">
        <v>4234</v>
      </c>
    </row>
    <row r="1922" spans="1:11" x14ac:dyDescent="0.2">
      <c r="A1922" s="25">
        <v>28</v>
      </c>
      <c r="B1922" s="25" t="s">
        <v>4235</v>
      </c>
      <c r="C1922" s="25">
        <v>6</v>
      </c>
      <c r="D1922" s="25">
        <v>18257600</v>
      </c>
      <c r="E1922" s="25" t="s">
        <v>4236</v>
      </c>
      <c r="F1922" s="25" t="s">
        <v>4237</v>
      </c>
      <c r="G1922" s="25">
        <v>43</v>
      </c>
      <c r="H1922" s="25">
        <v>0.12</v>
      </c>
      <c r="I1922" s="25">
        <v>0</v>
      </c>
      <c r="J1922" s="25" t="s">
        <v>395</v>
      </c>
      <c r="K1922" s="25" t="s">
        <v>4238</v>
      </c>
    </row>
    <row r="1923" spans="1:11" x14ac:dyDescent="0.2">
      <c r="A1923" s="25">
        <v>28</v>
      </c>
      <c r="B1923" s="25" t="s">
        <v>4235</v>
      </c>
      <c r="C1923" s="25">
        <v>10</v>
      </c>
      <c r="D1923" s="25">
        <v>38736000</v>
      </c>
      <c r="E1923" s="25" t="s">
        <v>4236</v>
      </c>
      <c r="F1923" s="25" t="s">
        <v>4239</v>
      </c>
      <c r="G1923" s="25">
        <v>20</v>
      </c>
      <c r="H1923" s="25">
        <v>0.1</v>
      </c>
      <c r="I1923" s="25">
        <v>0</v>
      </c>
      <c r="J1923" s="25" t="s">
        <v>395</v>
      </c>
      <c r="K1923" s="25" t="s">
        <v>4240</v>
      </c>
    </row>
    <row r="1924" spans="1:11" x14ac:dyDescent="0.2">
      <c r="A1924" s="25">
        <v>28</v>
      </c>
      <c r="B1924" s="25" t="s">
        <v>4241</v>
      </c>
      <c r="C1924" s="25">
        <v>9</v>
      </c>
      <c r="D1924" s="25">
        <v>14884800</v>
      </c>
      <c r="E1924" s="25" t="s">
        <v>4242</v>
      </c>
      <c r="F1924" s="25" t="s">
        <v>4243</v>
      </c>
      <c r="G1924" s="25">
        <v>94</v>
      </c>
      <c r="H1924" s="25">
        <v>0.38</v>
      </c>
      <c r="I1924" s="25">
        <v>0</v>
      </c>
      <c r="J1924" s="25" t="s">
        <v>395</v>
      </c>
      <c r="K1924" s="25" t="s">
        <v>4244</v>
      </c>
    </row>
    <row r="1925" spans="1:11" x14ac:dyDescent="0.2">
      <c r="A1925" s="25">
        <v>28</v>
      </c>
      <c r="B1925" s="25" t="s">
        <v>4241</v>
      </c>
      <c r="C1925" s="25">
        <v>6</v>
      </c>
      <c r="D1925" s="25">
        <v>31481600</v>
      </c>
      <c r="E1925" s="25" t="s">
        <v>4242</v>
      </c>
      <c r="F1925" s="25" t="s">
        <v>4245</v>
      </c>
      <c r="G1925" s="25">
        <v>28</v>
      </c>
      <c r="H1925" s="25">
        <v>0.16</v>
      </c>
      <c r="I1925" s="25">
        <v>0</v>
      </c>
      <c r="J1925" s="25" t="s">
        <v>395</v>
      </c>
      <c r="K1925" s="25" t="s">
        <v>4246</v>
      </c>
    </row>
    <row r="1926" spans="1:11" x14ac:dyDescent="0.2">
      <c r="A1926" s="25">
        <v>28</v>
      </c>
      <c r="B1926" s="25" t="s">
        <v>4241</v>
      </c>
      <c r="C1926" s="25">
        <v>9</v>
      </c>
      <c r="D1926" s="25">
        <v>14883200</v>
      </c>
      <c r="E1926" s="25" t="s">
        <v>4242</v>
      </c>
      <c r="F1926" s="25" t="s">
        <v>4247</v>
      </c>
      <c r="G1926" s="25">
        <v>27</v>
      </c>
      <c r="H1926" s="25">
        <v>0.12</v>
      </c>
      <c r="I1926" s="25">
        <v>0</v>
      </c>
      <c r="J1926" s="25" t="s">
        <v>395</v>
      </c>
      <c r="K1926" s="25" t="s">
        <v>4248</v>
      </c>
    </row>
    <row r="1927" spans="1:11" x14ac:dyDescent="0.2">
      <c r="A1927" s="25">
        <v>28</v>
      </c>
      <c r="B1927" s="25" t="s">
        <v>4249</v>
      </c>
      <c r="C1927" s="25">
        <v>9</v>
      </c>
      <c r="D1927" s="25">
        <v>14884800</v>
      </c>
      <c r="E1927" s="25" t="s">
        <v>4250</v>
      </c>
      <c r="F1927" s="25" t="s">
        <v>4243</v>
      </c>
      <c r="G1927" s="25">
        <v>94</v>
      </c>
      <c r="H1927" s="25">
        <v>0.38</v>
      </c>
      <c r="I1927" s="25">
        <v>0</v>
      </c>
      <c r="J1927" s="25" t="s">
        <v>395</v>
      </c>
      <c r="K1927" s="25" t="s">
        <v>4244</v>
      </c>
    </row>
    <row r="1928" spans="1:11" x14ac:dyDescent="0.2">
      <c r="A1928" s="25">
        <v>28</v>
      </c>
      <c r="B1928" s="25" t="s">
        <v>4251</v>
      </c>
      <c r="C1928" s="25">
        <v>9</v>
      </c>
      <c r="D1928" s="25">
        <v>19083200</v>
      </c>
      <c r="E1928" s="25" t="s">
        <v>4252</v>
      </c>
      <c r="F1928" s="25" t="s">
        <v>4253</v>
      </c>
      <c r="G1928" s="25">
        <v>41</v>
      </c>
      <c r="H1928" s="25">
        <v>0.1</v>
      </c>
      <c r="I1928" s="25">
        <v>0</v>
      </c>
      <c r="J1928" s="25" t="s">
        <v>395</v>
      </c>
      <c r="K1928" s="25" t="s">
        <v>4254</v>
      </c>
    </row>
    <row r="1929" spans="1:11" x14ac:dyDescent="0.2">
      <c r="A1929" s="25">
        <v>28</v>
      </c>
      <c r="B1929" s="25" t="s">
        <v>4251</v>
      </c>
      <c r="C1929" s="25">
        <v>9</v>
      </c>
      <c r="D1929" s="25">
        <v>19086400</v>
      </c>
      <c r="E1929" s="25" t="s">
        <v>4252</v>
      </c>
      <c r="F1929" s="25" t="s">
        <v>4255</v>
      </c>
      <c r="G1929" s="25">
        <v>40</v>
      </c>
      <c r="H1929" s="25">
        <v>0.12</v>
      </c>
      <c r="I1929" s="25">
        <v>0</v>
      </c>
      <c r="J1929" s="25" t="s">
        <v>395</v>
      </c>
      <c r="K1929" s="25" t="s">
        <v>4256</v>
      </c>
    </row>
    <row r="1930" spans="1:11" x14ac:dyDescent="0.2">
      <c r="A1930" s="25">
        <v>28</v>
      </c>
      <c r="B1930" s="25" t="s">
        <v>4257</v>
      </c>
      <c r="C1930" s="25">
        <v>9</v>
      </c>
      <c r="D1930" s="25">
        <v>19083200</v>
      </c>
      <c r="E1930" s="25" t="s">
        <v>4258</v>
      </c>
      <c r="F1930" s="25" t="s">
        <v>4253</v>
      </c>
      <c r="G1930" s="25">
        <v>41</v>
      </c>
      <c r="H1930" s="25">
        <v>0.1</v>
      </c>
      <c r="I1930" s="25">
        <v>0</v>
      </c>
      <c r="J1930" s="25" t="s">
        <v>395</v>
      </c>
      <c r="K1930" s="25" t="s">
        <v>4254</v>
      </c>
    </row>
    <row r="1931" spans="1:11" x14ac:dyDescent="0.2">
      <c r="A1931" s="25">
        <v>28</v>
      </c>
      <c r="B1931" s="25" t="s">
        <v>4014</v>
      </c>
      <c r="C1931" s="25">
        <v>5</v>
      </c>
      <c r="D1931" s="25">
        <v>27744000</v>
      </c>
      <c r="E1931" s="25" t="s">
        <v>4015</v>
      </c>
      <c r="F1931" s="25" t="s">
        <v>4259</v>
      </c>
      <c r="G1931" s="25">
        <v>28</v>
      </c>
      <c r="H1931" s="25">
        <v>0.17</v>
      </c>
      <c r="I1931" s="25">
        <v>0</v>
      </c>
      <c r="J1931" s="25" t="s">
        <v>282</v>
      </c>
      <c r="K1931" s="25" t="s">
        <v>4260</v>
      </c>
    </row>
    <row r="1932" spans="1:11" x14ac:dyDescent="0.2">
      <c r="A1932" s="25">
        <v>28</v>
      </c>
      <c r="B1932" s="25" t="s">
        <v>314</v>
      </c>
      <c r="C1932" s="25">
        <v>6</v>
      </c>
      <c r="D1932" s="25">
        <v>15891200</v>
      </c>
      <c r="E1932" s="25" t="s">
        <v>315</v>
      </c>
      <c r="F1932" s="25" t="s">
        <v>4261</v>
      </c>
      <c r="G1932" s="25">
        <v>39</v>
      </c>
      <c r="H1932" s="25">
        <v>0.12</v>
      </c>
      <c r="I1932" s="25">
        <v>0</v>
      </c>
      <c r="J1932" s="25" t="s">
        <v>426</v>
      </c>
      <c r="K1932" s="25" t="s">
        <v>4262</v>
      </c>
    </row>
    <row r="1933" spans="1:11" x14ac:dyDescent="0.2">
      <c r="A1933" s="25">
        <v>28</v>
      </c>
      <c r="B1933" s="25" t="s">
        <v>1903</v>
      </c>
      <c r="C1933" s="25">
        <v>4</v>
      </c>
      <c r="D1933" s="25">
        <v>21756800</v>
      </c>
      <c r="E1933" s="25" t="s">
        <v>1904</v>
      </c>
      <c r="F1933" s="25" t="s">
        <v>4263</v>
      </c>
      <c r="G1933" s="25">
        <v>46</v>
      </c>
      <c r="H1933" s="25">
        <v>0.18</v>
      </c>
      <c r="I1933" s="25">
        <v>0</v>
      </c>
      <c r="J1933" s="25" t="s">
        <v>282</v>
      </c>
      <c r="K1933" s="25" t="s">
        <v>4264</v>
      </c>
    </row>
    <row r="1934" spans="1:11" x14ac:dyDescent="0.2">
      <c r="A1934" s="25">
        <v>28</v>
      </c>
      <c r="B1934" s="25" t="s">
        <v>1903</v>
      </c>
      <c r="C1934" s="25">
        <v>4</v>
      </c>
      <c r="D1934" s="25">
        <v>26006400</v>
      </c>
      <c r="E1934" s="25" t="s">
        <v>1904</v>
      </c>
      <c r="F1934" s="25" t="s">
        <v>4265</v>
      </c>
      <c r="G1934" s="25">
        <v>44</v>
      </c>
      <c r="H1934" s="25">
        <v>0.16</v>
      </c>
      <c r="I1934" s="25">
        <v>0</v>
      </c>
      <c r="J1934" s="25" t="s">
        <v>282</v>
      </c>
      <c r="K1934" s="25" t="s">
        <v>4266</v>
      </c>
    </row>
    <row r="1935" spans="1:11" x14ac:dyDescent="0.2">
      <c r="A1935" s="25">
        <v>28</v>
      </c>
      <c r="B1935" s="25" t="s">
        <v>4267</v>
      </c>
      <c r="C1935" s="25">
        <v>9</v>
      </c>
      <c r="D1935" s="25">
        <v>14884800</v>
      </c>
      <c r="E1935" s="25" t="s">
        <v>4268</v>
      </c>
      <c r="F1935" s="25" t="s">
        <v>4243</v>
      </c>
      <c r="G1935" s="25">
        <v>94</v>
      </c>
      <c r="H1935" s="25">
        <v>0.38</v>
      </c>
      <c r="I1935" s="25">
        <v>0</v>
      </c>
      <c r="J1935" s="25" t="s">
        <v>395</v>
      </c>
      <c r="K1935" s="25" t="s">
        <v>4244</v>
      </c>
    </row>
    <row r="1936" spans="1:11" x14ac:dyDescent="0.2">
      <c r="A1936" s="25">
        <v>28</v>
      </c>
      <c r="B1936" s="25" t="s">
        <v>4267</v>
      </c>
      <c r="C1936" s="25">
        <v>6</v>
      </c>
      <c r="D1936" s="25">
        <v>18190400</v>
      </c>
      <c r="E1936" s="25" t="s">
        <v>4268</v>
      </c>
      <c r="F1936" s="25" t="s">
        <v>4269</v>
      </c>
      <c r="G1936" s="25">
        <v>45</v>
      </c>
      <c r="H1936" s="25">
        <v>0.19</v>
      </c>
      <c r="I1936" s="25">
        <v>0</v>
      </c>
      <c r="J1936" s="25" t="s">
        <v>426</v>
      </c>
      <c r="K1936" s="25" t="s">
        <v>4270</v>
      </c>
    </row>
    <row r="1937" spans="1:11" x14ac:dyDescent="0.2">
      <c r="A1937" s="25">
        <v>28</v>
      </c>
      <c r="B1937" s="25" t="s">
        <v>4267</v>
      </c>
      <c r="C1937" s="25">
        <v>9</v>
      </c>
      <c r="D1937" s="25">
        <v>19083200</v>
      </c>
      <c r="E1937" s="25" t="s">
        <v>4268</v>
      </c>
      <c r="F1937" s="25" t="s">
        <v>4253</v>
      </c>
      <c r="G1937" s="25">
        <v>41</v>
      </c>
      <c r="H1937" s="25">
        <v>0.1</v>
      </c>
      <c r="I1937" s="25">
        <v>0</v>
      </c>
      <c r="J1937" s="25" t="s">
        <v>395</v>
      </c>
      <c r="K1937" s="25" t="s">
        <v>4254</v>
      </c>
    </row>
    <row r="1938" spans="1:11" x14ac:dyDescent="0.2">
      <c r="A1938" s="25">
        <v>28</v>
      </c>
      <c r="B1938" s="25" t="s">
        <v>4267</v>
      </c>
      <c r="C1938" s="25">
        <v>9</v>
      </c>
      <c r="D1938" s="25">
        <v>19086400</v>
      </c>
      <c r="E1938" s="25" t="s">
        <v>4268</v>
      </c>
      <c r="F1938" s="25" t="s">
        <v>4255</v>
      </c>
      <c r="G1938" s="25">
        <v>40</v>
      </c>
      <c r="H1938" s="25">
        <v>0.12</v>
      </c>
      <c r="I1938" s="25">
        <v>0</v>
      </c>
      <c r="J1938" s="25" t="s">
        <v>395</v>
      </c>
      <c r="K1938" s="25" t="s">
        <v>4256</v>
      </c>
    </row>
    <row r="1939" spans="1:11" x14ac:dyDescent="0.2">
      <c r="A1939" s="25">
        <v>28</v>
      </c>
      <c r="B1939" s="25" t="s">
        <v>4271</v>
      </c>
      <c r="C1939" s="25">
        <v>9</v>
      </c>
      <c r="D1939" s="25">
        <v>14884800</v>
      </c>
      <c r="E1939" s="25" t="s">
        <v>4272</v>
      </c>
      <c r="F1939" s="25" t="s">
        <v>4243</v>
      </c>
      <c r="G1939" s="25">
        <v>94</v>
      </c>
      <c r="H1939" s="25">
        <v>0.38</v>
      </c>
      <c r="I1939" s="25">
        <v>0</v>
      </c>
      <c r="J1939" s="25" t="s">
        <v>395</v>
      </c>
      <c r="K1939" s="25" t="s">
        <v>4244</v>
      </c>
    </row>
    <row r="1940" spans="1:11" x14ac:dyDescent="0.2">
      <c r="A1940" s="25">
        <v>28</v>
      </c>
      <c r="B1940" s="25" t="s">
        <v>4273</v>
      </c>
      <c r="C1940" s="25">
        <v>9</v>
      </c>
      <c r="D1940" s="25">
        <v>19083200</v>
      </c>
      <c r="E1940" s="25" t="s">
        <v>4274</v>
      </c>
      <c r="F1940" s="25" t="s">
        <v>4253</v>
      </c>
      <c r="G1940" s="25">
        <v>41</v>
      </c>
      <c r="H1940" s="25">
        <v>0.1</v>
      </c>
      <c r="I1940" s="25">
        <v>0</v>
      </c>
      <c r="J1940" s="25" t="s">
        <v>395</v>
      </c>
      <c r="K1940" s="25" t="s">
        <v>4254</v>
      </c>
    </row>
    <row r="1941" spans="1:11" x14ac:dyDescent="0.2">
      <c r="A1941" s="25">
        <v>28</v>
      </c>
      <c r="B1941" s="25" t="s">
        <v>4275</v>
      </c>
      <c r="C1941" s="25">
        <v>4</v>
      </c>
      <c r="D1941" s="25">
        <v>16726400</v>
      </c>
      <c r="E1941" s="25" t="s">
        <v>4276</v>
      </c>
      <c r="F1941" s="25" t="s">
        <v>4277</v>
      </c>
      <c r="G1941" s="25">
        <v>31</v>
      </c>
      <c r="H1941" s="25">
        <v>0.13</v>
      </c>
      <c r="I1941" s="25">
        <v>0</v>
      </c>
      <c r="J1941" s="25" t="s">
        <v>395</v>
      </c>
      <c r="K1941" s="25" t="s">
        <v>4278</v>
      </c>
    </row>
    <row r="1942" spans="1:11" x14ac:dyDescent="0.2">
      <c r="A1942" s="25">
        <v>28</v>
      </c>
      <c r="B1942" s="25" t="s">
        <v>4279</v>
      </c>
      <c r="C1942" s="25">
        <v>10</v>
      </c>
      <c r="D1942" s="25">
        <v>30747200</v>
      </c>
      <c r="E1942" s="25" t="s">
        <v>4280</v>
      </c>
      <c r="F1942" s="25" t="s">
        <v>4281</v>
      </c>
      <c r="G1942" s="25">
        <v>62</v>
      </c>
      <c r="H1942" s="25">
        <v>0.23</v>
      </c>
      <c r="I1942" s="25">
        <v>0</v>
      </c>
      <c r="J1942" s="25" t="s">
        <v>395</v>
      </c>
      <c r="K1942" s="25" t="s">
        <v>4282</v>
      </c>
    </row>
    <row r="1943" spans="1:11" x14ac:dyDescent="0.2">
      <c r="A1943" s="25">
        <v>28</v>
      </c>
      <c r="B1943" s="25" t="s">
        <v>4283</v>
      </c>
      <c r="C1943" s="25">
        <v>6</v>
      </c>
      <c r="D1943" s="25">
        <v>30184000</v>
      </c>
      <c r="E1943" s="25" t="s">
        <v>4284</v>
      </c>
      <c r="F1943" s="25" t="s">
        <v>4285</v>
      </c>
      <c r="G1943" s="25">
        <v>35</v>
      </c>
      <c r="H1943" s="25">
        <v>0.16</v>
      </c>
      <c r="I1943" s="25">
        <v>0</v>
      </c>
      <c r="J1943" s="25" t="s">
        <v>426</v>
      </c>
      <c r="K1943" s="25" t="s">
        <v>4286</v>
      </c>
    </row>
    <row r="1944" spans="1:11" x14ac:dyDescent="0.2">
      <c r="A1944" s="25">
        <v>28</v>
      </c>
      <c r="B1944" s="25" t="s">
        <v>4287</v>
      </c>
      <c r="C1944" s="25">
        <v>9</v>
      </c>
      <c r="D1944" s="25">
        <v>37355200</v>
      </c>
      <c r="E1944" s="25" t="s">
        <v>4288</v>
      </c>
      <c r="F1944" s="25" t="s">
        <v>4289</v>
      </c>
      <c r="G1944" s="25">
        <v>26</v>
      </c>
      <c r="H1944" s="25">
        <v>0.17</v>
      </c>
      <c r="I1944" s="25">
        <v>0</v>
      </c>
      <c r="J1944" s="25" t="s">
        <v>395</v>
      </c>
      <c r="K1944" s="25" t="s">
        <v>4290</v>
      </c>
    </row>
    <row r="1945" spans="1:11" x14ac:dyDescent="0.2">
      <c r="A1945" s="25">
        <v>28</v>
      </c>
      <c r="B1945" s="25" t="s">
        <v>2884</v>
      </c>
      <c r="C1945" s="25">
        <v>5</v>
      </c>
      <c r="D1945" s="25">
        <v>9280000</v>
      </c>
      <c r="E1945" s="25" t="s">
        <v>2885</v>
      </c>
      <c r="F1945" s="25" t="s">
        <v>4291</v>
      </c>
      <c r="G1945" s="25">
        <v>73</v>
      </c>
      <c r="H1945" s="25">
        <v>0.23</v>
      </c>
      <c r="I1945" s="25">
        <v>0</v>
      </c>
      <c r="J1945" s="25" t="s">
        <v>395</v>
      </c>
      <c r="K1945" s="25" t="s">
        <v>4292</v>
      </c>
    </row>
    <row r="1946" spans="1:11" x14ac:dyDescent="0.2">
      <c r="A1946" s="25">
        <v>28</v>
      </c>
      <c r="B1946" s="25" t="s">
        <v>2884</v>
      </c>
      <c r="C1946" s="25">
        <v>5</v>
      </c>
      <c r="D1946" s="25">
        <v>7297600</v>
      </c>
      <c r="E1946" s="25" t="s">
        <v>2885</v>
      </c>
      <c r="F1946" s="25" t="s">
        <v>4293</v>
      </c>
      <c r="G1946" s="25">
        <v>21</v>
      </c>
      <c r="H1946" s="25">
        <v>0.1</v>
      </c>
      <c r="I1946" s="25">
        <v>0</v>
      </c>
      <c r="J1946" s="25" t="s">
        <v>282</v>
      </c>
      <c r="K1946" s="25" t="s">
        <v>4294</v>
      </c>
    </row>
    <row r="1947" spans="1:11" x14ac:dyDescent="0.2">
      <c r="A1947" s="25">
        <v>28</v>
      </c>
      <c r="B1947" s="25" t="s">
        <v>4295</v>
      </c>
      <c r="C1947" s="25">
        <v>9</v>
      </c>
      <c r="D1947" s="25">
        <v>37355200</v>
      </c>
      <c r="E1947" s="25" t="s">
        <v>4296</v>
      </c>
      <c r="F1947" s="25" t="s">
        <v>4289</v>
      </c>
      <c r="G1947" s="25">
        <v>26</v>
      </c>
      <c r="H1947" s="25">
        <v>0.17</v>
      </c>
      <c r="I1947" s="25">
        <v>0</v>
      </c>
      <c r="J1947" s="25" t="s">
        <v>395</v>
      </c>
      <c r="K1947" s="25" t="s">
        <v>4290</v>
      </c>
    </row>
    <row r="1948" spans="1:11" x14ac:dyDescent="0.2">
      <c r="A1948" s="25">
        <v>28</v>
      </c>
      <c r="B1948" s="25" t="s">
        <v>4297</v>
      </c>
      <c r="C1948" s="25">
        <v>9</v>
      </c>
      <c r="D1948" s="25">
        <v>37355200</v>
      </c>
      <c r="E1948" s="25" t="s">
        <v>4298</v>
      </c>
      <c r="F1948" s="25" t="s">
        <v>4289</v>
      </c>
      <c r="G1948" s="25">
        <v>26</v>
      </c>
      <c r="H1948" s="25">
        <v>0.17</v>
      </c>
      <c r="I1948" s="25">
        <v>0</v>
      </c>
      <c r="J1948" s="25" t="s">
        <v>395</v>
      </c>
      <c r="K1948" s="25" t="s">
        <v>4290</v>
      </c>
    </row>
    <row r="1949" spans="1:11" x14ac:dyDescent="0.2">
      <c r="A1949" s="25">
        <v>28</v>
      </c>
      <c r="B1949" s="25" t="s">
        <v>4299</v>
      </c>
      <c r="C1949" s="25">
        <v>5</v>
      </c>
      <c r="D1949" s="25">
        <v>16452800</v>
      </c>
      <c r="E1949" s="25" t="s">
        <v>4300</v>
      </c>
      <c r="F1949" s="25" t="s">
        <v>4301</v>
      </c>
      <c r="G1949" s="25">
        <v>28</v>
      </c>
      <c r="H1949" s="25">
        <v>0.13</v>
      </c>
      <c r="I1949" s="25">
        <v>0</v>
      </c>
      <c r="J1949" s="25" t="s">
        <v>426</v>
      </c>
      <c r="K1949" s="25" t="s">
        <v>4302</v>
      </c>
    </row>
    <row r="1950" spans="1:11" x14ac:dyDescent="0.2">
      <c r="A1950" s="25">
        <v>28</v>
      </c>
      <c r="B1950" s="25" t="s">
        <v>4299</v>
      </c>
      <c r="C1950" s="25">
        <v>5</v>
      </c>
      <c r="D1950" s="25">
        <v>18753600</v>
      </c>
      <c r="E1950" s="25" t="s">
        <v>4300</v>
      </c>
      <c r="F1950" s="25" t="s">
        <v>4303</v>
      </c>
      <c r="G1950" s="25">
        <v>21</v>
      </c>
      <c r="H1950" s="25">
        <v>0.11</v>
      </c>
      <c r="I1950" s="25">
        <v>0</v>
      </c>
      <c r="J1950" s="25" t="s">
        <v>426</v>
      </c>
      <c r="K1950" s="25" t="s">
        <v>4304</v>
      </c>
    </row>
    <row r="1951" spans="1:11" x14ac:dyDescent="0.2">
      <c r="A1951" s="25" t="s">
        <v>19</v>
      </c>
      <c r="B1951" s="25" t="s">
        <v>4305</v>
      </c>
      <c r="C1951" s="25">
        <v>5</v>
      </c>
      <c r="D1951" s="25">
        <v>131743500</v>
      </c>
      <c r="E1951" s="25" t="s">
        <v>4306</v>
      </c>
      <c r="F1951" s="25" t="s">
        <v>4307</v>
      </c>
      <c r="G1951" s="25">
        <v>31</v>
      </c>
      <c r="H1951" s="25">
        <v>0.12</v>
      </c>
      <c r="I1951" s="25">
        <v>0</v>
      </c>
      <c r="J1951" s="25" t="s">
        <v>282</v>
      </c>
      <c r="K1951" s="25" t="s">
        <v>4308</v>
      </c>
    </row>
    <row r="1952" spans="1:11" x14ac:dyDescent="0.2">
      <c r="A1952" s="25" t="s">
        <v>19</v>
      </c>
      <c r="B1952" s="25" t="s">
        <v>4305</v>
      </c>
      <c r="C1952" s="25">
        <v>5</v>
      </c>
      <c r="D1952" s="25">
        <v>131742000</v>
      </c>
      <c r="E1952" s="25" t="s">
        <v>4306</v>
      </c>
      <c r="F1952" s="25" t="s">
        <v>4309</v>
      </c>
      <c r="G1952" s="25">
        <v>30</v>
      </c>
      <c r="H1952" s="25">
        <v>0.13</v>
      </c>
      <c r="I1952" s="25">
        <v>0</v>
      </c>
      <c r="J1952" s="25" t="s">
        <v>282</v>
      </c>
      <c r="K1952" s="25" t="s">
        <v>4310</v>
      </c>
    </row>
    <row r="1953" spans="1:11" x14ac:dyDescent="0.2">
      <c r="A1953" s="25" t="s">
        <v>19</v>
      </c>
      <c r="B1953" s="25" t="s">
        <v>4311</v>
      </c>
      <c r="C1953" s="25">
        <v>5</v>
      </c>
      <c r="D1953" s="25">
        <v>80646000</v>
      </c>
      <c r="E1953" s="25" t="s">
        <v>4312</v>
      </c>
      <c r="F1953" s="25" t="s">
        <v>4313</v>
      </c>
      <c r="G1953" s="25">
        <v>59</v>
      </c>
      <c r="H1953" s="25">
        <v>0.12</v>
      </c>
      <c r="I1953" s="25">
        <v>0</v>
      </c>
      <c r="J1953" s="25" t="s">
        <v>426</v>
      </c>
      <c r="K1953" s="25" t="s">
        <v>4314</v>
      </c>
    </row>
    <row r="1954" spans="1:11" x14ac:dyDescent="0.2">
      <c r="A1954" s="25" t="s">
        <v>19</v>
      </c>
      <c r="B1954" s="25" t="s">
        <v>4311</v>
      </c>
      <c r="C1954" s="25">
        <v>5</v>
      </c>
      <c r="D1954" s="25">
        <v>79170000</v>
      </c>
      <c r="E1954" s="25" t="s">
        <v>4312</v>
      </c>
      <c r="F1954" s="25" t="s">
        <v>4315</v>
      </c>
      <c r="G1954" s="25">
        <v>31</v>
      </c>
      <c r="H1954" s="25">
        <v>0.11</v>
      </c>
      <c r="I1954" s="25">
        <v>0</v>
      </c>
      <c r="J1954" s="25" t="s">
        <v>426</v>
      </c>
      <c r="K1954" s="25" t="s">
        <v>4316</v>
      </c>
    </row>
    <row r="1955" spans="1:11" x14ac:dyDescent="0.2">
      <c r="A1955" s="25" t="s">
        <v>19</v>
      </c>
      <c r="B1955" s="25" t="s">
        <v>4317</v>
      </c>
      <c r="C1955" s="25">
        <v>5</v>
      </c>
      <c r="D1955" s="25">
        <v>33850500</v>
      </c>
      <c r="E1955" s="25" t="s">
        <v>4318</v>
      </c>
      <c r="F1955" s="25" t="s">
        <v>4319</v>
      </c>
      <c r="G1955" s="25">
        <v>53</v>
      </c>
      <c r="H1955" s="25">
        <v>0.12</v>
      </c>
      <c r="I1955" s="25">
        <v>0</v>
      </c>
      <c r="J1955" s="25" t="s">
        <v>395</v>
      </c>
      <c r="K1955" s="25" t="s">
        <v>4320</v>
      </c>
    </row>
    <row r="1956" spans="1:11" x14ac:dyDescent="0.2">
      <c r="A1956" s="25" t="s">
        <v>19</v>
      </c>
      <c r="B1956" s="25" t="s">
        <v>4227</v>
      </c>
      <c r="C1956" s="25">
        <v>5</v>
      </c>
      <c r="D1956" s="25">
        <v>25420500</v>
      </c>
      <c r="E1956" s="25" t="s">
        <v>4228</v>
      </c>
      <c r="F1956" s="25" t="s">
        <v>4321</v>
      </c>
      <c r="G1956" s="25">
        <v>49</v>
      </c>
      <c r="H1956" s="25">
        <v>0.1</v>
      </c>
      <c r="I1956" s="25">
        <v>0</v>
      </c>
      <c r="J1956" s="25" t="s">
        <v>395</v>
      </c>
      <c r="K1956" s="25" t="s">
        <v>4322</v>
      </c>
    </row>
    <row r="1957" spans="1:11" x14ac:dyDescent="0.2">
      <c r="A1957" s="25" t="s">
        <v>19</v>
      </c>
      <c r="B1957" s="25" t="s">
        <v>585</v>
      </c>
      <c r="C1957" s="25">
        <v>5</v>
      </c>
      <c r="D1957" s="25">
        <v>123892500</v>
      </c>
      <c r="E1957" s="25" t="s">
        <v>586</v>
      </c>
      <c r="F1957" s="25" t="s">
        <v>4323</v>
      </c>
      <c r="G1957" s="25">
        <v>108</v>
      </c>
      <c r="H1957" s="25">
        <v>0.28999999999999998</v>
      </c>
      <c r="I1957" s="25">
        <v>0</v>
      </c>
      <c r="J1957" s="25" t="s">
        <v>282</v>
      </c>
      <c r="K1957" s="25" t="s">
        <v>4324</v>
      </c>
    </row>
    <row r="1958" spans="1:11" x14ac:dyDescent="0.2">
      <c r="A1958" s="25" t="s">
        <v>19</v>
      </c>
      <c r="B1958" s="25" t="s">
        <v>585</v>
      </c>
      <c r="C1958" s="25">
        <v>5</v>
      </c>
      <c r="D1958" s="25">
        <v>116494500</v>
      </c>
      <c r="E1958" s="25" t="s">
        <v>586</v>
      </c>
      <c r="F1958" s="25" t="s">
        <v>4325</v>
      </c>
      <c r="G1958" s="25">
        <v>36</v>
      </c>
      <c r="H1958" s="25">
        <v>0.16</v>
      </c>
      <c r="I1958" s="25">
        <v>0</v>
      </c>
      <c r="J1958" s="25" t="s">
        <v>426</v>
      </c>
      <c r="K1958" s="25" t="s">
        <v>4326</v>
      </c>
    </row>
    <row r="1959" spans="1:11" x14ac:dyDescent="0.2">
      <c r="A1959" s="25" t="s">
        <v>19</v>
      </c>
      <c r="B1959" s="25" t="s">
        <v>585</v>
      </c>
      <c r="C1959" s="25">
        <v>5</v>
      </c>
      <c r="D1959" s="25">
        <v>7483500</v>
      </c>
      <c r="E1959" s="25" t="s">
        <v>586</v>
      </c>
      <c r="F1959" s="25" t="s">
        <v>4327</v>
      </c>
      <c r="G1959" s="25">
        <v>32</v>
      </c>
      <c r="H1959" s="25">
        <v>0.1</v>
      </c>
      <c r="I1959" s="25">
        <v>0</v>
      </c>
      <c r="J1959" s="25" t="s">
        <v>426</v>
      </c>
      <c r="K1959" s="25" t="s">
        <v>4328</v>
      </c>
    </row>
    <row r="1960" spans="1:11" x14ac:dyDescent="0.2">
      <c r="A1960" s="25" t="s">
        <v>19</v>
      </c>
      <c r="B1960" s="25" t="s">
        <v>585</v>
      </c>
      <c r="C1960" s="25">
        <v>5</v>
      </c>
      <c r="D1960" s="25">
        <v>7485000</v>
      </c>
      <c r="E1960" s="25" t="s">
        <v>586</v>
      </c>
      <c r="F1960" s="25" t="s">
        <v>4329</v>
      </c>
      <c r="G1960" s="25">
        <v>20</v>
      </c>
      <c r="H1960" s="25">
        <v>0.1</v>
      </c>
      <c r="I1960" s="25">
        <v>0</v>
      </c>
      <c r="J1960" s="25" t="s">
        <v>426</v>
      </c>
      <c r="K1960" s="25" t="s">
        <v>4330</v>
      </c>
    </row>
    <row r="1961" spans="1:11" x14ac:dyDescent="0.2">
      <c r="A1961" s="25" t="s">
        <v>19</v>
      </c>
      <c r="B1961" s="25" t="s">
        <v>585</v>
      </c>
      <c r="C1961" s="25">
        <v>5</v>
      </c>
      <c r="D1961" s="25">
        <v>6469500</v>
      </c>
      <c r="E1961" s="25" t="s">
        <v>586</v>
      </c>
      <c r="F1961" s="25" t="s">
        <v>4331</v>
      </c>
      <c r="G1961" s="25">
        <v>31</v>
      </c>
      <c r="H1961" s="25">
        <v>0.16</v>
      </c>
      <c r="I1961" s="25">
        <v>0</v>
      </c>
      <c r="J1961" s="25" t="s">
        <v>282</v>
      </c>
      <c r="K1961" s="25" t="s">
        <v>4332</v>
      </c>
    </row>
    <row r="1962" spans="1:11" x14ac:dyDescent="0.2">
      <c r="A1962" s="25" t="s">
        <v>19</v>
      </c>
      <c r="B1962" s="25" t="s">
        <v>585</v>
      </c>
      <c r="C1962" s="25">
        <v>5</v>
      </c>
      <c r="D1962" s="25">
        <v>114241500</v>
      </c>
      <c r="E1962" s="25" t="s">
        <v>586</v>
      </c>
      <c r="F1962" s="25" t="s">
        <v>4333</v>
      </c>
      <c r="G1962" s="25">
        <v>20</v>
      </c>
      <c r="H1962" s="25">
        <v>0.1</v>
      </c>
      <c r="I1962" s="25">
        <v>0</v>
      </c>
      <c r="J1962" s="25" t="s">
        <v>282</v>
      </c>
      <c r="K1962" s="25" t="s">
        <v>4334</v>
      </c>
    </row>
    <row r="1963" spans="1:11" x14ac:dyDescent="0.2">
      <c r="A1963" s="25" t="s">
        <v>19</v>
      </c>
      <c r="B1963" s="25" t="s">
        <v>4335</v>
      </c>
      <c r="C1963" s="25">
        <v>5</v>
      </c>
      <c r="D1963" s="25">
        <v>6469500</v>
      </c>
      <c r="E1963" s="25" t="s">
        <v>4336</v>
      </c>
      <c r="F1963" s="25" t="s">
        <v>4331</v>
      </c>
      <c r="G1963" s="25">
        <v>31</v>
      </c>
      <c r="H1963" s="25">
        <v>0.16</v>
      </c>
      <c r="I1963" s="25">
        <v>0</v>
      </c>
      <c r="J1963" s="25" t="s">
        <v>282</v>
      </c>
      <c r="K1963" s="25" t="s">
        <v>4332</v>
      </c>
    </row>
    <row r="1964" spans="1:11" x14ac:dyDescent="0.2">
      <c r="A1964" s="25" t="s">
        <v>19</v>
      </c>
      <c r="B1964" s="25" t="s">
        <v>4337</v>
      </c>
      <c r="C1964" s="25">
        <v>5</v>
      </c>
      <c r="D1964" s="25">
        <v>132235500</v>
      </c>
      <c r="E1964" s="25" t="s">
        <v>4338</v>
      </c>
      <c r="F1964" s="25" t="s">
        <v>4339</v>
      </c>
      <c r="G1964" s="25">
        <v>82</v>
      </c>
      <c r="H1964" s="25">
        <v>0.16</v>
      </c>
      <c r="I1964" s="25">
        <v>0</v>
      </c>
      <c r="J1964" s="25" t="s">
        <v>282</v>
      </c>
      <c r="K1964" s="25" t="s">
        <v>4340</v>
      </c>
    </row>
    <row r="1965" spans="1:11" x14ac:dyDescent="0.2">
      <c r="A1965" s="25" t="s">
        <v>19</v>
      </c>
      <c r="B1965" s="25" t="s">
        <v>4337</v>
      </c>
      <c r="C1965" s="25">
        <v>5</v>
      </c>
      <c r="D1965" s="25">
        <v>132238500</v>
      </c>
      <c r="E1965" s="25" t="s">
        <v>4338</v>
      </c>
      <c r="F1965" s="25" t="s">
        <v>4341</v>
      </c>
      <c r="G1965" s="25">
        <v>49</v>
      </c>
      <c r="H1965" s="25">
        <v>0.13</v>
      </c>
      <c r="I1965" s="25">
        <v>0</v>
      </c>
      <c r="J1965" s="25" t="s">
        <v>282</v>
      </c>
      <c r="K1965" s="25" t="s">
        <v>4342</v>
      </c>
    </row>
    <row r="1966" spans="1:11" x14ac:dyDescent="0.2">
      <c r="A1966" s="25" t="s">
        <v>19</v>
      </c>
      <c r="B1966" s="25" t="s">
        <v>4343</v>
      </c>
      <c r="C1966" s="25">
        <v>7</v>
      </c>
      <c r="D1966" s="25">
        <v>16861500</v>
      </c>
      <c r="E1966" s="25" t="s">
        <v>4344</v>
      </c>
      <c r="F1966" s="25" t="s">
        <v>4345</v>
      </c>
      <c r="G1966" s="25">
        <v>73</v>
      </c>
      <c r="H1966" s="25">
        <v>0.12</v>
      </c>
      <c r="I1966" s="25">
        <v>0</v>
      </c>
      <c r="J1966" s="25" t="s">
        <v>426</v>
      </c>
      <c r="K1966" s="25" t="s">
        <v>4346</v>
      </c>
    </row>
    <row r="1967" spans="1:11" x14ac:dyDescent="0.2">
      <c r="A1967" s="25" t="s">
        <v>19</v>
      </c>
      <c r="B1967" s="25" t="s">
        <v>4343</v>
      </c>
      <c r="C1967" s="25">
        <v>7</v>
      </c>
      <c r="D1967" s="25">
        <v>12108000</v>
      </c>
      <c r="E1967" s="25" t="s">
        <v>4344</v>
      </c>
      <c r="F1967" s="25" t="s">
        <v>4347</v>
      </c>
      <c r="G1967" s="25">
        <v>66</v>
      </c>
      <c r="H1967" s="25">
        <v>0.12</v>
      </c>
      <c r="I1967" s="25">
        <v>0</v>
      </c>
      <c r="J1967" s="25" t="s">
        <v>426</v>
      </c>
      <c r="K1967" s="25" t="s">
        <v>4348</v>
      </c>
    </row>
    <row r="1968" spans="1:11" x14ac:dyDescent="0.2">
      <c r="A1968" s="25" t="s">
        <v>19</v>
      </c>
      <c r="B1968" s="25" t="s">
        <v>4343</v>
      </c>
      <c r="C1968" s="25">
        <v>7</v>
      </c>
      <c r="D1968" s="25">
        <v>16861500</v>
      </c>
      <c r="E1968" s="25" t="s">
        <v>4344</v>
      </c>
      <c r="F1968" s="25" t="s">
        <v>4349</v>
      </c>
      <c r="G1968" s="25">
        <v>88</v>
      </c>
      <c r="H1968" s="25">
        <v>0.14000000000000001</v>
      </c>
      <c r="I1968" s="25">
        <v>0</v>
      </c>
      <c r="J1968" s="25" t="s">
        <v>282</v>
      </c>
      <c r="K1968" s="25" t="s">
        <v>4350</v>
      </c>
    </row>
    <row r="1969" spans="1:11" x14ac:dyDescent="0.2">
      <c r="A1969" s="25" t="s">
        <v>19</v>
      </c>
      <c r="B1969" s="25" t="s">
        <v>4351</v>
      </c>
      <c r="C1969" s="25">
        <v>5</v>
      </c>
      <c r="D1969" s="25">
        <v>121570500</v>
      </c>
      <c r="E1969" s="25" t="s">
        <v>4352</v>
      </c>
      <c r="F1969" s="25" t="s">
        <v>4353</v>
      </c>
      <c r="G1969" s="25">
        <v>267</v>
      </c>
      <c r="H1969" s="25">
        <v>0.32</v>
      </c>
      <c r="I1969" s="25">
        <v>0</v>
      </c>
      <c r="J1969" s="25" t="s">
        <v>282</v>
      </c>
      <c r="K1969" s="25" t="s">
        <v>4354</v>
      </c>
    </row>
    <row r="1970" spans="1:11" x14ac:dyDescent="0.2">
      <c r="A1970" s="25" t="s">
        <v>19</v>
      </c>
      <c r="B1970" s="25" t="s">
        <v>2971</v>
      </c>
      <c r="C1970" s="25">
        <v>5</v>
      </c>
      <c r="D1970" s="25">
        <v>120496500</v>
      </c>
      <c r="E1970" s="25" t="s">
        <v>2972</v>
      </c>
      <c r="F1970" s="25" t="s">
        <v>4355</v>
      </c>
      <c r="G1970" s="25">
        <v>32</v>
      </c>
      <c r="H1970" s="25">
        <v>0.13</v>
      </c>
      <c r="I1970" s="25">
        <v>0</v>
      </c>
      <c r="J1970" s="25" t="s">
        <v>426</v>
      </c>
      <c r="K1970" s="25" t="s">
        <v>4356</v>
      </c>
    </row>
    <row r="1971" spans="1:11" x14ac:dyDescent="0.2">
      <c r="A1971" s="25" t="s">
        <v>19</v>
      </c>
      <c r="B1971" s="25" t="s">
        <v>4357</v>
      </c>
      <c r="C1971" s="25">
        <v>5</v>
      </c>
      <c r="D1971" s="25">
        <v>41370000</v>
      </c>
      <c r="E1971" s="25" t="s">
        <v>4358</v>
      </c>
      <c r="F1971" s="25" t="s">
        <v>4359</v>
      </c>
      <c r="G1971" s="25">
        <v>106</v>
      </c>
      <c r="H1971" s="25">
        <v>0.23</v>
      </c>
      <c r="I1971" s="25">
        <v>0</v>
      </c>
      <c r="J1971" s="25" t="s">
        <v>395</v>
      </c>
      <c r="K1971" s="25" t="s">
        <v>4360</v>
      </c>
    </row>
    <row r="1972" spans="1:11" x14ac:dyDescent="0.2">
      <c r="A1972" s="25" t="s">
        <v>19</v>
      </c>
      <c r="B1972" s="25" t="s">
        <v>4357</v>
      </c>
      <c r="C1972" s="25">
        <v>9</v>
      </c>
      <c r="D1972" s="25">
        <v>33132000</v>
      </c>
      <c r="E1972" s="25" t="s">
        <v>4358</v>
      </c>
      <c r="F1972" s="25" t="s">
        <v>4361</v>
      </c>
      <c r="G1972" s="25">
        <v>79</v>
      </c>
      <c r="H1972" s="25">
        <v>0.19</v>
      </c>
      <c r="I1972" s="25">
        <v>0</v>
      </c>
      <c r="J1972" s="25" t="s">
        <v>395</v>
      </c>
      <c r="K1972" s="25" t="s">
        <v>4362</v>
      </c>
    </row>
    <row r="1973" spans="1:11" x14ac:dyDescent="0.2">
      <c r="A1973" s="25" t="s">
        <v>19</v>
      </c>
      <c r="B1973" s="25" t="s">
        <v>4363</v>
      </c>
      <c r="C1973" s="25">
        <v>5</v>
      </c>
      <c r="D1973" s="25">
        <v>41370000</v>
      </c>
      <c r="E1973" s="25" t="s">
        <v>4364</v>
      </c>
      <c r="F1973" s="25" t="s">
        <v>4359</v>
      </c>
      <c r="G1973" s="25">
        <v>106</v>
      </c>
      <c r="H1973" s="25">
        <v>0.23</v>
      </c>
      <c r="I1973" s="25">
        <v>0</v>
      </c>
      <c r="J1973" s="25" t="s">
        <v>395</v>
      </c>
      <c r="K1973" s="25" t="s">
        <v>4360</v>
      </c>
    </row>
    <row r="1974" spans="1:11" x14ac:dyDescent="0.2">
      <c r="A1974" s="25" t="s">
        <v>19</v>
      </c>
      <c r="B1974" s="25" t="s">
        <v>4365</v>
      </c>
      <c r="C1974" s="25">
        <v>2</v>
      </c>
      <c r="D1974" s="25">
        <v>198627000</v>
      </c>
      <c r="E1974" s="25" t="s">
        <v>4366</v>
      </c>
      <c r="F1974" s="25" t="s">
        <v>4367</v>
      </c>
      <c r="G1974" s="25">
        <v>28</v>
      </c>
      <c r="H1974" s="25">
        <v>0.18</v>
      </c>
      <c r="I1974" s="25">
        <v>0</v>
      </c>
      <c r="J1974" s="25" t="s">
        <v>282</v>
      </c>
      <c r="K1974" s="25" t="s">
        <v>4368</v>
      </c>
    </row>
    <row r="1975" spans="1:11" x14ac:dyDescent="0.2">
      <c r="A1975" s="25" t="s">
        <v>19</v>
      </c>
      <c r="B1975" s="25" t="s">
        <v>290</v>
      </c>
      <c r="C1975" s="25">
        <v>2</v>
      </c>
      <c r="D1975" s="25">
        <v>160147500</v>
      </c>
      <c r="E1975" s="25" t="s">
        <v>291</v>
      </c>
      <c r="F1975" s="25" t="s">
        <v>4369</v>
      </c>
      <c r="G1975" s="25">
        <v>26</v>
      </c>
      <c r="H1975" s="25">
        <v>0.16</v>
      </c>
      <c r="I1975" s="25">
        <v>0</v>
      </c>
      <c r="J1975" s="25" t="s">
        <v>395</v>
      </c>
      <c r="K1975" s="25" t="s">
        <v>4370</v>
      </c>
    </row>
    <row r="1976" spans="1:11" x14ac:dyDescent="0.2">
      <c r="A1976" s="25" t="s">
        <v>19</v>
      </c>
      <c r="B1976" s="25" t="s">
        <v>4371</v>
      </c>
      <c r="C1976" s="25">
        <v>5</v>
      </c>
      <c r="D1976" s="25">
        <v>110766000</v>
      </c>
      <c r="E1976" s="25" t="s">
        <v>4372</v>
      </c>
      <c r="F1976" s="25" t="s">
        <v>4373</v>
      </c>
      <c r="G1976" s="25">
        <v>69</v>
      </c>
      <c r="H1976" s="25">
        <v>0.12</v>
      </c>
      <c r="I1976" s="25">
        <v>0</v>
      </c>
      <c r="J1976" s="25" t="s">
        <v>426</v>
      </c>
      <c r="K1976" s="25" t="s">
        <v>4374</v>
      </c>
    </row>
    <row r="1977" spans="1:11" x14ac:dyDescent="0.2">
      <c r="A1977" s="25" t="s">
        <v>19</v>
      </c>
      <c r="B1977" s="25" t="s">
        <v>4371</v>
      </c>
      <c r="C1977" s="25">
        <v>5</v>
      </c>
      <c r="D1977" s="25">
        <v>109495500</v>
      </c>
      <c r="E1977" s="25" t="s">
        <v>4372</v>
      </c>
      <c r="F1977" s="25" t="s">
        <v>4375</v>
      </c>
      <c r="G1977" s="25">
        <v>68</v>
      </c>
      <c r="H1977" s="25">
        <v>0.1</v>
      </c>
      <c r="I1977" s="25">
        <v>0</v>
      </c>
      <c r="J1977" s="25" t="s">
        <v>426</v>
      </c>
      <c r="K1977" s="25" t="s">
        <v>4376</v>
      </c>
    </row>
    <row r="1978" spans="1:11" x14ac:dyDescent="0.2">
      <c r="A1978" s="25" t="s">
        <v>19</v>
      </c>
      <c r="B1978" s="25" t="s">
        <v>4377</v>
      </c>
      <c r="C1978" s="25">
        <v>5</v>
      </c>
      <c r="D1978" s="25">
        <v>4260000</v>
      </c>
      <c r="E1978" s="25" t="s">
        <v>4378</v>
      </c>
      <c r="F1978" s="25" t="s">
        <v>4379</v>
      </c>
      <c r="G1978" s="25">
        <v>39</v>
      </c>
      <c r="H1978" s="25">
        <v>0.11</v>
      </c>
      <c r="I1978" s="25">
        <v>0</v>
      </c>
      <c r="J1978" s="25" t="s">
        <v>395</v>
      </c>
      <c r="K1978" s="25" t="s">
        <v>4380</v>
      </c>
    </row>
    <row r="1979" spans="1:11" x14ac:dyDescent="0.2">
      <c r="A1979" s="25" t="s">
        <v>19</v>
      </c>
      <c r="B1979" s="25" t="s">
        <v>4381</v>
      </c>
      <c r="C1979" s="25">
        <v>9</v>
      </c>
      <c r="D1979" s="25">
        <v>8751000</v>
      </c>
      <c r="E1979" s="25" t="s">
        <v>4382</v>
      </c>
      <c r="F1979" s="25" t="s">
        <v>4383</v>
      </c>
      <c r="G1979" s="25">
        <v>44</v>
      </c>
      <c r="H1979" s="25">
        <v>0.11</v>
      </c>
      <c r="I1979" s="25">
        <v>0</v>
      </c>
      <c r="J1979" s="25" t="s">
        <v>395</v>
      </c>
      <c r="K1979" s="25" t="s">
        <v>4384</v>
      </c>
    </row>
    <row r="1980" spans="1:11" x14ac:dyDescent="0.2">
      <c r="A1980" s="25" t="s">
        <v>19</v>
      </c>
      <c r="B1980" s="25" t="s">
        <v>4381</v>
      </c>
      <c r="C1980" s="25">
        <v>5</v>
      </c>
      <c r="D1980" s="25">
        <v>130713000</v>
      </c>
      <c r="E1980" s="25" t="s">
        <v>4382</v>
      </c>
      <c r="F1980" s="25" t="s">
        <v>4385</v>
      </c>
      <c r="G1980" s="25">
        <v>111</v>
      </c>
      <c r="H1980" s="25">
        <v>0.15</v>
      </c>
      <c r="I1980" s="25">
        <v>0</v>
      </c>
      <c r="J1980" s="25" t="s">
        <v>282</v>
      </c>
      <c r="K1980" s="25" t="s">
        <v>4386</v>
      </c>
    </row>
    <row r="1981" spans="1:11" x14ac:dyDescent="0.2">
      <c r="A1981" s="25" t="s">
        <v>19</v>
      </c>
      <c r="B1981" s="25" t="s">
        <v>4381</v>
      </c>
      <c r="C1981" s="25">
        <v>5</v>
      </c>
      <c r="D1981" s="25">
        <v>130582500</v>
      </c>
      <c r="E1981" s="25" t="s">
        <v>4382</v>
      </c>
      <c r="F1981" s="25" t="s">
        <v>4387</v>
      </c>
      <c r="G1981" s="25">
        <v>47</v>
      </c>
      <c r="H1981" s="25">
        <v>0.13</v>
      </c>
      <c r="I1981" s="25">
        <v>0</v>
      </c>
      <c r="J1981" s="25" t="s">
        <v>282</v>
      </c>
      <c r="K1981" s="25" t="s">
        <v>4388</v>
      </c>
    </row>
    <row r="1982" spans="1:11" x14ac:dyDescent="0.2">
      <c r="A1982" s="25" t="s">
        <v>19</v>
      </c>
      <c r="B1982" s="25" t="s">
        <v>4389</v>
      </c>
      <c r="C1982" s="25">
        <v>5</v>
      </c>
      <c r="D1982" s="25">
        <v>130713000</v>
      </c>
      <c r="E1982" s="25" t="s">
        <v>4390</v>
      </c>
      <c r="F1982" s="25" t="s">
        <v>4385</v>
      </c>
      <c r="G1982" s="25">
        <v>111</v>
      </c>
      <c r="H1982" s="25">
        <v>0.15</v>
      </c>
      <c r="I1982" s="25">
        <v>0</v>
      </c>
      <c r="J1982" s="25" t="s">
        <v>282</v>
      </c>
      <c r="K1982" s="25" t="s">
        <v>4386</v>
      </c>
    </row>
    <row r="1983" spans="1:11" x14ac:dyDescent="0.2">
      <c r="A1983" s="25" t="s">
        <v>19</v>
      </c>
      <c r="B1983" s="25" t="s">
        <v>4391</v>
      </c>
      <c r="C1983" s="25">
        <v>9</v>
      </c>
      <c r="D1983" s="25">
        <v>8751000</v>
      </c>
      <c r="E1983" s="25" t="s">
        <v>4392</v>
      </c>
      <c r="F1983" s="25" t="s">
        <v>4383</v>
      </c>
      <c r="G1983" s="25">
        <v>44</v>
      </c>
      <c r="H1983" s="25">
        <v>0.11</v>
      </c>
      <c r="I1983" s="25">
        <v>0</v>
      </c>
      <c r="J1983" s="25" t="s">
        <v>395</v>
      </c>
      <c r="K1983" s="25" t="s">
        <v>4384</v>
      </c>
    </row>
    <row r="1984" spans="1:11" x14ac:dyDescent="0.2">
      <c r="A1984" s="25" t="s">
        <v>19</v>
      </c>
      <c r="B1984" s="25" t="s">
        <v>430</v>
      </c>
      <c r="C1984" s="25">
        <v>5</v>
      </c>
      <c r="D1984" s="25">
        <v>15250500</v>
      </c>
      <c r="E1984" s="25" t="s">
        <v>431</v>
      </c>
      <c r="F1984" s="25" t="s">
        <v>4393</v>
      </c>
      <c r="G1984" s="25">
        <v>50</v>
      </c>
      <c r="H1984" s="25">
        <v>0.14000000000000001</v>
      </c>
      <c r="I1984" s="25">
        <v>0</v>
      </c>
      <c r="J1984" s="25" t="s">
        <v>282</v>
      </c>
      <c r="K1984" s="25" t="s">
        <v>4394</v>
      </c>
    </row>
    <row r="1985" spans="1:11" x14ac:dyDescent="0.2">
      <c r="A1985" s="25" t="s">
        <v>19</v>
      </c>
      <c r="B1985" s="25" t="s">
        <v>4395</v>
      </c>
      <c r="C1985" s="25">
        <v>9</v>
      </c>
      <c r="D1985" s="25">
        <v>19602000</v>
      </c>
      <c r="E1985" s="25" t="s">
        <v>4396</v>
      </c>
      <c r="F1985" s="25" t="s">
        <v>4397</v>
      </c>
      <c r="G1985" s="25">
        <v>56</v>
      </c>
      <c r="H1985" s="25">
        <v>0.1</v>
      </c>
      <c r="I1985" s="25">
        <v>0</v>
      </c>
      <c r="J1985" s="25" t="s">
        <v>395</v>
      </c>
      <c r="K1985" s="25" t="s">
        <v>4398</v>
      </c>
    </row>
    <row r="1986" spans="1:11" x14ac:dyDescent="0.2">
      <c r="A1986" s="25" t="s">
        <v>19</v>
      </c>
      <c r="B1986" s="25" t="s">
        <v>4395</v>
      </c>
      <c r="C1986" s="25">
        <v>5</v>
      </c>
      <c r="D1986" s="25">
        <v>122740500</v>
      </c>
      <c r="E1986" s="25" t="s">
        <v>4396</v>
      </c>
      <c r="F1986" s="25" t="s">
        <v>4399</v>
      </c>
      <c r="G1986" s="25">
        <v>43</v>
      </c>
      <c r="H1986" s="25">
        <v>0.11</v>
      </c>
      <c r="I1986" s="25">
        <v>0</v>
      </c>
      <c r="J1986" s="25" t="s">
        <v>282</v>
      </c>
      <c r="K1986" s="25" t="s">
        <v>4400</v>
      </c>
    </row>
    <row r="1987" spans="1:11" x14ac:dyDescent="0.2">
      <c r="A1987" s="25" t="s">
        <v>19</v>
      </c>
      <c r="B1987" s="25" t="s">
        <v>4401</v>
      </c>
      <c r="C1987" s="25">
        <v>5</v>
      </c>
      <c r="D1987" s="25">
        <v>122740500</v>
      </c>
      <c r="E1987" s="25" t="s">
        <v>4402</v>
      </c>
      <c r="F1987" s="25" t="s">
        <v>4399</v>
      </c>
      <c r="G1987" s="25">
        <v>43</v>
      </c>
      <c r="H1987" s="25">
        <v>0.11</v>
      </c>
      <c r="I1987" s="25">
        <v>0</v>
      </c>
      <c r="J1987" s="25" t="s">
        <v>282</v>
      </c>
      <c r="K1987" s="25" t="s">
        <v>4400</v>
      </c>
    </row>
    <row r="1988" spans="1:11" x14ac:dyDescent="0.2">
      <c r="A1988" s="25" t="s">
        <v>19</v>
      </c>
      <c r="B1988" s="25" t="s">
        <v>4403</v>
      </c>
      <c r="C1988" s="25">
        <v>9</v>
      </c>
      <c r="D1988" s="25">
        <v>19602000</v>
      </c>
      <c r="E1988" s="25" t="s">
        <v>4404</v>
      </c>
      <c r="F1988" s="25" t="s">
        <v>4397</v>
      </c>
      <c r="G1988" s="25">
        <v>56</v>
      </c>
      <c r="H1988" s="25">
        <v>0.1</v>
      </c>
      <c r="I1988" s="25">
        <v>0</v>
      </c>
      <c r="J1988" s="25" t="s">
        <v>395</v>
      </c>
      <c r="K1988" s="25" t="s">
        <v>4398</v>
      </c>
    </row>
    <row r="1989" spans="1:11" x14ac:dyDescent="0.2">
      <c r="A1989" s="25" t="s">
        <v>19</v>
      </c>
      <c r="B1989" s="25" t="s">
        <v>1214</v>
      </c>
      <c r="C1989" s="25">
        <v>5</v>
      </c>
      <c r="D1989" s="25">
        <v>1318500</v>
      </c>
      <c r="E1989" s="25" t="s">
        <v>1215</v>
      </c>
      <c r="F1989" s="25" t="s">
        <v>4405</v>
      </c>
      <c r="G1989" s="25">
        <v>69</v>
      </c>
      <c r="H1989" s="25">
        <v>0.26</v>
      </c>
      <c r="I1989" s="25">
        <v>0</v>
      </c>
      <c r="J1989" s="25" t="s">
        <v>282</v>
      </c>
      <c r="K1989" s="25" t="s">
        <v>4406</v>
      </c>
    </row>
    <row r="1990" spans="1:11" x14ac:dyDescent="0.2">
      <c r="A1990" s="25" t="s">
        <v>19</v>
      </c>
      <c r="B1990" s="25" t="s">
        <v>4407</v>
      </c>
      <c r="C1990" s="25">
        <v>5</v>
      </c>
      <c r="D1990" s="25">
        <v>40440000</v>
      </c>
      <c r="E1990" s="25" t="s">
        <v>4408</v>
      </c>
      <c r="F1990" s="25" t="s">
        <v>4409</v>
      </c>
      <c r="G1990" s="25">
        <v>133</v>
      </c>
      <c r="H1990" s="25">
        <v>0.21</v>
      </c>
      <c r="I1990" s="25">
        <v>0</v>
      </c>
      <c r="J1990" s="25" t="s">
        <v>395</v>
      </c>
      <c r="K1990" s="25" t="s">
        <v>4410</v>
      </c>
    </row>
    <row r="1991" spans="1:11" x14ac:dyDescent="0.2">
      <c r="A1991" s="25" t="s">
        <v>19</v>
      </c>
      <c r="B1991" s="25" t="s">
        <v>3265</v>
      </c>
      <c r="C1991" s="25">
        <v>3</v>
      </c>
      <c r="D1991" s="25">
        <v>131988000</v>
      </c>
      <c r="E1991" s="25" t="s">
        <v>3266</v>
      </c>
      <c r="F1991" s="25" t="s">
        <v>4411</v>
      </c>
      <c r="G1991" s="25">
        <v>28</v>
      </c>
      <c r="H1991" s="25">
        <v>0.19</v>
      </c>
      <c r="I1991" s="25">
        <v>0</v>
      </c>
      <c r="J1991" s="25" t="s">
        <v>282</v>
      </c>
      <c r="K1991" s="25" t="s">
        <v>4412</v>
      </c>
    </row>
    <row r="1992" spans="1:11" x14ac:dyDescent="0.2">
      <c r="A1992" s="25" t="s">
        <v>19</v>
      </c>
      <c r="B1992" s="25" t="s">
        <v>4413</v>
      </c>
      <c r="C1992" s="25">
        <v>5</v>
      </c>
      <c r="D1992" s="25">
        <v>111726000</v>
      </c>
      <c r="E1992" s="25" t="s">
        <v>4414</v>
      </c>
      <c r="F1992" s="25" t="s">
        <v>4415</v>
      </c>
      <c r="G1992" s="25">
        <v>291</v>
      </c>
      <c r="H1992" s="25">
        <v>0.27</v>
      </c>
      <c r="I1992" s="25">
        <v>0</v>
      </c>
      <c r="J1992" s="25" t="s">
        <v>282</v>
      </c>
      <c r="K1992" s="25" t="s">
        <v>4416</v>
      </c>
    </row>
    <row r="1993" spans="1:11" x14ac:dyDescent="0.2">
      <c r="A1993" s="25" t="s">
        <v>19</v>
      </c>
      <c r="B1993" s="25" t="s">
        <v>4413</v>
      </c>
      <c r="C1993" s="25">
        <v>5</v>
      </c>
      <c r="D1993" s="25">
        <v>130713000</v>
      </c>
      <c r="E1993" s="25" t="s">
        <v>4414</v>
      </c>
      <c r="F1993" s="25" t="s">
        <v>4385</v>
      </c>
      <c r="G1993" s="25">
        <v>111</v>
      </c>
      <c r="H1993" s="25">
        <v>0.15</v>
      </c>
      <c r="I1993" s="25">
        <v>0</v>
      </c>
      <c r="J1993" s="25" t="s">
        <v>282</v>
      </c>
      <c r="K1993" s="25" t="s">
        <v>4386</v>
      </c>
    </row>
    <row r="1994" spans="1:11" x14ac:dyDescent="0.2">
      <c r="A1994" s="25" t="s">
        <v>19</v>
      </c>
      <c r="B1994" s="25" t="s">
        <v>4417</v>
      </c>
      <c r="C1994" s="25">
        <v>5</v>
      </c>
      <c r="D1994" s="25">
        <v>130713000</v>
      </c>
      <c r="E1994" s="25" t="s">
        <v>4418</v>
      </c>
      <c r="F1994" s="25" t="s">
        <v>4385</v>
      </c>
      <c r="G1994" s="25">
        <v>111</v>
      </c>
      <c r="H1994" s="25">
        <v>0.15</v>
      </c>
      <c r="I1994" s="25">
        <v>0</v>
      </c>
      <c r="J1994" s="25" t="s">
        <v>282</v>
      </c>
      <c r="K1994" s="25" t="s">
        <v>4386</v>
      </c>
    </row>
    <row r="1995" spans="1:11" x14ac:dyDescent="0.2">
      <c r="A1995" s="25" t="s">
        <v>19</v>
      </c>
      <c r="B1995" s="25" t="s">
        <v>4419</v>
      </c>
      <c r="C1995" s="25">
        <v>17</v>
      </c>
      <c r="D1995" s="25">
        <v>47824500</v>
      </c>
      <c r="E1995" s="25" t="s">
        <v>4420</v>
      </c>
      <c r="F1995" s="25" t="s">
        <v>4421</v>
      </c>
      <c r="G1995" s="25">
        <v>28</v>
      </c>
      <c r="H1995" s="25">
        <v>0.13</v>
      </c>
      <c r="I1995" s="25">
        <v>0</v>
      </c>
      <c r="J1995" s="25" t="s">
        <v>282</v>
      </c>
      <c r="K1995" s="25" t="s">
        <v>4422</v>
      </c>
    </row>
    <row r="1996" spans="1:11" x14ac:dyDescent="0.2">
      <c r="A1996" s="25" t="s">
        <v>19</v>
      </c>
      <c r="B1996" s="25" t="s">
        <v>3998</v>
      </c>
      <c r="C1996" s="25">
        <v>5</v>
      </c>
      <c r="D1996" s="25">
        <v>108193500</v>
      </c>
      <c r="E1996" s="25" t="s">
        <v>3999</v>
      </c>
      <c r="F1996" s="25" t="s">
        <v>4423</v>
      </c>
      <c r="G1996" s="25">
        <v>154</v>
      </c>
      <c r="H1996" s="25">
        <v>0.23</v>
      </c>
      <c r="I1996" s="25">
        <v>0</v>
      </c>
      <c r="J1996" s="25" t="s">
        <v>282</v>
      </c>
      <c r="K1996" s="25" t="s">
        <v>4424</v>
      </c>
    </row>
    <row r="1997" spans="1:11" x14ac:dyDescent="0.2">
      <c r="A1997" s="25" t="s">
        <v>19</v>
      </c>
      <c r="B1997" s="25" t="s">
        <v>4213</v>
      </c>
      <c r="C1997" s="25">
        <v>5</v>
      </c>
      <c r="D1997" s="25">
        <v>132918000</v>
      </c>
      <c r="E1997" s="25" t="s">
        <v>4214</v>
      </c>
      <c r="F1997" s="25" t="s">
        <v>4425</v>
      </c>
      <c r="G1997" s="25">
        <v>26</v>
      </c>
      <c r="H1997" s="25">
        <v>0.32</v>
      </c>
      <c r="I1997" s="25">
        <v>0</v>
      </c>
      <c r="J1997" s="25" t="s">
        <v>282</v>
      </c>
      <c r="K1997" s="25" t="s">
        <v>4426</v>
      </c>
    </row>
    <row r="1998" spans="1:11" x14ac:dyDescent="0.2">
      <c r="A1998" s="25" t="s">
        <v>19</v>
      </c>
      <c r="B1998" s="25" t="s">
        <v>4427</v>
      </c>
      <c r="C1998" s="25">
        <v>9</v>
      </c>
      <c r="D1998" s="25">
        <v>12481500</v>
      </c>
      <c r="E1998" s="25" t="s">
        <v>4428</v>
      </c>
      <c r="F1998" s="25" t="s">
        <v>4429</v>
      </c>
      <c r="G1998" s="25">
        <v>44</v>
      </c>
      <c r="H1998" s="25">
        <v>0.1</v>
      </c>
      <c r="I1998" s="25">
        <v>0</v>
      </c>
      <c r="J1998" s="25" t="s">
        <v>395</v>
      </c>
      <c r="K1998" s="25" t="s">
        <v>4430</v>
      </c>
    </row>
    <row r="1999" spans="1:11" x14ac:dyDescent="0.2">
      <c r="A1999" s="25" t="s">
        <v>19</v>
      </c>
      <c r="B1999" s="25" t="s">
        <v>714</v>
      </c>
      <c r="C1999" s="25">
        <v>5</v>
      </c>
      <c r="D1999" s="25">
        <v>42627000</v>
      </c>
      <c r="E1999" s="25" t="s">
        <v>715</v>
      </c>
      <c r="F1999" s="25" t="s">
        <v>4431</v>
      </c>
      <c r="G1999" s="25">
        <v>39</v>
      </c>
      <c r="H1999" s="25">
        <v>0.26</v>
      </c>
      <c r="I1999" s="25">
        <v>0</v>
      </c>
      <c r="J1999" s="25" t="s">
        <v>282</v>
      </c>
      <c r="K1999" s="25" t="s">
        <v>3493</v>
      </c>
    </row>
    <row r="2000" spans="1:11" x14ac:dyDescent="0.2">
      <c r="A2000" s="25" t="s">
        <v>19</v>
      </c>
      <c r="B2000" s="25" t="s">
        <v>1038</v>
      </c>
      <c r="C2000" s="25">
        <v>9</v>
      </c>
      <c r="D2000" s="25">
        <v>4095000</v>
      </c>
      <c r="E2000" s="25" t="s">
        <v>1039</v>
      </c>
      <c r="F2000" s="25" t="s">
        <v>4432</v>
      </c>
      <c r="G2000" s="25">
        <v>60</v>
      </c>
      <c r="H2000" s="25">
        <v>0.19</v>
      </c>
      <c r="I2000" s="25">
        <v>0</v>
      </c>
      <c r="J2000" s="25" t="s">
        <v>395</v>
      </c>
      <c r="K2000" s="25" t="s">
        <v>4433</v>
      </c>
    </row>
    <row r="2001" spans="1:11" x14ac:dyDescent="0.2">
      <c r="A2001" s="25" t="s">
        <v>19</v>
      </c>
      <c r="B2001" s="25" t="s">
        <v>1038</v>
      </c>
      <c r="C2001" s="25">
        <v>9</v>
      </c>
      <c r="D2001" s="25">
        <v>1074000</v>
      </c>
      <c r="E2001" s="25" t="s">
        <v>1039</v>
      </c>
      <c r="F2001" s="25" t="s">
        <v>4434</v>
      </c>
      <c r="G2001" s="25">
        <v>33</v>
      </c>
      <c r="H2001" s="25">
        <v>0.2</v>
      </c>
      <c r="I2001" s="25">
        <v>0</v>
      </c>
      <c r="J2001" s="25" t="s">
        <v>282</v>
      </c>
      <c r="K2001" s="25" t="s">
        <v>4435</v>
      </c>
    </row>
    <row r="2002" spans="1:11" x14ac:dyDescent="0.2">
      <c r="A2002" s="25" t="s">
        <v>19</v>
      </c>
      <c r="B2002" s="25" t="s">
        <v>4436</v>
      </c>
      <c r="C2002" s="25">
        <v>9</v>
      </c>
      <c r="D2002" s="25">
        <v>4095000</v>
      </c>
      <c r="E2002" s="25" t="s">
        <v>4437</v>
      </c>
      <c r="F2002" s="25" t="s">
        <v>4432</v>
      </c>
      <c r="G2002" s="25">
        <v>60</v>
      </c>
      <c r="H2002" s="25">
        <v>0.19</v>
      </c>
      <c r="I2002" s="25">
        <v>0</v>
      </c>
      <c r="J2002" s="25" t="s">
        <v>395</v>
      </c>
      <c r="K2002" s="25" t="s">
        <v>4433</v>
      </c>
    </row>
    <row r="2003" spans="1:11" x14ac:dyDescent="0.2">
      <c r="A2003" s="25" t="s">
        <v>19</v>
      </c>
      <c r="B2003" s="25" t="s">
        <v>4438</v>
      </c>
      <c r="C2003" s="25">
        <v>5</v>
      </c>
      <c r="D2003" s="25">
        <v>89986500</v>
      </c>
      <c r="E2003" s="25" t="s">
        <v>4439</v>
      </c>
      <c r="F2003" s="25" t="s">
        <v>4440</v>
      </c>
      <c r="G2003" s="25">
        <v>89</v>
      </c>
      <c r="H2003" s="25">
        <v>0.19</v>
      </c>
      <c r="I2003" s="25">
        <v>0</v>
      </c>
      <c r="J2003" s="25" t="s">
        <v>426</v>
      </c>
      <c r="K2003" s="25" t="s">
        <v>4441</v>
      </c>
    </row>
    <row r="2004" spans="1:11" x14ac:dyDescent="0.2">
      <c r="A2004" s="25" t="s">
        <v>19</v>
      </c>
      <c r="B2004" s="25" t="s">
        <v>4438</v>
      </c>
      <c r="C2004" s="25">
        <v>5</v>
      </c>
      <c r="D2004" s="25">
        <v>122740500</v>
      </c>
      <c r="E2004" s="25" t="s">
        <v>4439</v>
      </c>
      <c r="F2004" s="25" t="s">
        <v>4399</v>
      </c>
      <c r="G2004" s="25">
        <v>43</v>
      </c>
      <c r="H2004" s="25">
        <v>0.11</v>
      </c>
      <c r="I2004" s="25">
        <v>0</v>
      </c>
      <c r="J2004" s="25" t="s">
        <v>282</v>
      </c>
      <c r="K2004" s="25" t="s">
        <v>4400</v>
      </c>
    </row>
    <row r="2005" spans="1:11" x14ac:dyDescent="0.2">
      <c r="A2005" s="25" t="s">
        <v>19</v>
      </c>
      <c r="B2005" s="25" t="s">
        <v>4442</v>
      </c>
      <c r="C2005" s="25">
        <v>5</v>
      </c>
      <c r="D2005" s="25">
        <v>122740500</v>
      </c>
      <c r="E2005" s="25" t="s">
        <v>4443</v>
      </c>
      <c r="F2005" s="25" t="s">
        <v>4399</v>
      </c>
      <c r="G2005" s="25">
        <v>43</v>
      </c>
      <c r="H2005" s="25">
        <v>0.11</v>
      </c>
      <c r="I2005" s="25">
        <v>0</v>
      </c>
      <c r="J2005" s="25" t="s">
        <v>282</v>
      </c>
      <c r="K2005" s="25" t="s">
        <v>4400</v>
      </c>
    </row>
    <row r="2006" spans="1:11" x14ac:dyDescent="0.2">
      <c r="A2006" s="25" t="s">
        <v>19</v>
      </c>
      <c r="B2006" s="25" t="s">
        <v>4444</v>
      </c>
      <c r="C2006" s="25">
        <v>7</v>
      </c>
      <c r="D2006" s="25">
        <v>6585000</v>
      </c>
      <c r="E2006" s="25" t="s">
        <v>4445</v>
      </c>
      <c r="F2006" s="25" t="s">
        <v>4446</v>
      </c>
      <c r="G2006" s="25">
        <v>46</v>
      </c>
      <c r="H2006" s="25">
        <v>0.1</v>
      </c>
      <c r="I2006" s="25">
        <v>0</v>
      </c>
      <c r="J2006" s="25" t="s">
        <v>282</v>
      </c>
      <c r="K2006" s="25" t="s">
        <v>4447</v>
      </c>
    </row>
    <row r="2007" spans="1:11" x14ac:dyDescent="0.2">
      <c r="A2007" s="25" t="s">
        <v>19</v>
      </c>
      <c r="B2007" s="25" t="s">
        <v>4448</v>
      </c>
      <c r="C2007" s="25">
        <v>7</v>
      </c>
      <c r="D2007" s="25">
        <v>18567000</v>
      </c>
      <c r="E2007" s="25" t="s">
        <v>4449</v>
      </c>
      <c r="F2007" s="25" t="s">
        <v>4450</v>
      </c>
      <c r="G2007" s="25">
        <v>66</v>
      </c>
      <c r="H2007" s="25">
        <v>0.14000000000000001</v>
      </c>
      <c r="I2007" s="25">
        <v>0</v>
      </c>
      <c r="J2007" s="25" t="s">
        <v>395</v>
      </c>
      <c r="K2007" s="25" t="s">
        <v>4451</v>
      </c>
    </row>
    <row r="2008" spans="1:11" x14ac:dyDescent="0.2">
      <c r="A2008" s="25" t="s">
        <v>19</v>
      </c>
      <c r="B2008" s="25" t="s">
        <v>4452</v>
      </c>
      <c r="C2008" s="25">
        <v>7</v>
      </c>
      <c r="D2008" s="25">
        <v>18567000</v>
      </c>
      <c r="E2008" s="25" t="s">
        <v>4453</v>
      </c>
      <c r="F2008" s="25" t="s">
        <v>4450</v>
      </c>
      <c r="G2008" s="25">
        <v>66</v>
      </c>
      <c r="H2008" s="25">
        <v>0.14000000000000001</v>
      </c>
      <c r="I2008" s="25">
        <v>0</v>
      </c>
      <c r="J2008" s="25" t="s">
        <v>395</v>
      </c>
      <c r="K2008" s="25" t="s">
        <v>4451</v>
      </c>
    </row>
    <row r="2009" spans="1:11" x14ac:dyDescent="0.2">
      <c r="A2009" s="25" t="s">
        <v>19</v>
      </c>
      <c r="B2009" s="25" t="s">
        <v>4454</v>
      </c>
      <c r="C2009" s="25">
        <v>9</v>
      </c>
      <c r="D2009" s="25">
        <v>6249000</v>
      </c>
      <c r="E2009" s="25" t="s">
        <v>4455</v>
      </c>
      <c r="F2009" s="25" t="s">
        <v>4456</v>
      </c>
      <c r="G2009" s="25">
        <v>42</v>
      </c>
      <c r="H2009" s="25">
        <v>0.1</v>
      </c>
      <c r="I2009" s="25">
        <v>0</v>
      </c>
      <c r="J2009" s="25" t="s">
        <v>395</v>
      </c>
      <c r="K2009" s="25" t="s">
        <v>4457</v>
      </c>
    </row>
    <row r="2010" spans="1:11" x14ac:dyDescent="0.2">
      <c r="A2010" s="25" t="s">
        <v>19</v>
      </c>
      <c r="B2010" s="25" t="s">
        <v>4454</v>
      </c>
      <c r="C2010" s="25">
        <v>5</v>
      </c>
      <c r="D2010" s="25">
        <v>88818000</v>
      </c>
      <c r="E2010" s="25" t="s">
        <v>4455</v>
      </c>
      <c r="F2010" s="25" t="s">
        <v>4458</v>
      </c>
      <c r="G2010" s="25">
        <v>47</v>
      </c>
      <c r="H2010" s="25">
        <v>0.12</v>
      </c>
      <c r="I2010" s="25">
        <v>0</v>
      </c>
      <c r="J2010" s="25" t="s">
        <v>395</v>
      </c>
      <c r="K2010" s="25" t="s">
        <v>4459</v>
      </c>
    </row>
    <row r="2011" spans="1:11" x14ac:dyDescent="0.2">
      <c r="A2011" s="25" t="s">
        <v>19</v>
      </c>
      <c r="B2011" s="25" t="s">
        <v>4460</v>
      </c>
      <c r="C2011" s="25">
        <v>5</v>
      </c>
      <c r="D2011" s="25">
        <v>36159000</v>
      </c>
      <c r="E2011" s="25" t="s">
        <v>4461</v>
      </c>
      <c r="F2011" s="25" t="s">
        <v>4462</v>
      </c>
      <c r="G2011" s="25">
        <v>38</v>
      </c>
      <c r="H2011" s="25">
        <v>0.13</v>
      </c>
      <c r="I2011" s="25">
        <v>0</v>
      </c>
      <c r="J2011" s="25" t="s">
        <v>282</v>
      </c>
      <c r="K2011" s="25" t="s">
        <v>4463</v>
      </c>
    </row>
    <row r="2012" spans="1:11" x14ac:dyDescent="0.2">
      <c r="A2012" s="25" t="s">
        <v>19</v>
      </c>
      <c r="B2012" s="25" t="s">
        <v>4464</v>
      </c>
      <c r="C2012" s="25">
        <v>5</v>
      </c>
      <c r="D2012" s="25">
        <v>36159000</v>
      </c>
      <c r="E2012" s="25" t="s">
        <v>4465</v>
      </c>
      <c r="F2012" s="25" t="s">
        <v>4462</v>
      </c>
      <c r="G2012" s="25">
        <v>38</v>
      </c>
      <c r="H2012" s="25">
        <v>0.13</v>
      </c>
      <c r="I2012" s="25">
        <v>0</v>
      </c>
      <c r="J2012" s="25" t="s">
        <v>282</v>
      </c>
      <c r="K2012" s="25" t="s">
        <v>4463</v>
      </c>
    </row>
    <row r="2013" spans="1:11" x14ac:dyDescent="0.2">
      <c r="A2013" s="25" t="s">
        <v>19</v>
      </c>
      <c r="B2013" s="25" t="s">
        <v>4034</v>
      </c>
      <c r="C2013" s="25">
        <v>5</v>
      </c>
      <c r="D2013" s="25">
        <v>112689000</v>
      </c>
      <c r="E2013" s="25" t="s">
        <v>4035</v>
      </c>
      <c r="F2013" s="25" t="s">
        <v>4466</v>
      </c>
      <c r="G2013" s="25">
        <v>47</v>
      </c>
      <c r="H2013" s="25">
        <v>0.18</v>
      </c>
      <c r="I2013" s="25">
        <v>0</v>
      </c>
      <c r="J2013" s="25" t="s">
        <v>282</v>
      </c>
      <c r="K2013" s="25" t="s">
        <v>4467</v>
      </c>
    </row>
    <row r="2014" spans="1:11" x14ac:dyDescent="0.2">
      <c r="A2014" s="25" t="s">
        <v>19</v>
      </c>
      <c r="B2014" s="25" t="s">
        <v>4034</v>
      </c>
      <c r="C2014" s="25">
        <v>5</v>
      </c>
      <c r="D2014" s="25">
        <v>113742000</v>
      </c>
      <c r="E2014" s="25" t="s">
        <v>4035</v>
      </c>
      <c r="F2014" s="25" t="s">
        <v>4468</v>
      </c>
      <c r="G2014" s="25">
        <v>28</v>
      </c>
      <c r="H2014" s="25">
        <v>0.12</v>
      </c>
      <c r="I2014" s="25">
        <v>0</v>
      </c>
      <c r="J2014" s="25" t="s">
        <v>395</v>
      </c>
      <c r="K2014" s="25" t="s">
        <v>4469</v>
      </c>
    </row>
    <row r="2015" spans="1:11" x14ac:dyDescent="0.2">
      <c r="A2015" s="25" t="s">
        <v>19</v>
      </c>
      <c r="B2015" s="25" t="s">
        <v>4034</v>
      </c>
      <c r="C2015" s="25">
        <v>9</v>
      </c>
      <c r="D2015" s="25">
        <v>9820500</v>
      </c>
      <c r="E2015" s="25" t="s">
        <v>4035</v>
      </c>
      <c r="F2015" s="25" t="s">
        <v>4470</v>
      </c>
      <c r="G2015" s="25">
        <v>24</v>
      </c>
      <c r="H2015" s="25">
        <v>0.1</v>
      </c>
      <c r="I2015" s="25">
        <v>0</v>
      </c>
      <c r="J2015" s="25" t="s">
        <v>395</v>
      </c>
      <c r="K2015" s="25" t="s">
        <v>4471</v>
      </c>
    </row>
    <row r="2016" spans="1:11" x14ac:dyDescent="0.2">
      <c r="A2016" s="25" t="s">
        <v>19</v>
      </c>
      <c r="B2016" s="25" t="s">
        <v>4472</v>
      </c>
      <c r="C2016" s="25">
        <v>5</v>
      </c>
      <c r="D2016" s="25">
        <v>112689000</v>
      </c>
      <c r="E2016" s="25" t="s">
        <v>4473</v>
      </c>
      <c r="F2016" s="25" t="s">
        <v>4466</v>
      </c>
      <c r="G2016" s="25">
        <v>47</v>
      </c>
      <c r="H2016" s="25">
        <v>0.18</v>
      </c>
      <c r="I2016" s="25">
        <v>0</v>
      </c>
      <c r="J2016" s="25" t="s">
        <v>282</v>
      </c>
      <c r="K2016" s="25" t="s">
        <v>4467</v>
      </c>
    </row>
    <row r="2017" spans="1:11" x14ac:dyDescent="0.2">
      <c r="A2017" s="25" t="s">
        <v>19</v>
      </c>
      <c r="B2017" s="25" t="s">
        <v>4474</v>
      </c>
      <c r="C2017" s="25">
        <v>5</v>
      </c>
      <c r="D2017" s="25">
        <v>113742000</v>
      </c>
      <c r="E2017" s="25" t="s">
        <v>4475</v>
      </c>
      <c r="F2017" s="25" t="s">
        <v>4468</v>
      </c>
      <c r="G2017" s="25">
        <v>28</v>
      </c>
      <c r="H2017" s="25">
        <v>0.12</v>
      </c>
      <c r="I2017" s="25">
        <v>0</v>
      </c>
      <c r="J2017" s="25" t="s">
        <v>395</v>
      </c>
      <c r="K2017" s="25" t="s">
        <v>4469</v>
      </c>
    </row>
    <row r="2018" spans="1:11" x14ac:dyDescent="0.2">
      <c r="A2018" s="25" t="s">
        <v>19</v>
      </c>
      <c r="B2018" s="25" t="s">
        <v>4474</v>
      </c>
      <c r="C2018" s="25">
        <v>9</v>
      </c>
      <c r="D2018" s="25">
        <v>9820500</v>
      </c>
      <c r="E2018" s="25" t="s">
        <v>4475</v>
      </c>
      <c r="F2018" s="25" t="s">
        <v>4470</v>
      </c>
      <c r="G2018" s="25">
        <v>24</v>
      </c>
      <c r="H2018" s="25">
        <v>0.1</v>
      </c>
      <c r="I2018" s="25">
        <v>0</v>
      </c>
      <c r="J2018" s="25" t="s">
        <v>395</v>
      </c>
      <c r="K2018" s="25" t="s">
        <v>4471</v>
      </c>
    </row>
    <row r="2019" spans="1:11" x14ac:dyDescent="0.2">
      <c r="A2019" s="25" t="s">
        <v>19</v>
      </c>
      <c r="B2019" s="25" t="s">
        <v>4476</v>
      </c>
      <c r="C2019" s="25">
        <v>9</v>
      </c>
      <c r="D2019" s="25">
        <v>28153500</v>
      </c>
      <c r="E2019" s="25" t="s">
        <v>4477</v>
      </c>
      <c r="F2019" s="25" t="s">
        <v>4478</v>
      </c>
      <c r="G2019" s="25">
        <v>50</v>
      </c>
      <c r="H2019" s="25">
        <v>0.11</v>
      </c>
      <c r="I2019" s="25">
        <v>0</v>
      </c>
      <c r="J2019" s="25" t="s">
        <v>282</v>
      </c>
      <c r="K2019" s="25" t="s">
        <v>4479</v>
      </c>
    </row>
    <row r="2020" spans="1:11" x14ac:dyDescent="0.2">
      <c r="A2020" s="25" t="s">
        <v>19</v>
      </c>
      <c r="B2020" s="25" t="s">
        <v>4480</v>
      </c>
      <c r="C2020" s="25">
        <v>9</v>
      </c>
      <c r="D2020" s="25">
        <v>4095000</v>
      </c>
      <c r="E2020" s="25" t="s">
        <v>4481</v>
      </c>
      <c r="F2020" s="25" t="s">
        <v>4432</v>
      </c>
      <c r="G2020" s="25">
        <v>60</v>
      </c>
      <c r="H2020" s="25">
        <v>0.19</v>
      </c>
      <c r="I2020" s="25">
        <v>0</v>
      </c>
      <c r="J2020" s="25" t="s">
        <v>395</v>
      </c>
      <c r="K2020" s="25" t="s">
        <v>4433</v>
      </c>
    </row>
    <row r="2021" spans="1:11" x14ac:dyDescent="0.2">
      <c r="A2021" s="25" t="s">
        <v>19</v>
      </c>
      <c r="B2021" s="25" t="s">
        <v>4482</v>
      </c>
      <c r="C2021" s="25">
        <v>9</v>
      </c>
      <c r="D2021" s="25">
        <v>4095000</v>
      </c>
      <c r="E2021" s="25" t="s">
        <v>4483</v>
      </c>
      <c r="F2021" s="25" t="s">
        <v>4432</v>
      </c>
      <c r="G2021" s="25">
        <v>60</v>
      </c>
      <c r="H2021" s="25">
        <v>0.19</v>
      </c>
      <c r="I2021" s="25">
        <v>0</v>
      </c>
      <c r="J2021" s="25" t="s">
        <v>395</v>
      </c>
      <c r="K2021" s="25" t="s">
        <v>4433</v>
      </c>
    </row>
    <row r="2022" spans="1:11" x14ac:dyDescent="0.2">
      <c r="A2022" s="25" t="s">
        <v>19</v>
      </c>
      <c r="B2022" s="25" t="s">
        <v>4484</v>
      </c>
      <c r="C2022" s="25">
        <v>5</v>
      </c>
      <c r="D2022" s="25">
        <v>112681500</v>
      </c>
      <c r="E2022" s="25" t="s">
        <v>4485</v>
      </c>
      <c r="F2022" s="25" t="s">
        <v>4486</v>
      </c>
      <c r="G2022" s="25">
        <v>149</v>
      </c>
      <c r="H2022" s="25">
        <v>0.32</v>
      </c>
      <c r="I2022" s="25">
        <v>0</v>
      </c>
      <c r="J2022" s="25" t="s">
        <v>395</v>
      </c>
      <c r="K2022" s="25" t="s">
        <v>4487</v>
      </c>
    </row>
    <row r="2023" spans="1:11" x14ac:dyDescent="0.2">
      <c r="A2023" s="25" t="s">
        <v>19</v>
      </c>
      <c r="B2023" s="25" t="s">
        <v>4484</v>
      </c>
      <c r="C2023" s="25">
        <v>7</v>
      </c>
      <c r="D2023" s="25">
        <v>18567000</v>
      </c>
      <c r="E2023" s="25" t="s">
        <v>4485</v>
      </c>
      <c r="F2023" s="25" t="s">
        <v>4450</v>
      </c>
      <c r="G2023" s="25">
        <v>66</v>
      </c>
      <c r="H2023" s="25">
        <v>0.14000000000000001</v>
      </c>
      <c r="I2023" s="25">
        <v>0</v>
      </c>
      <c r="J2023" s="25" t="s">
        <v>395</v>
      </c>
      <c r="K2023" s="25" t="s">
        <v>4451</v>
      </c>
    </row>
    <row r="2024" spans="1:11" x14ac:dyDescent="0.2">
      <c r="A2024" s="25" t="s">
        <v>19</v>
      </c>
      <c r="B2024" s="25" t="s">
        <v>4484</v>
      </c>
      <c r="C2024" s="25">
        <v>5</v>
      </c>
      <c r="D2024" s="25">
        <v>112689000</v>
      </c>
      <c r="E2024" s="25" t="s">
        <v>4485</v>
      </c>
      <c r="F2024" s="25" t="s">
        <v>4466</v>
      </c>
      <c r="G2024" s="25">
        <v>47</v>
      </c>
      <c r="H2024" s="25">
        <v>0.18</v>
      </c>
      <c r="I2024" s="25">
        <v>0</v>
      </c>
      <c r="J2024" s="25" t="s">
        <v>282</v>
      </c>
      <c r="K2024" s="25" t="s">
        <v>4467</v>
      </c>
    </row>
    <row r="2025" spans="1:11" x14ac:dyDescent="0.2">
      <c r="A2025" s="25" t="s">
        <v>19</v>
      </c>
      <c r="B2025" s="25" t="s">
        <v>4488</v>
      </c>
      <c r="C2025" s="25">
        <v>7</v>
      </c>
      <c r="D2025" s="25">
        <v>18567000</v>
      </c>
      <c r="E2025" s="25" t="s">
        <v>4489</v>
      </c>
      <c r="F2025" s="25" t="s">
        <v>4450</v>
      </c>
      <c r="G2025" s="25">
        <v>66</v>
      </c>
      <c r="H2025" s="25">
        <v>0.14000000000000001</v>
      </c>
      <c r="I2025" s="25">
        <v>0</v>
      </c>
      <c r="J2025" s="25" t="s">
        <v>395</v>
      </c>
      <c r="K2025" s="25" t="s">
        <v>4451</v>
      </c>
    </row>
    <row r="2026" spans="1:11" x14ac:dyDescent="0.2">
      <c r="A2026" s="25" t="s">
        <v>19</v>
      </c>
      <c r="B2026" s="25" t="s">
        <v>4490</v>
      </c>
      <c r="C2026" s="25">
        <v>5</v>
      </c>
      <c r="D2026" s="25">
        <v>112689000</v>
      </c>
      <c r="E2026" s="25" t="s">
        <v>4491</v>
      </c>
      <c r="F2026" s="25" t="s">
        <v>4466</v>
      </c>
      <c r="G2026" s="25">
        <v>47</v>
      </c>
      <c r="H2026" s="25">
        <v>0.18</v>
      </c>
      <c r="I2026" s="25">
        <v>0</v>
      </c>
      <c r="J2026" s="25" t="s">
        <v>282</v>
      </c>
      <c r="K2026" s="25" t="s">
        <v>4467</v>
      </c>
    </row>
    <row r="2027" spans="1:11" x14ac:dyDescent="0.2">
      <c r="A2027" s="25" t="s">
        <v>19</v>
      </c>
      <c r="B2027" s="25" t="s">
        <v>4492</v>
      </c>
      <c r="C2027" s="25">
        <v>5</v>
      </c>
      <c r="D2027" s="25">
        <v>85735500</v>
      </c>
      <c r="E2027" s="25" t="s">
        <v>4493</v>
      </c>
      <c r="F2027" s="25" t="s">
        <v>4494</v>
      </c>
      <c r="G2027" s="25">
        <v>89</v>
      </c>
      <c r="H2027" s="25">
        <v>0.11</v>
      </c>
      <c r="I2027" s="25">
        <v>0</v>
      </c>
      <c r="J2027" s="25" t="s">
        <v>426</v>
      </c>
      <c r="K2027" s="25" t="s">
        <v>4495</v>
      </c>
    </row>
    <row r="2028" spans="1:11" x14ac:dyDescent="0.2">
      <c r="A2028" s="25" t="s">
        <v>19</v>
      </c>
      <c r="B2028" s="25" t="s">
        <v>4492</v>
      </c>
      <c r="C2028" s="25">
        <v>5</v>
      </c>
      <c r="D2028" s="25">
        <v>94110000</v>
      </c>
      <c r="E2028" s="25" t="s">
        <v>4493</v>
      </c>
      <c r="F2028" s="25" t="s">
        <v>4496</v>
      </c>
      <c r="G2028" s="25">
        <v>84</v>
      </c>
      <c r="H2028" s="25">
        <v>0.41</v>
      </c>
      <c r="I2028" s="25">
        <v>0</v>
      </c>
      <c r="J2028" s="25" t="s">
        <v>426</v>
      </c>
      <c r="K2028" s="25" t="s">
        <v>4497</v>
      </c>
    </row>
    <row r="2029" spans="1:11" x14ac:dyDescent="0.2">
      <c r="A2029" s="25" t="s">
        <v>19</v>
      </c>
      <c r="B2029" s="25" t="s">
        <v>4498</v>
      </c>
      <c r="C2029" s="25">
        <v>5</v>
      </c>
      <c r="D2029" s="25">
        <v>126706500</v>
      </c>
      <c r="E2029" s="25" t="s">
        <v>4499</v>
      </c>
      <c r="F2029" s="25" t="s">
        <v>4500</v>
      </c>
      <c r="G2029" s="25">
        <v>48</v>
      </c>
      <c r="H2029" s="25">
        <v>0.14000000000000001</v>
      </c>
      <c r="I2029" s="25">
        <v>0</v>
      </c>
      <c r="J2029" s="25" t="s">
        <v>282</v>
      </c>
      <c r="K2029" s="25" t="s">
        <v>4501</v>
      </c>
    </row>
    <row r="2030" spans="1:11" x14ac:dyDescent="0.2">
      <c r="A2030" s="25" t="s">
        <v>19</v>
      </c>
      <c r="B2030" s="25" t="s">
        <v>4502</v>
      </c>
      <c r="C2030" s="25">
        <v>12</v>
      </c>
      <c r="D2030" s="25">
        <v>40875000</v>
      </c>
      <c r="E2030" s="25" t="s">
        <v>4503</v>
      </c>
      <c r="F2030" s="25" t="s">
        <v>4504</v>
      </c>
      <c r="G2030" s="25">
        <v>25</v>
      </c>
      <c r="H2030" s="25">
        <v>0.11</v>
      </c>
      <c r="I2030" s="25">
        <v>0</v>
      </c>
      <c r="J2030" s="25" t="s">
        <v>282</v>
      </c>
      <c r="K2030" s="25" t="s">
        <v>4505</v>
      </c>
    </row>
    <row r="2031" spans="1:11" x14ac:dyDescent="0.2">
      <c r="A2031" s="25" t="s">
        <v>19</v>
      </c>
      <c r="B2031" s="25" t="s">
        <v>523</v>
      </c>
      <c r="C2031" s="25">
        <v>5</v>
      </c>
      <c r="D2031" s="25">
        <v>140220000</v>
      </c>
      <c r="E2031" s="25" t="s">
        <v>524</v>
      </c>
      <c r="F2031" s="25" t="s">
        <v>4506</v>
      </c>
      <c r="G2031" s="25">
        <v>37</v>
      </c>
      <c r="H2031" s="25">
        <v>0.22</v>
      </c>
      <c r="I2031" s="25">
        <v>0</v>
      </c>
      <c r="J2031" s="25" t="s">
        <v>282</v>
      </c>
      <c r="K2031" s="25" t="s">
        <v>3714</v>
      </c>
    </row>
    <row r="2032" spans="1:11" x14ac:dyDescent="0.2">
      <c r="A2032" s="25" t="s">
        <v>19</v>
      </c>
      <c r="B2032" s="25" t="s">
        <v>529</v>
      </c>
      <c r="C2032" s="25">
        <v>5</v>
      </c>
      <c r="D2032" s="25">
        <v>140220000</v>
      </c>
      <c r="E2032" s="25" t="s">
        <v>530</v>
      </c>
      <c r="F2032" s="25" t="s">
        <v>4506</v>
      </c>
      <c r="G2032" s="25">
        <v>37</v>
      </c>
      <c r="H2032" s="25">
        <v>0.22</v>
      </c>
      <c r="I2032" s="25">
        <v>0</v>
      </c>
      <c r="J2032" s="25" t="s">
        <v>282</v>
      </c>
      <c r="K2032" s="25" t="s">
        <v>3714</v>
      </c>
    </row>
    <row r="2033" spans="1:11" x14ac:dyDescent="0.2">
      <c r="A2033" s="25" t="s">
        <v>19</v>
      </c>
      <c r="B2033" s="25" t="s">
        <v>537</v>
      </c>
      <c r="C2033" s="25">
        <v>5</v>
      </c>
      <c r="D2033" s="25">
        <v>140220000</v>
      </c>
      <c r="E2033" s="25" t="s">
        <v>538</v>
      </c>
      <c r="F2033" s="25" t="s">
        <v>4506</v>
      </c>
      <c r="G2033" s="25">
        <v>37</v>
      </c>
      <c r="H2033" s="25">
        <v>0.22</v>
      </c>
      <c r="I2033" s="25">
        <v>0</v>
      </c>
      <c r="J2033" s="25" t="s">
        <v>282</v>
      </c>
      <c r="K2033" s="25" t="s">
        <v>3714</v>
      </c>
    </row>
    <row r="2034" spans="1:11" x14ac:dyDescent="0.2">
      <c r="A2034" s="25" t="s">
        <v>19</v>
      </c>
      <c r="B2034" s="25" t="s">
        <v>539</v>
      </c>
      <c r="C2034" s="25">
        <v>5</v>
      </c>
      <c r="D2034" s="25">
        <v>140220000</v>
      </c>
      <c r="E2034" s="25" t="s">
        <v>540</v>
      </c>
      <c r="F2034" s="25" t="s">
        <v>4506</v>
      </c>
      <c r="G2034" s="25">
        <v>37</v>
      </c>
      <c r="H2034" s="25">
        <v>0.22</v>
      </c>
      <c r="I2034" s="25">
        <v>0</v>
      </c>
      <c r="J2034" s="25" t="s">
        <v>282</v>
      </c>
      <c r="K2034" s="25" t="s">
        <v>3714</v>
      </c>
    </row>
    <row r="2035" spans="1:11" x14ac:dyDescent="0.2">
      <c r="A2035" s="25" t="s">
        <v>19</v>
      </c>
      <c r="B2035" s="25" t="s">
        <v>541</v>
      </c>
      <c r="C2035" s="25">
        <v>5</v>
      </c>
      <c r="D2035" s="25">
        <v>140220000</v>
      </c>
      <c r="E2035" s="25" t="s">
        <v>542</v>
      </c>
      <c r="F2035" s="25" t="s">
        <v>4506</v>
      </c>
      <c r="G2035" s="25">
        <v>37</v>
      </c>
      <c r="H2035" s="25">
        <v>0.22</v>
      </c>
      <c r="I2035" s="25">
        <v>0</v>
      </c>
      <c r="J2035" s="25" t="s">
        <v>282</v>
      </c>
      <c r="K2035" s="25" t="s">
        <v>3714</v>
      </c>
    </row>
    <row r="2036" spans="1:11" x14ac:dyDescent="0.2">
      <c r="A2036" s="25" t="s">
        <v>19</v>
      </c>
      <c r="B2036" s="25" t="s">
        <v>543</v>
      </c>
      <c r="C2036" s="25">
        <v>5</v>
      </c>
      <c r="D2036" s="25">
        <v>140220000</v>
      </c>
      <c r="E2036" s="25" t="s">
        <v>544</v>
      </c>
      <c r="F2036" s="25" t="s">
        <v>4506</v>
      </c>
      <c r="G2036" s="25">
        <v>37</v>
      </c>
      <c r="H2036" s="25">
        <v>0.22</v>
      </c>
      <c r="I2036" s="25">
        <v>0</v>
      </c>
      <c r="J2036" s="25" t="s">
        <v>282</v>
      </c>
      <c r="K2036" s="25" t="s">
        <v>3714</v>
      </c>
    </row>
    <row r="2037" spans="1:11" x14ac:dyDescent="0.2">
      <c r="A2037" s="25" t="s">
        <v>19</v>
      </c>
      <c r="B2037" s="25" t="s">
        <v>545</v>
      </c>
      <c r="C2037" s="25">
        <v>5</v>
      </c>
      <c r="D2037" s="25">
        <v>140220000</v>
      </c>
      <c r="E2037" s="25" t="s">
        <v>546</v>
      </c>
      <c r="F2037" s="25" t="s">
        <v>4506</v>
      </c>
      <c r="G2037" s="25">
        <v>37</v>
      </c>
      <c r="H2037" s="25">
        <v>0.22</v>
      </c>
      <c r="I2037" s="25">
        <v>0</v>
      </c>
      <c r="J2037" s="25" t="s">
        <v>282</v>
      </c>
      <c r="K2037" s="25" t="s">
        <v>3714</v>
      </c>
    </row>
    <row r="2038" spans="1:11" x14ac:dyDescent="0.2">
      <c r="A2038" s="25" t="s">
        <v>19</v>
      </c>
      <c r="B2038" s="25" t="s">
        <v>547</v>
      </c>
      <c r="C2038" s="25">
        <v>5</v>
      </c>
      <c r="D2038" s="25">
        <v>140220000</v>
      </c>
      <c r="E2038" s="25" t="s">
        <v>548</v>
      </c>
      <c r="F2038" s="25" t="s">
        <v>4506</v>
      </c>
      <c r="G2038" s="25">
        <v>37</v>
      </c>
      <c r="H2038" s="25">
        <v>0.22</v>
      </c>
      <c r="I2038" s="25">
        <v>0</v>
      </c>
      <c r="J2038" s="25" t="s">
        <v>282</v>
      </c>
      <c r="K2038" s="25" t="s">
        <v>3714</v>
      </c>
    </row>
    <row r="2039" spans="1:11" x14ac:dyDescent="0.2">
      <c r="A2039" s="25" t="s">
        <v>19</v>
      </c>
      <c r="B2039" s="25" t="s">
        <v>549</v>
      </c>
      <c r="C2039" s="25">
        <v>5</v>
      </c>
      <c r="D2039" s="25">
        <v>140220000</v>
      </c>
      <c r="E2039" s="25" t="s">
        <v>550</v>
      </c>
      <c r="F2039" s="25" t="s">
        <v>4506</v>
      </c>
      <c r="G2039" s="25">
        <v>37</v>
      </c>
      <c r="H2039" s="25">
        <v>0.22</v>
      </c>
      <c r="I2039" s="25">
        <v>0</v>
      </c>
      <c r="J2039" s="25" t="s">
        <v>282</v>
      </c>
      <c r="K2039" s="25" t="s">
        <v>3714</v>
      </c>
    </row>
    <row r="2040" spans="1:11" x14ac:dyDescent="0.2">
      <c r="A2040" s="25" t="s">
        <v>19</v>
      </c>
      <c r="B2040" s="25" t="s">
        <v>551</v>
      </c>
      <c r="C2040" s="25">
        <v>5</v>
      </c>
      <c r="D2040" s="25">
        <v>140220000</v>
      </c>
      <c r="E2040" s="25" t="s">
        <v>552</v>
      </c>
      <c r="F2040" s="25" t="s">
        <v>4506</v>
      </c>
      <c r="G2040" s="25">
        <v>37</v>
      </c>
      <c r="H2040" s="25">
        <v>0.22</v>
      </c>
      <c r="I2040" s="25">
        <v>0</v>
      </c>
      <c r="J2040" s="25" t="s">
        <v>282</v>
      </c>
      <c r="K2040" s="25" t="s">
        <v>3714</v>
      </c>
    </row>
    <row r="2041" spans="1:11" x14ac:dyDescent="0.2">
      <c r="A2041" s="25" t="s">
        <v>19</v>
      </c>
      <c r="B2041" s="25" t="s">
        <v>4507</v>
      </c>
      <c r="C2041" s="25">
        <v>9</v>
      </c>
      <c r="D2041" s="25">
        <v>5560500</v>
      </c>
      <c r="E2041" s="25" t="s">
        <v>4508</v>
      </c>
      <c r="F2041" s="25" t="s">
        <v>4509</v>
      </c>
      <c r="G2041" s="25">
        <v>172</v>
      </c>
      <c r="H2041" s="25">
        <v>0.23</v>
      </c>
      <c r="I2041" s="25">
        <v>0</v>
      </c>
      <c r="J2041" s="25" t="s">
        <v>395</v>
      </c>
      <c r="K2041" s="25" t="s">
        <v>4510</v>
      </c>
    </row>
    <row r="2042" spans="1:11" x14ac:dyDescent="0.2">
      <c r="A2042" s="25" t="s">
        <v>19</v>
      </c>
      <c r="B2042" s="25" t="s">
        <v>4507</v>
      </c>
      <c r="C2042" s="25">
        <v>5</v>
      </c>
      <c r="D2042" s="25">
        <v>4671000</v>
      </c>
      <c r="E2042" s="25" t="s">
        <v>4508</v>
      </c>
      <c r="F2042" s="25" t="s">
        <v>4511</v>
      </c>
      <c r="G2042" s="25">
        <v>93</v>
      </c>
      <c r="H2042" s="25">
        <v>0.15</v>
      </c>
      <c r="I2042" s="25">
        <v>0</v>
      </c>
      <c r="J2042" s="25" t="s">
        <v>395</v>
      </c>
      <c r="K2042" s="25" t="s">
        <v>4512</v>
      </c>
    </row>
    <row r="2043" spans="1:11" x14ac:dyDescent="0.2">
      <c r="A2043" s="25" t="s">
        <v>19</v>
      </c>
      <c r="B2043" s="25" t="s">
        <v>4507</v>
      </c>
      <c r="C2043" s="25">
        <v>5</v>
      </c>
      <c r="D2043" s="25">
        <v>4674000</v>
      </c>
      <c r="E2043" s="25" t="s">
        <v>4508</v>
      </c>
      <c r="F2043" s="25" t="s">
        <v>4513</v>
      </c>
      <c r="G2043" s="25">
        <v>76</v>
      </c>
      <c r="H2043" s="25">
        <v>0.14000000000000001</v>
      </c>
      <c r="I2043" s="25">
        <v>0</v>
      </c>
      <c r="J2043" s="25" t="s">
        <v>395</v>
      </c>
      <c r="K2043" s="25" t="s">
        <v>4514</v>
      </c>
    </row>
    <row r="2044" spans="1:11" x14ac:dyDescent="0.2">
      <c r="A2044" s="25" t="s">
        <v>19</v>
      </c>
      <c r="B2044" s="25" t="s">
        <v>4507</v>
      </c>
      <c r="C2044" s="25">
        <v>9</v>
      </c>
      <c r="D2044" s="25">
        <v>5562000</v>
      </c>
      <c r="E2044" s="25" t="s">
        <v>4508</v>
      </c>
      <c r="F2044" s="25" t="s">
        <v>4515</v>
      </c>
      <c r="G2044" s="25">
        <v>47</v>
      </c>
      <c r="H2044" s="25">
        <v>0.12</v>
      </c>
      <c r="I2044" s="25">
        <v>0</v>
      </c>
      <c r="J2044" s="25" t="s">
        <v>282</v>
      </c>
      <c r="K2044" s="25" t="s">
        <v>4516</v>
      </c>
    </row>
    <row r="2045" spans="1:11" x14ac:dyDescent="0.2">
      <c r="A2045" s="25" t="s">
        <v>19</v>
      </c>
      <c r="B2045" s="25" t="s">
        <v>4507</v>
      </c>
      <c r="C2045" s="25">
        <v>5</v>
      </c>
      <c r="D2045" s="25">
        <v>6826500</v>
      </c>
      <c r="E2045" s="25" t="s">
        <v>4508</v>
      </c>
      <c r="F2045" s="25" t="s">
        <v>4517</v>
      </c>
      <c r="G2045" s="25">
        <v>38</v>
      </c>
      <c r="H2045" s="25">
        <v>0.12</v>
      </c>
      <c r="I2045" s="25">
        <v>0</v>
      </c>
      <c r="J2045" s="25" t="s">
        <v>395</v>
      </c>
      <c r="K2045" s="25" t="s">
        <v>4512</v>
      </c>
    </row>
    <row r="2046" spans="1:11" x14ac:dyDescent="0.2">
      <c r="A2046" s="25" t="s">
        <v>19</v>
      </c>
      <c r="B2046" s="25" t="s">
        <v>4507</v>
      </c>
      <c r="C2046" s="25">
        <v>5</v>
      </c>
      <c r="D2046" s="25">
        <v>6825000</v>
      </c>
      <c r="E2046" s="25" t="s">
        <v>4508</v>
      </c>
      <c r="F2046" s="25" t="s">
        <v>4518</v>
      </c>
      <c r="G2046" s="25">
        <v>31</v>
      </c>
      <c r="H2046" s="25">
        <v>0.1</v>
      </c>
      <c r="I2046" s="25">
        <v>0</v>
      </c>
      <c r="J2046" s="25" t="s">
        <v>395</v>
      </c>
      <c r="K2046" s="25" t="s">
        <v>4512</v>
      </c>
    </row>
    <row r="2047" spans="1:11" x14ac:dyDescent="0.2">
      <c r="A2047" s="25" t="s">
        <v>19</v>
      </c>
      <c r="B2047" s="25" t="s">
        <v>4519</v>
      </c>
      <c r="C2047" s="25">
        <v>9</v>
      </c>
      <c r="D2047" s="25">
        <v>5562000</v>
      </c>
      <c r="E2047" s="25" t="s">
        <v>4520</v>
      </c>
      <c r="F2047" s="25" t="s">
        <v>4515</v>
      </c>
      <c r="G2047" s="25">
        <v>47</v>
      </c>
      <c r="H2047" s="25">
        <v>0.12</v>
      </c>
      <c r="I2047" s="25">
        <v>0</v>
      </c>
      <c r="J2047" s="25" t="s">
        <v>282</v>
      </c>
      <c r="K2047" s="25" t="s">
        <v>4516</v>
      </c>
    </row>
    <row r="2048" spans="1:11" x14ac:dyDescent="0.2">
      <c r="A2048" s="25" t="s">
        <v>19</v>
      </c>
      <c r="B2048" s="25" t="s">
        <v>4521</v>
      </c>
      <c r="C2048" s="25">
        <v>9</v>
      </c>
      <c r="D2048" s="25">
        <v>5560500</v>
      </c>
      <c r="E2048" s="25" t="s">
        <v>4522</v>
      </c>
      <c r="F2048" s="25" t="s">
        <v>4509</v>
      </c>
      <c r="G2048" s="25">
        <v>172</v>
      </c>
      <c r="H2048" s="25">
        <v>0.23</v>
      </c>
      <c r="I2048" s="25">
        <v>0</v>
      </c>
      <c r="J2048" s="25" t="s">
        <v>395</v>
      </c>
      <c r="K2048" s="25" t="s">
        <v>4510</v>
      </c>
    </row>
    <row r="2049" spans="1:11" x14ac:dyDescent="0.2">
      <c r="A2049" s="25" t="s">
        <v>19</v>
      </c>
      <c r="B2049" s="25" t="s">
        <v>4523</v>
      </c>
      <c r="C2049" s="25">
        <v>11</v>
      </c>
      <c r="D2049" s="25">
        <v>17208000</v>
      </c>
      <c r="E2049" s="25" t="s">
        <v>4524</v>
      </c>
      <c r="F2049" s="25" t="s">
        <v>4525</v>
      </c>
      <c r="G2049" s="25">
        <v>26</v>
      </c>
      <c r="H2049" s="25">
        <v>0.14000000000000001</v>
      </c>
      <c r="I2049" s="25">
        <v>0</v>
      </c>
      <c r="J2049" s="25" t="s">
        <v>282</v>
      </c>
      <c r="K2049" s="25" t="s">
        <v>4526</v>
      </c>
    </row>
    <row r="2050" spans="1:11" x14ac:dyDescent="0.2">
      <c r="A2050" s="25" t="s">
        <v>19</v>
      </c>
      <c r="B2050" s="25" t="s">
        <v>2187</v>
      </c>
      <c r="C2050" s="25">
        <v>5</v>
      </c>
      <c r="D2050" s="25">
        <v>41370000</v>
      </c>
      <c r="E2050" s="25" t="s">
        <v>2188</v>
      </c>
      <c r="F2050" s="25" t="s">
        <v>4359</v>
      </c>
      <c r="G2050" s="25">
        <v>106</v>
      </c>
      <c r="H2050" s="25">
        <v>0.23</v>
      </c>
      <c r="I2050" s="25">
        <v>0</v>
      </c>
      <c r="J2050" s="25" t="s">
        <v>395</v>
      </c>
      <c r="K2050" s="25" t="s">
        <v>4360</v>
      </c>
    </row>
    <row r="2051" spans="1:11" x14ac:dyDescent="0.2">
      <c r="A2051" s="25" t="s">
        <v>19</v>
      </c>
      <c r="B2051" s="25" t="s">
        <v>4527</v>
      </c>
      <c r="C2051" s="25">
        <v>5</v>
      </c>
      <c r="D2051" s="25">
        <v>41370000</v>
      </c>
      <c r="E2051" s="25" t="s">
        <v>4528</v>
      </c>
      <c r="F2051" s="25" t="s">
        <v>4359</v>
      </c>
      <c r="G2051" s="25">
        <v>106</v>
      </c>
      <c r="H2051" s="25">
        <v>0.23</v>
      </c>
      <c r="I2051" s="25">
        <v>0</v>
      </c>
      <c r="J2051" s="25" t="s">
        <v>395</v>
      </c>
      <c r="K2051" s="25" t="s">
        <v>4360</v>
      </c>
    </row>
    <row r="2052" spans="1:11" x14ac:dyDescent="0.2">
      <c r="A2052" s="25" t="s">
        <v>19</v>
      </c>
      <c r="B2052" s="25" t="s">
        <v>4529</v>
      </c>
      <c r="C2052" s="25">
        <v>9</v>
      </c>
      <c r="D2052" s="25">
        <v>2271000</v>
      </c>
      <c r="E2052" s="25" t="s">
        <v>4530</v>
      </c>
      <c r="F2052" s="25" t="s">
        <v>4531</v>
      </c>
      <c r="G2052" s="25">
        <v>33</v>
      </c>
      <c r="H2052" s="25">
        <v>0.12</v>
      </c>
      <c r="I2052" s="25">
        <v>0</v>
      </c>
      <c r="J2052" s="25" t="s">
        <v>395</v>
      </c>
      <c r="K2052" s="25" t="s">
        <v>4532</v>
      </c>
    </row>
    <row r="2053" spans="1:11" x14ac:dyDescent="0.2">
      <c r="A2053" s="25" t="s">
        <v>19</v>
      </c>
      <c r="B2053" s="25" t="s">
        <v>4533</v>
      </c>
      <c r="C2053" s="25">
        <v>9</v>
      </c>
      <c r="D2053" s="25">
        <v>5578500</v>
      </c>
      <c r="E2053" s="25" t="s">
        <v>4534</v>
      </c>
      <c r="F2053" s="25" t="s">
        <v>4535</v>
      </c>
      <c r="G2053" s="25">
        <v>37</v>
      </c>
      <c r="H2053" s="25">
        <v>0.12</v>
      </c>
      <c r="I2053" s="25">
        <v>0</v>
      </c>
      <c r="J2053" s="25" t="s">
        <v>395</v>
      </c>
      <c r="K2053" s="25" t="s">
        <v>4536</v>
      </c>
    </row>
    <row r="2054" spans="1:11" x14ac:dyDescent="0.2">
      <c r="A2054" s="25" t="s">
        <v>19</v>
      </c>
      <c r="B2054" s="25" t="s">
        <v>4533</v>
      </c>
      <c r="C2054" s="25">
        <v>9</v>
      </c>
      <c r="D2054" s="25">
        <v>3204000</v>
      </c>
      <c r="E2054" s="25" t="s">
        <v>4534</v>
      </c>
      <c r="F2054" s="25" t="s">
        <v>4537</v>
      </c>
      <c r="G2054" s="25">
        <v>40</v>
      </c>
      <c r="H2054" s="25">
        <v>0.19</v>
      </c>
      <c r="I2054" s="25">
        <v>0</v>
      </c>
      <c r="J2054" s="25" t="s">
        <v>395</v>
      </c>
      <c r="K2054" s="25" t="s">
        <v>4538</v>
      </c>
    </row>
    <row r="2055" spans="1:11" x14ac:dyDescent="0.2">
      <c r="A2055" s="25" t="s">
        <v>19</v>
      </c>
      <c r="B2055" s="25" t="s">
        <v>3219</v>
      </c>
      <c r="C2055" s="25">
        <v>9</v>
      </c>
      <c r="D2055" s="25">
        <v>8751000</v>
      </c>
      <c r="E2055" s="25" t="s">
        <v>3220</v>
      </c>
      <c r="F2055" s="25" t="s">
        <v>4383</v>
      </c>
      <c r="G2055" s="25">
        <v>44</v>
      </c>
      <c r="H2055" s="25">
        <v>0.11</v>
      </c>
      <c r="I2055" s="25">
        <v>0</v>
      </c>
      <c r="J2055" s="25" t="s">
        <v>395</v>
      </c>
      <c r="K2055" s="25" t="s">
        <v>4384</v>
      </c>
    </row>
    <row r="2056" spans="1:11" x14ac:dyDescent="0.2">
      <c r="A2056" s="25" t="s">
        <v>19</v>
      </c>
      <c r="B2056" s="25" t="s">
        <v>3219</v>
      </c>
      <c r="C2056" s="25">
        <v>9</v>
      </c>
      <c r="D2056" s="25">
        <v>9610500</v>
      </c>
      <c r="E2056" s="25" t="s">
        <v>3220</v>
      </c>
      <c r="F2056" s="25" t="s">
        <v>4539</v>
      </c>
      <c r="G2056" s="25">
        <v>86</v>
      </c>
      <c r="H2056" s="25">
        <v>0.11</v>
      </c>
      <c r="I2056" s="25">
        <v>0</v>
      </c>
      <c r="J2056" s="25" t="s">
        <v>395</v>
      </c>
      <c r="K2056" s="25" t="s">
        <v>4540</v>
      </c>
    </row>
    <row r="2057" spans="1:11" x14ac:dyDescent="0.2">
      <c r="A2057" s="25" t="s">
        <v>19</v>
      </c>
      <c r="B2057" s="25" t="s">
        <v>3219</v>
      </c>
      <c r="C2057" s="25">
        <v>9</v>
      </c>
      <c r="D2057" s="25">
        <v>10380000</v>
      </c>
      <c r="E2057" s="25" t="s">
        <v>3220</v>
      </c>
      <c r="F2057" s="25" t="s">
        <v>4541</v>
      </c>
      <c r="G2057" s="25">
        <v>121</v>
      </c>
      <c r="H2057" s="25">
        <v>0.21</v>
      </c>
      <c r="I2057" s="25">
        <v>0</v>
      </c>
      <c r="J2057" s="25" t="s">
        <v>395</v>
      </c>
      <c r="K2057" s="25" t="s">
        <v>4542</v>
      </c>
    </row>
    <row r="2058" spans="1:11" x14ac:dyDescent="0.2">
      <c r="A2058" s="25" t="s">
        <v>19</v>
      </c>
      <c r="B2058" s="25" t="s">
        <v>3219</v>
      </c>
      <c r="C2058" s="25">
        <v>9</v>
      </c>
      <c r="D2058" s="25">
        <v>1431000</v>
      </c>
      <c r="E2058" s="25" t="s">
        <v>3220</v>
      </c>
      <c r="F2058" s="25" t="s">
        <v>4543</v>
      </c>
      <c r="G2058" s="25">
        <v>68</v>
      </c>
      <c r="H2058" s="25">
        <v>0.19</v>
      </c>
      <c r="I2058" s="25">
        <v>0</v>
      </c>
      <c r="J2058" s="25" t="s">
        <v>282</v>
      </c>
      <c r="K2058" s="25" t="s">
        <v>4544</v>
      </c>
    </row>
    <row r="2059" spans="1:11" x14ac:dyDescent="0.2">
      <c r="A2059" s="25" t="s">
        <v>19</v>
      </c>
      <c r="B2059" s="25" t="s">
        <v>3219</v>
      </c>
      <c r="C2059" s="25">
        <v>9</v>
      </c>
      <c r="D2059" s="25">
        <v>1432500</v>
      </c>
      <c r="E2059" s="25" t="s">
        <v>3220</v>
      </c>
      <c r="F2059" s="25" t="s">
        <v>4545</v>
      </c>
      <c r="G2059" s="25">
        <v>64</v>
      </c>
      <c r="H2059" s="25">
        <v>0.18</v>
      </c>
      <c r="I2059" s="25">
        <v>0</v>
      </c>
      <c r="J2059" s="25" t="s">
        <v>282</v>
      </c>
      <c r="K2059" s="25" t="s">
        <v>4546</v>
      </c>
    </row>
    <row r="2060" spans="1:11" x14ac:dyDescent="0.2">
      <c r="A2060" s="25" t="s">
        <v>19</v>
      </c>
      <c r="B2060" s="25" t="s">
        <v>3219</v>
      </c>
      <c r="C2060" s="25">
        <v>9</v>
      </c>
      <c r="D2060" s="25">
        <v>8719500</v>
      </c>
      <c r="E2060" s="25" t="s">
        <v>3220</v>
      </c>
      <c r="F2060" s="25" t="s">
        <v>4547</v>
      </c>
      <c r="G2060" s="25">
        <v>61</v>
      </c>
      <c r="H2060" s="25">
        <v>0.23</v>
      </c>
      <c r="I2060" s="25">
        <v>0</v>
      </c>
      <c r="J2060" s="25" t="s">
        <v>426</v>
      </c>
      <c r="K2060" s="25" t="s">
        <v>4548</v>
      </c>
    </row>
    <row r="2061" spans="1:11" x14ac:dyDescent="0.2">
      <c r="A2061" s="25" t="s">
        <v>19</v>
      </c>
      <c r="B2061" s="25" t="s">
        <v>3219</v>
      </c>
      <c r="C2061" s="25">
        <v>9</v>
      </c>
      <c r="D2061" s="25">
        <v>7554000</v>
      </c>
      <c r="E2061" s="25" t="s">
        <v>3220</v>
      </c>
      <c r="F2061" s="25" t="s">
        <v>4549</v>
      </c>
      <c r="G2061" s="25">
        <v>55</v>
      </c>
      <c r="H2061" s="25">
        <v>0.12</v>
      </c>
      <c r="I2061" s="25">
        <v>0</v>
      </c>
      <c r="J2061" s="25" t="s">
        <v>426</v>
      </c>
      <c r="K2061" s="25" t="s">
        <v>4550</v>
      </c>
    </row>
    <row r="2062" spans="1:11" x14ac:dyDescent="0.2">
      <c r="A2062" s="25" t="s">
        <v>19</v>
      </c>
      <c r="B2062" s="25" t="s">
        <v>3219</v>
      </c>
      <c r="C2062" s="25">
        <v>9</v>
      </c>
      <c r="D2062" s="25">
        <v>10381500</v>
      </c>
      <c r="E2062" s="25" t="s">
        <v>3220</v>
      </c>
      <c r="F2062" s="25" t="s">
        <v>4551</v>
      </c>
      <c r="G2062" s="25">
        <v>45</v>
      </c>
      <c r="H2062" s="25">
        <v>0.1</v>
      </c>
      <c r="I2062" s="25">
        <v>0</v>
      </c>
      <c r="J2062" s="25" t="s">
        <v>395</v>
      </c>
      <c r="K2062" s="25" t="s">
        <v>4552</v>
      </c>
    </row>
    <row r="2063" spans="1:11" x14ac:dyDescent="0.2">
      <c r="A2063" s="25" t="s">
        <v>19</v>
      </c>
      <c r="B2063" s="25" t="s">
        <v>3219</v>
      </c>
      <c r="C2063" s="25">
        <v>9</v>
      </c>
      <c r="D2063" s="25">
        <v>5562000</v>
      </c>
      <c r="E2063" s="25" t="s">
        <v>3220</v>
      </c>
      <c r="F2063" s="25" t="s">
        <v>4515</v>
      </c>
      <c r="G2063" s="25">
        <v>47</v>
      </c>
      <c r="H2063" s="25">
        <v>0.12</v>
      </c>
      <c r="I2063" s="25">
        <v>0</v>
      </c>
      <c r="J2063" s="25" t="s">
        <v>282</v>
      </c>
      <c r="K2063" s="25" t="s">
        <v>4516</v>
      </c>
    </row>
    <row r="2064" spans="1:11" x14ac:dyDescent="0.2">
      <c r="A2064" s="25" t="s">
        <v>19</v>
      </c>
      <c r="B2064" s="25" t="s">
        <v>3219</v>
      </c>
      <c r="C2064" s="25">
        <v>5</v>
      </c>
      <c r="D2064" s="25">
        <v>113742000</v>
      </c>
      <c r="E2064" s="25" t="s">
        <v>3220</v>
      </c>
      <c r="F2064" s="25" t="s">
        <v>4468</v>
      </c>
      <c r="G2064" s="25">
        <v>28</v>
      </c>
      <c r="H2064" s="25">
        <v>0.12</v>
      </c>
      <c r="I2064" s="25">
        <v>0</v>
      </c>
      <c r="J2064" s="25" t="s">
        <v>395</v>
      </c>
      <c r="K2064" s="25" t="s">
        <v>4469</v>
      </c>
    </row>
    <row r="2065" spans="1:11" x14ac:dyDescent="0.2">
      <c r="A2065" s="25" t="s">
        <v>19</v>
      </c>
      <c r="B2065" s="25" t="s">
        <v>3219</v>
      </c>
      <c r="C2065" s="25">
        <v>9</v>
      </c>
      <c r="D2065" s="25">
        <v>9820500</v>
      </c>
      <c r="E2065" s="25" t="s">
        <v>3220</v>
      </c>
      <c r="F2065" s="25" t="s">
        <v>4470</v>
      </c>
      <c r="G2065" s="25">
        <v>24</v>
      </c>
      <c r="H2065" s="25">
        <v>0.1</v>
      </c>
      <c r="I2065" s="25">
        <v>0</v>
      </c>
      <c r="J2065" s="25" t="s">
        <v>395</v>
      </c>
      <c r="K2065" s="25" t="s">
        <v>4471</v>
      </c>
    </row>
    <row r="2066" spans="1:11" x14ac:dyDescent="0.2">
      <c r="A2066" s="25" t="s">
        <v>19</v>
      </c>
      <c r="B2066" s="25" t="s">
        <v>4553</v>
      </c>
      <c r="C2066" s="25">
        <v>9</v>
      </c>
      <c r="D2066" s="25">
        <v>8751000</v>
      </c>
      <c r="E2066" s="25" t="s">
        <v>4554</v>
      </c>
      <c r="F2066" s="25" t="s">
        <v>4383</v>
      </c>
      <c r="G2066" s="25">
        <v>44</v>
      </c>
      <c r="H2066" s="25">
        <v>0.11</v>
      </c>
      <c r="I2066" s="25">
        <v>0</v>
      </c>
      <c r="J2066" s="25" t="s">
        <v>395</v>
      </c>
      <c r="K2066" s="25" t="s">
        <v>4384</v>
      </c>
    </row>
    <row r="2067" spans="1:11" x14ac:dyDescent="0.2">
      <c r="A2067" s="25" t="s">
        <v>19</v>
      </c>
      <c r="B2067" s="25" t="s">
        <v>4555</v>
      </c>
      <c r="C2067" s="25">
        <v>5</v>
      </c>
      <c r="D2067" s="25">
        <v>113742000</v>
      </c>
      <c r="E2067" s="25" t="s">
        <v>4556</v>
      </c>
      <c r="F2067" s="25" t="s">
        <v>4468</v>
      </c>
      <c r="G2067" s="25">
        <v>28</v>
      </c>
      <c r="H2067" s="25">
        <v>0.12</v>
      </c>
      <c r="I2067" s="25">
        <v>0</v>
      </c>
      <c r="J2067" s="25" t="s">
        <v>395</v>
      </c>
      <c r="K2067" s="25" t="s">
        <v>4469</v>
      </c>
    </row>
    <row r="2068" spans="1:11" x14ac:dyDescent="0.2">
      <c r="A2068" s="25" t="s">
        <v>19</v>
      </c>
      <c r="B2068" s="25" t="s">
        <v>4555</v>
      </c>
      <c r="C2068" s="25">
        <v>9</v>
      </c>
      <c r="D2068" s="25">
        <v>9820500</v>
      </c>
      <c r="E2068" s="25" t="s">
        <v>4556</v>
      </c>
      <c r="F2068" s="25" t="s">
        <v>4470</v>
      </c>
      <c r="G2068" s="25">
        <v>24</v>
      </c>
      <c r="H2068" s="25">
        <v>0.1</v>
      </c>
      <c r="I2068" s="25">
        <v>0</v>
      </c>
      <c r="J2068" s="25" t="s">
        <v>395</v>
      </c>
      <c r="K2068" s="25" t="s">
        <v>4471</v>
      </c>
    </row>
    <row r="2069" spans="1:11" x14ac:dyDescent="0.2">
      <c r="A2069" s="25" t="s">
        <v>19</v>
      </c>
      <c r="B2069" s="25" t="s">
        <v>4557</v>
      </c>
      <c r="C2069" s="25">
        <v>9</v>
      </c>
      <c r="D2069" s="25">
        <v>5562000</v>
      </c>
      <c r="E2069" s="25" t="s">
        <v>4558</v>
      </c>
      <c r="F2069" s="25" t="s">
        <v>4515</v>
      </c>
      <c r="G2069" s="25">
        <v>47</v>
      </c>
      <c r="H2069" s="25">
        <v>0.12</v>
      </c>
      <c r="I2069" s="25">
        <v>0</v>
      </c>
      <c r="J2069" s="25" t="s">
        <v>282</v>
      </c>
      <c r="K2069" s="25" t="s">
        <v>4516</v>
      </c>
    </row>
    <row r="2070" spans="1:11" x14ac:dyDescent="0.2">
      <c r="A2070" s="25" t="s">
        <v>19</v>
      </c>
      <c r="B2070" s="25" t="s">
        <v>4559</v>
      </c>
      <c r="C2070" s="25">
        <v>9</v>
      </c>
      <c r="D2070" s="25">
        <v>10380000</v>
      </c>
      <c r="E2070" s="25" t="s">
        <v>4560</v>
      </c>
      <c r="F2070" s="25" t="s">
        <v>4541</v>
      </c>
      <c r="G2070" s="25">
        <v>121</v>
      </c>
      <c r="H2070" s="25">
        <v>0.21</v>
      </c>
      <c r="I2070" s="25">
        <v>0</v>
      </c>
      <c r="J2070" s="25" t="s">
        <v>395</v>
      </c>
      <c r="K2070" s="25" t="s">
        <v>4542</v>
      </c>
    </row>
    <row r="2071" spans="1:11" x14ac:dyDescent="0.2">
      <c r="A2071" s="25" t="s">
        <v>19</v>
      </c>
      <c r="B2071" s="25" t="s">
        <v>4561</v>
      </c>
      <c r="C2071" s="25">
        <v>5</v>
      </c>
      <c r="D2071" s="25">
        <v>97027500</v>
      </c>
      <c r="E2071" s="25" t="s">
        <v>4562</v>
      </c>
      <c r="F2071" s="25" t="s">
        <v>4563</v>
      </c>
      <c r="G2071" s="25">
        <v>76</v>
      </c>
      <c r="H2071" s="25">
        <v>0.11</v>
      </c>
      <c r="I2071" s="25">
        <v>0</v>
      </c>
      <c r="J2071" s="25" t="s">
        <v>282</v>
      </c>
      <c r="K2071" s="25" t="s">
        <v>4564</v>
      </c>
    </row>
    <row r="2072" spans="1:11" x14ac:dyDescent="0.2">
      <c r="A2072" s="25" t="s">
        <v>19</v>
      </c>
      <c r="B2072" s="25" t="s">
        <v>4565</v>
      </c>
      <c r="C2072" s="25">
        <v>9</v>
      </c>
      <c r="D2072" s="25">
        <v>4852500</v>
      </c>
      <c r="E2072" s="25" t="s">
        <v>4566</v>
      </c>
      <c r="F2072" s="25" t="s">
        <v>4567</v>
      </c>
      <c r="G2072" s="25">
        <v>33</v>
      </c>
      <c r="H2072" s="25">
        <v>0.12</v>
      </c>
      <c r="I2072" s="25">
        <v>0</v>
      </c>
      <c r="J2072" s="25" t="s">
        <v>395</v>
      </c>
      <c r="K2072" s="25" t="s">
        <v>4568</v>
      </c>
    </row>
    <row r="2073" spans="1:11" x14ac:dyDescent="0.2">
      <c r="A2073" s="25" t="s">
        <v>19</v>
      </c>
      <c r="B2073" s="25" t="s">
        <v>4565</v>
      </c>
      <c r="C2073" s="25">
        <v>9</v>
      </c>
      <c r="D2073" s="25">
        <v>4852500</v>
      </c>
      <c r="E2073" s="25" t="s">
        <v>4566</v>
      </c>
      <c r="F2073" s="25" t="s">
        <v>4569</v>
      </c>
      <c r="G2073" s="25">
        <v>46</v>
      </c>
      <c r="H2073" s="25">
        <v>0.17</v>
      </c>
      <c r="I2073" s="25">
        <v>0</v>
      </c>
      <c r="J2073" s="25" t="s">
        <v>395</v>
      </c>
      <c r="K2073" s="25" t="s">
        <v>4570</v>
      </c>
    </row>
    <row r="2074" spans="1:11" x14ac:dyDescent="0.2">
      <c r="A2074" s="25" t="s">
        <v>19</v>
      </c>
      <c r="B2074" s="25" t="s">
        <v>4565</v>
      </c>
      <c r="C2074" s="25">
        <v>9</v>
      </c>
      <c r="D2074" s="25">
        <v>4861500</v>
      </c>
      <c r="E2074" s="25" t="s">
        <v>4566</v>
      </c>
      <c r="F2074" s="25" t="s">
        <v>4571</v>
      </c>
      <c r="G2074" s="25">
        <v>23</v>
      </c>
      <c r="H2074" s="25">
        <v>0.11</v>
      </c>
      <c r="I2074" s="25">
        <v>0</v>
      </c>
      <c r="J2074" s="25" t="s">
        <v>395</v>
      </c>
      <c r="K2074" s="25" t="s">
        <v>4572</v>
      </c>
    </row>
    <row r="2075" spans="1:11" x14ac:dyDescent="0.2">
      <c r="A2075" s="25" t="s">
        <v>19</v>
      </c>
      <c r="B2075" s="25" t="s">
        <v>4573</v>
      </c>
      <c r="C2075" s="25">
        <v>5</v>
      </c>
      <c r="D2075" s="25">
        <v>29623500</v>
      </c>
      <c r="E2075" s="25" t="s">
        <v>4574</v>
      </c>
      <c r="F2075" s="25" t="s">
        <v>4575</v>
      </c>
      <c r="G2075" s="25">
        <v>28</v>
      </c>
      <c r="H2075" s="25">
        <v>0.1</v>
      </c>
      <c r="I2075" s="25">
        <v>0</v>
      </c>
      <c r="J2075" s="25" t="s">
        <v>282</v>
      </c>
      <c r="K2075" s="25" t="s">
        <v>4576</v>
      </c>
    </row>
    <row r="2076" spans="1:11" x14ac:dyDescent="0.2">
      <c r="A2076" s="25" t="s">
        <v>19</v>
      </c>
      <c r="B2076" s="25" t="s">
        <v>4577</v>
      </c>
      <c r="C2076" s="25">
        <v>5</v>
      </c>
      <c r="D2076" s="25">
        <v>133972500</v>
      </c>
      <c r="E2076" s="25" t="s">
        <v>4578</v>
      </c>
      <c r="F2076" s="25" t="s">
        <v>4579</v>
      </c>
      <c r="G2076" s="25">
        <v>42</v>
      </c>
      <c r="H2076" s="25">
        <v>0.13</v>
      </c>
      <c r="I2076" s="25">
        <v>0</v>
      </c>
      <c r="J2076" s="25" t="s">
        <v>426</v>
      </c>
      <c r="K2076" s="25" t="s">
        <v>4580</v>
      </c>
    </row>
    <row r="2077" spans="1:11" x14ac:dyDescent="0.2">
      <c r="A2077" s="25" t="s">
        <v>19</v>
      </c>
      <c r="B2077" s="25" t="s">
        <v>4577</v>
      </c>
      <c r="C2077" s="25">
        <v>5</v>
      </c>
      <c r="D2077" s="25">
        <v>104712000</v>
      </c>
      <c r="E2077" s="25" t="s">
        <v>4578</v>
      </c>
      <c r="F2077" s="25" t="s">
        <v>4581</v>
      </c>
      <c r="G2077" s="25">
        <v>42</v>
      </c>
      <c r="H2077" s="25">
        <v>0.17</v>
      </c>
      <c r="I2077" s="25">
        <v>0</v>
      </c>
      <c r="J2077" s="25" t="s">
        <v>426</v>
      </c>
      <c r="K2077" s="25" t="s">
        <v>4582</v>
      </c>
    </row>
    <row r="2078" spans="1:11" x14ac:dyDescent="0.2">
      <c r="A2078" s="25" t="s">
        <v>19</v>
      </c>
      <c r="B2078" s="25" t="s">
        <v>4583</v>
      </c>
      <c r="C2078" s="25">
        <v>9</v>
      </c>
      <c r="D2078" s="25">
        <v>29133000</v>
      </c>
      <c r="E2078" s="25" t="s">
        <v>4584</v>
      </c>
      <c r="F2078" s="25" t="s">
        <v>4585</v>
      </c>
      <c r="G2078" s="25">
        <v>92</v>
      </c>
      <c r="H2078" s="25">
        <v>0.2</v>
      </c>
      <c r="I2078" s="25">
        <v>0</v>
      </c>
      <c r="J2078" s="25" t="s">
        <v>395</v>
      </c>
      <c r="K2078" s="25" t="s">
        <v>4586</v>
      </c>
    </row>
    <row r="2079" spans="1:11" x14ac:dyDescent="0.2">
      <c r="A2079" s="25" t="s">
        <v>19</v>
      </c>
      <c r="B2079" s="25" t="s">
        <v>1309</v>
      </c>
      <c r="C2079" s="25">
        <v>15</v>
      </c>
      <c r="D2079" s="25">
        <v>47514000</v>
      </c>
      <c r="E2079" s="25" t="s">
        <v>1310</v>
      </c>
      <c r="F2079" s="25" t="s">
        <v>4587</v>
      </c>
      <c r="G2079" s="25">
        <v>52</v>
      </c>
      <c r="H2079" s="25">
        <v>0.4</v>
      </c>
      <c r="I2079" s="25">
        <v>0</v>
      </c>
      <c r="J2079" s="25" t="s">
        <v>282</v>
      </c>
      <c r="K2079" s="25" t="s">
        <v>4588</v>
      </c>
    </row>
    <row r="2080" spans="1:11" x14ac:dyDescent="0.2">
      <c r="A2080" s="25" t="s">
        <v>19</v>
      </c>
      <c r="B2080" s="25" t="s">
        <v>4589</v>
      </c>
      <c r="C2080" s="25">
        <v>5</v>
      </c>
      <c r="D2080" s="25">
        <v>36159000</v>
      </c>
      <c r="E2080" s="25" t="s">
        <v>4590</v>
      </c>
      <c r="F2080" s="25" t="s">
        <v>4462</v>
      </c>
      <c r="G2080" s="25">
        <v>38</v>
      </c>
      <c r="H2080" s="25">
        <v>0.13</v>
      </c>
      <c r="I2080" s="25">
        <v>0</v>
      </c>
      <c r="J2080" s="25" t="s">
        <v>282</v>
      </c>
      <c r="K2080" s="25" t="s">
        <v>4463</v>
      </c>
    </row>
    <row r="2081" spans="1:11" x14ac:dyDescent="0.2">
      <c r="A2081" s="25" t="s">
        <v>19</v>
      </c>
      <c r="B2081" s="25" t="s">
        <v>4591</v>
      </c>
      <c r="C2081" s="25">
        <v>5</v>
      </c>
      <c r="D2081" s="25">
        <v>36159000</v>
      </c>
      <c r="E2081" s="25" t="s">
        <v>4592</v>
      </c>
      <c r="F2081" s="25" t="s">
        <v>4462</v>
      </c>
      <c r="G2081" s="25">
        <v>38</v>
      </c>
      <c r="H2081" s="25">
        <v>0.13</v>
      </c>
      <c r="I2081" s="25">
        <v>0</v>
      </c>
      <c r="J2081" s="25" t="s">
        <v>282</v>
      </c>
      <c r="K2081" s="25" t="s">
        <v>4463</v>
      </c>
    </row>
    <row r="2082" spans="1:11" x14ac:dyDescent="0.2">
      <c r="A2082" s="25" t="s">
        <v>19</v>
      </c>
      <c r="B2082" s="25" t="s">
        <v>4593</v>
      </c>
      <c r="C2082" s="25">
        <v>5</v>
      </c>
      <c r="D2082" s="25">
        <v>131695500</v>
      </c>
      <c r="E2082" s="25" t="s">
        <v>4594</v>
      </c>
      <c r="F2082" s="25" t="s">
        <v>4595</v>
      </c>
      <c r="G2082" s="25">
        <v>28</v>
      </c>
      <c r="H2082" s="25">
        <v>0.12</v>
      </c>
      <c r="I2082" s="25">
        <v>0</v>
      </c>
      <c r="J2082" s="25" t="s">
        <v>282</v>
      </c>
      <c r="K2082" s="25" t="s">
        <v>4596</v>
      </c>
    </row>
    <row r="2083" spans="1:11" x14ac:dyDescent="0.2">
      <c r="A2083" s="25" t="s">
        <v>19</v>
      </c>
      <c r="B2083" s="25" t="s">
        <v>4223</v>
      </c>
      <c r="C2083" s="25">
        <v>9</v>
      </c>
      <c r="D2083" s="25">
        <v>19602000</v>
      </c>
      <c r="E2083" s="25" t="s">
        <v>4224</v>
      </c>
      <c r="F2083" s="25" t="s">
        <v>4397</v>
      </c>
      <c r="G2083" s="25">
        <v>56</v>
      </c>
      <c r="H2083" s="25">
        <v>0.1</v>
      </c>
      <c r="I2083" s="25">
        <v>0</v>
      </c>
      <c r="J2083" s="25" t="s">
        <v>395</v>
      </c>
      <c r="K2083" s="25" t="s">
        <v>4398</v>
      </c>
    </row>
    <row r="2084" spans="1:11" x14ac:dyDescent="0.2">
      <c r="A2084" s="25" t="s">
        <v>19</v>
      </c>
      <c r="B2084" s="25" t="s">
        <v>4223</v>
      </c>
      <c r="C2084" s="25">
        <v>9</v>
      </c>
      <c r="D2084" s="25">
        <v>19752000</v>
      </c>
      <c r="E2084" s="25" t="s">
        <v>4224</v>
      </c>
      <c r="F2084" s="25" t="s">
        <v>4597</v>
      </c>
      <c r="G2084" s="25">
        <v>54</v>
      </c>
      <c r="H2084" s="25">
        <v>0.11</v>
      </c>
      <c r="I2084" s="25">
        <v>0</v>
      </c>
      <c r="J2084" s="25" t="s">
        <v>395</v>
      </c>
      <c r="K2084" s="25" t="s">
        <v>4598</v>
      </c>
    </row>
    <row r="2085" spans="1:11" x14ac:dyDescent="0.2">
      <c r="A2085" s="25" t="s">
        <v>19</v>
      </c>
      <c r="B2085" s="25" t="s">
        <v>4599</v>
      </c>
      <c r="C2085" s="25">
        <v>9</v>
      </c>
      <c r="D2085" s="25">
        <v>19602000</v>
      </c>
      <c r="E2085" s="25" t="s">
        <v>4600</v>
      </c>
      <c r="F2085" s="25" t="s">
        <v>4397</v>
      </c>
      <c r="G2085" s="25">
        <v>56</v>
      </c>
      <c r="H2085" s="25">
        <v>0.1</v>
      </c>
      <c r="I2085" s="25">
        <v>0</v>
      </c>
      <c r="J2085" s="25" t="s">
        <v>395</v>
      </c>
      <c r="K2085" s="25" t="s">
        <v>4398</v>
      </c>
    </row>
    <row r="2086" spans="1:11" x14ac:dyDescent="0.2">
      <c r="A2086" s="25" t="s">
        <v>19</v>
      </c>
      <c r="B2086" s="25" t="s">
        <v>4601</v>
      </c>
      <c r="C2086" s="25">
        <v>18</v>
      </c>
      <c r="D2086" s="25">
        <v>48535500</v>
      </c>
      <c r="E2086" s="25" t="s">
        <v>4602</v>
      </c>
      <c r="F2086" s="25" t="s">
        <v>4603</v>
      </c>
      <c r="G2086" s="25">
        <v>27</v>
      </c>
      <c r="H2086" s="25">
        <v>0.17</v>
      </c>
      <c r="I2086" s="25">
        <v>0</v>
      </c>
      <c r="J2086" s="25" t="s">
        <v>282</v>
      </c>
      <c r="K2086" s="25" t="s">
        <v>4604</v>
      </c>
    </row>
    <row r="2087" spans="1:11" x14ac:dyDescent="0.2">
      <c r="A2087" s="25" t="s">
        <v>19</v>
      </c>
      <c r="B2087" s="25" t="s">
        <v>4605</v>
      </c>
      <c r="C2087" s="25">
        <v>9</v>
      </c>
      <c r="D2087" s="25">
        <v>19816500</v>
      </c>
      <c r="E2087" s="25" t="s">
        <v>4606</v>
      </c>
      <c r="F2087" s="25" t="s">
        <v>4607</v>
      </c>
      <c r="G2087" s="25">
        <v>141</v>
      </c>
      <c r="H2087" s="25">
        <v>0.13</v>
      </c>
      <c r="I2087" s="25">
        <v>0</v>
      </c>
      <c r="J2087" s="25" t="s">
        <v>426</v>
      </c>
      <c r="K2087" s="25" t="s">
        <v>4608</v>
      </c>
    </row>
    <row r="2088" spans="1:11" x14ac:dyDescent="0.2">
      <c r="A2088" s="25" t="s">
        <v>19</v>
      </c>
      <c r="B2088" s="25" t="s">
        <v>4609</v>
      </c>
      <c r="C2088" s="25">
        <v>5</v>
      </c>
      <c r="D2088" s="25">
        <v>90636000</v>
      </c>
      <c r="E2088" s="25" t="s">
        <v>4610</v>
      </c>
      <c r="F2088" s="25" t="s">
        <v>4611</v>
      </c>
      <c r="G2088" s="25">
        <v>62</v>
      </c>
      <c r="H2088" s="25">
        <v>0.1</v>
      </c>
      <c r="I2088" s="25">
        <v>0</v>
      </c>
      <c r="J2088" s="25" t="s">
        <v>282</v>
      </c>
      <c r="K2088" s="25" t="s">
        <v>4612</v>
      </c>
    </row>
    <row r="2089" spans="1:11" x14ac:dyDescent="0.2">
      <c r="A2089" s="25" t="s">
        <v>19</v>
      </c>
      <c r="B2089" s="25" t="s">
        <v>4613</v>
      </c>
      <c r="C2089" s="25">
        <v>2</v>
      </c>
      <c r="D2089" s="25">
        <v>48780000</v>
      </c>
      <c r="E2089" s="25" t="s">
        <v>4614</v>
      </c>
      <c r="F2089" s="25" t="s">
        <v>4615</v>
      </c>
      <c r="G2089" s="25">
        <v>47</v>
      </c>
      <c r="H2089" s="25">
        <v>0.26</v>
      </c>
      <c r="I2089" s="25">
        <v>0</v>
      </c>
      <c r="J2089" s="25" t="s">
        <v>282</v>
      </c>
      <c r="K2089" s="25" t="s">
        <v>4616</v>
      </c>
    </row>
    <row r="2090" spans="1:11" x14ac:dyDescent="0.2">
      <c r="A2090" s="25" t="s">
        <v>19</v>
      </c>
      <c r="B2090" s="25" t="s">
        <v>4617</v>
      </c>
      <c r="C2090" s="25">
        <v>2</v>
      </c>
      <c r="D2090" s="25">
        <v>48780000</v>
      </c>
      <c r="E2090" s="25" t="s">
        <v>4618</v>
      </c>
      <c r="F2090" s="25" t="s">
        <v>4615</v>
      </c>
      <c r="G2090" s="25">
        <v>47</v>
      </c>
      <c r="H2090" s="25">
        <v>0.26</v>
      </c>
      <c r="I2090" s="25">
        <v>0</v>
      </c>
      <c r="J2090" s="25" t="s">
        <v>282</v>
      </c>
      <c r="K2090" s="25" t="s">
        <v>4616</v>
      </c>
    </row>
    <row r="2091" spans="1:11" x14ac:dyDescent="0.2">
      <c r="A2091" s="25" t="s">
        <v>19</v>
      </c>
      <c r="B2091" s="25" t="s">
        <v>2904</v>
      </c>
      <c r="C2091" s="25">
        <v>9</v>
      </c>
      <c r="D2091" s="25">
        <v>5560500</v>
      </c>
      <c r="E2091" s="25" t="s">
        <v>2905</v>
      </c>
      <c r="F2091" s="25" t="s">
        <v>4509</v>
      </c>
      <c r="G2091" s="25">
        <v>172</v>
      </c>
      <c r="H2091" s="25">
        <v>0.23</v>
      </c>
      <c r="I2091" s="25">
        <v>0</v>
      </c>
      <c r="J2091" s="25" t="s">
        <v>395</v>
      </c>
      <c r="K2091" s="25" t="s">
        <v>4510</v>
      </c>
    </row>
    <row r="2092" spans="1:11" x14ac:dyDescent="0.2">
      <c r="A2092" s="25" t="s">
        <v>19</v>
      </c>
      <c r="B2092" s="25" t="s">
        <v>11247</v>
      </c>
      <c r="C2092" s="25">
        <v>5</v>
      </c>
      <c r="D2092" s="25">
        <v>1275000</v>
      </c>
      <c r="E2092" s="25" t="s">
        <v>11241</v>
      </c>
      <c r="F2092" s="25" t="s">
        <v>11249</v>
      </c>
      <c r="G2092" s="25">
        <v>59</v>
      </c>
      <c r="H2092" s="25">
        <v>7.0000000000000007E-2</v>
      </c>
      <c r="I2092" s="25">
        <v>0</v>
      </c>
      <c r="J2092" s="25" t="s">
        <v>282</v>
      </c>
      <c r="K2092" s="25" t="s">
        <v>11251</v>
      </c>
    </row>
    <row r="2093" spans="1:11" x14ac:dyDescent="0.2">
      <c r="A2093" s="25" t="s">
        <v>19</v>
      </c>
      <c r="B2093" s="25" t="s">
        <v>11247</v>
      </c>
      <c r="C2093" s="25">
        <v>5</v>
      </c>
      <c r="D2093" s="25">
        <v>108406500</v>
      </c>
      <c r="E2093" s="25" t="s">
        <v>11241</v>
      </c>
      <c r="F2093" s="25" t="s">
        <v>11250</v>
      </c>
      <c r="G2093" s="25">
        <v>12</v>
      </c>
      <c r="H2093" s="25">
        <v>0.02</v>
      </c>
      <c r="I2093" s="25">
        <v>0</v>
      </c>
      <c r="J2093" s="25" t="s">
        <v>426</v>
      </c>
      <c r="K2093" s="25" t="s">
        <v>11252</v>
      </c>
    </row>
    <row r="2094" spans="1:11" x14ac:dyDescent="0.2">
      <c r="A2094" s="25" t="s">
        <v>19</v>
      </c>
      <c r="B2094" s="25" t="s">
        <v>4619</v>
      </c>
      <c r="C2094" s="25">
        <v>9</v>
      </c>
      <c r="D2094" s="25">
        <v>5560500</v>
      </c>
      <c r="E2094" s="25" t="s">
        <v>4620</v>
      </c>
      <c r="F2094" s="25" t="s">
        <v>4509</v>
      </c>
      <c r="G2094" s="25">
        <v>172</v>
      </c>
      <c r="H2094" s="25">
        <v>0.23</v>
      </c>
      <c r="I2094" s="25">
        <v>0</v>
      </c>
      <c r="J2094" s="25" t="s">
        <v>395</v>
      </c>
      <c r="K2094" s="25" t="s">
        <v>4510</v>
      </c>
    </row>
    <row r="2095" spans="1:11" x14ac:dyDescent="0.2">
      <c r="A2095" s="25" t="s">
        <v>19</v>
      </c>
      <c r="B2095" s="25" t="s">
        <v>4621</v>
      </c>
      <c r="C2095" s="25">
        <v>9</v>
      </c>
      <c r="D2095" s="25">
        <v>24885000</v>
      </c>
      <c r="E2095" s="25" t="s">
        <v>4622</v>
      </c>
      <c r="F2095" s="25" t="s">
        <v>4623</v>
      </c>
      <c r="G2095" s="25">
        <v>35</v>
      </c>
      <c r="H2095" s="25">
        <v>0.12</v>
      </c>
      <c r="I2095" s="25">
        <v>0</v>
      </c>
      <c r="J2095" s="25" t="s">
        <v>395</v>
      </c>
      <c r="K2095" s="25" t="s">
        <v>4624</v>
      </c>
    </row>
    <row r="2096" spans="1:11" x14ac:dyDescent="0.2">
      <c r="A2096" s="25" t="s">
        <v>19</v>
      </c>
      <c r="B2096" s="25" t="s">
        <v>4625</v>
      </c>
      <c r="C2096" s="25">
        <v>5</v>
      </c>
      <c r="D2096" s="25">
        <v>6469500</v>
      </c>
      <c r="E2096" s="25" t="s">
        <v>4626</v>
      </c>
      <c r="F2096" s="25" t="s">
        <v>4331</v>
      </c>
      <c r="G2096" s="25">
        <v>31</v>
      </c>
      <c r="H2096" s="25">
        <v>0.16</v>
      </c>
      <c r="I2096" s="25">
        <v>0</v>
      </c>
      <c r="J2096" s="25" t="s">
        <v>282</v>
      </c>
      <c r="K2096" s="25" t="s">
        <v>4332</v>
      </c>
    </row>
    <row r="2097" spans="1:11" x14ac:dyDescent="0.2">
      <c r="A2097" s="25" t="s">
        <v>19</v>
      </c>
      <c r="B2097" s="25" t="s">
        <v>4627</v>
      </c>
      <c r="C2097" s="25">
        <v>5</v>
      </c>
      <c r="D2097" s="25">
        <v>6469500</v>
      </c>
      <c r="E2097" s="25" t="s">
        <v>4628</v>
      </c>
      <c r="F2097" s="25" t="s">
        <v>4331</v>
      </c>
      <c r="G2097" s="25">
        <v>31</v>
      </c>
      <c r="H2097" s="25">
        <v>0.16</v>
      </c>
      <c r="I2097" s="25">
        <v>0</v>
      </c>
      <c r="J2097" s="25" t="s">
        <v>282</v>
      </c>
      <c r="K2097" s="25" t="s">
        <v>4332</v>
      </c>
    </row>
    <row r="2098" spans="1:11" x14ac:dyDescent="0.2">
      <c r="A2098" s="25" t="s">
        <v>19</v>
      </c>
      <c r="B2098" s="25" t="s">
        <v>4629</v>
      </c>
      <c r="C2098" s="25">
        <v>9</v>
      </c>
      <c r="D2098" s="25">
        <v>6417000</v>
      </c>
      <c r="E2098" s="25" t="s">
        <v>4630</v>
      </c>
      <c r="F2098" s="25" t="s">
        <v>4631</v>
      </c>
      <c r="G2098" s="25">
        <v>175</v>
      </c>
      <c r="H2098" s="25">
        <v>0.33</v>
      </c>
      <c r="I2098" s="25">
        <v>0</v>
      </c>
      <c r="J2098" s="25" t="s">
        <v>395</v>
      </c>
      <c r="K2098" s="25" t="s">
        <v>4632</v>
      </c>
    </row>
    <row r="2099" spans="1:11" x14ac:dyDescent="0.2">
      <c r="A2099" s="25" t="s">
        <v>19</v>
      </c>
      <c r="B2099" s="25" t="s">
        <v>4633</v>
      </c>
      <c r="C2099" s="25">
        <v>5</v>
      </c>
      <c r="D2099" s="25">
        <v>82861500</v>
      </c>
      <c r="E2099" s="25" t="s">
        <v>4634</v>
      </c>
      <c r="F2099" s="25" t="s">
        <v>4635</v>
      </c>
      <c r="G2099" s="25">
        <v>127</v>
      </c>
      <c r="H2099" s="25">
        <v>0.32</v>
      </c>
      <c r="I2099" s="25">
        <v>0</v>
      </c>
      <c r="J2099" s="25" t="s">
        <v>282</v>
      </c>
      <c r="K2099" s="25" t="s">
        <v>4636</v>
      </c>
    </row>
    <row r="2100" spans="1:11" x14ac:dyDescent="0.2">
      <c r="A2100" s="25" t="s">
        <v>19</v>
      </c>
      <c r="B2100" s="25" t="s">
        <v>4633</v>
      </c>
      <c r="C2100" s="25">
        <v>9</v>
      </c>
      <c r="D2100" s="25">
        <v>10380000</v>
      </c>
      <c r="E2100" s="25" t="s">
        <v>4634</v>
      </c>
      <c r="F2100" s="25" t="s">
        <v>4541</v>
      </c>
      <c r="G2100" s="25">
        <v>121</v>
      </c>
      <c r="H2100" s="25">
        <v>0.21</v>
      </c>
      <c r="I2100" s="25">
        <v>0</v>
      </c>
      <c r="J2100" s="25" t="s">
        <v>395</v>
      </c>
      <c r="K2100" s="25" t="s">
        <v>4542</v>
      </c>
    </row>
    <row r="2101" spans="1:11" x14ac:dyDescent="0.2">
      <c r="A2101" s="25" t="s">
        <v>19</v>
      </c>
      <c r="B2101" s="25" t="s">
        <v>4633</v>
      </c>
      <c r="C2101" s="25">
        <v>9</v>
      </c>
      <c r="D2101" s="25">
        <v>10381500</v>
      </c>
      <c r="E2101" s="25" t="s">
        <v>4634</v>
      </c>
      <c r="F2101" s="25" t="s">
        <v>4551</v>
      </c>
      <c r="G2101" s="25">
        <v>45</v>
      </c>
      <c r="H2101" s="25">
        <v>0.1</v>
      </c>
      <c r="I2101" s="25">
        <v>0</v>
      </c>
      <c r="J2101" s="25" t="s">
        <v>395</v>
      </c>
      <c r="K2101" s="25" t="s">
        <v>4552</v>
      </c>
    </row>
    <row r="2102" spans="1:11" x14ac:dyDescent="0.2">
      <c r="A2102" s="25" t="s">
        <v>19</v>
      </c>
      <c r="B2102" s="25" t="s">
        <v>4633</v>
      </c>
      <c r="C2102" s="25">
        <v>5</v>
      </c>
      <c r="D2102" s="25">
        <v>82863000</v>
      </c>
      <c r="E2102" s="25" t="s">
        <v>4634</v>
      </c>
      <c r="F2102" s="25" t="s">
        <v>4637</v>
      </c>
      <c r="G2102" s="25">
        <v>42</v>
      </c>
      <c r="H2102" s="25">
        <v>0.11</v>
      </c>
      <c r="I2102" s="25">
        <v>0</v>
      </c>
      <c r="J2102" s="25" t="s">
        <v>282</v>
      </c>
      <c r="K2102" s="25" t="s">
        <v>4638</v>
      </c>
    </row>
    <row r="2103" spans="1:11" x14ac:dyDescent="0.2">
      <c r="A2103" s="25" t="s">
        <v>19</v>
      </c>
      <c r="B2103" s="25" t="s">
        <v>4633</v>
      </c>
      <c r="C2103" s="25">
        <v>5</v>
      </c>
      <c r="D2103" s="25">
        <v>82842000</v>
      </c>
      <c r="E2103" s="25" t="s">
        <v>4634</v>
      </c>
      <c r="F2103" s="25" t="s">
        <v>4639</v>
      </c>
      <c r="G2103" s="25">
        <v>70</v>
      </c>
      <c r="H2103" s="25">
        <v>0.19</v>
      </c>
      <c r="I2103" s="25">
        <v>0</v>
      </c>
      <c r="J2103" s="25" t="s">
        <v>395</v>
      </c>
      <c r="K2103" s="25" t="s">
        <v>4640</v>
      </c>
    </row>
    <row r="2104" spans="1:11" x14ac:dyDescent="0.2">
      <c r="A2104" s="25" t="s">
        <v>19</v>
      </c>
      <c r="B2104" s="25" t="s">
        <v>4633</v>
      </c>
      <c r="C2104" s="25">
        <v>9</v>
      </c>
      <c r="D2104" s="25">
        <v>2271000</v>
      </c>
      <c r="E2104" s="25" t="s">
        <v>4634</v>
      </c>
      <c r="F2104" s="25" t="s">
        <v>4641</v>
      </c>
      <c r="G2104" s="25">
        <v>49</v>
      </c>
      <c r="H2104" s="25">
        <v>0.19</v>
      </c>
      <c r="I2104" s="25">
        <v>0</v>
      </c>
      <c r="J2104" s="25" t="s">
        <v>395</v>
      </c>
      <c r="K2104" s="25" t="s">
        <v>4642</v>
      </c>
    </row>
    <row r="2105" spans="1:11" x14ac:dyDescent="0.2">
      <c r="A2105" s="25" t="s">
        <v>19</v>
      </c>
      <c r="B2105" s="25" t="s">
        <v>4643</v>
      </c>
      <c r="C2105" s="25">
        <v>9</v>
      </c>
      <c r="D2105" s="25">
        <v>10380000</v>
      </c>
      <c r="E2105" s="25" t="s">
        <v>4644</v>
      </c>
      <c r="F2105" s="25" t="s">
        <v>4541</v>
      </c>
      <c r="G2105" s="25">
        <v>121</v>
      </c>
      <c r="H2105" s="25">
        <v>0.21</v>
      </c>
      <c r="I2105" s="25">
        <v>0</v>
      </c>
      <c r="J2105" s="25" t="s">
        <v>395</v>
      </c>
      <c r="K2105" s="25" t="s">
        <v>4542</v>
      </c>
    </row>
    <row r="2106" spans="1:11" x14ac:dyDescent="0.2">
      <c r="A2106" s="25" t="s">
        <v>19</v>
      </c>
      <c r="B2106" s="25" t="s">
        <v>3862</v>
      </c>
      <c r="C2106" s="25">
        <v>10</v>
      </c>
      <c r="D2106" s="25">
        <v>31245000</v>
      </c>
      <c r="E2106" s="25" t="s">
        <v>3863</v>
      </c>
      <c r="F2106" s="25" t="s">
        <v>4645</v>
      </c>
      <c r="G2106" s="25">
        <v>25</v>
      </c>
      <c r="H2106" s="25">
        <v>0.3</v>
      </c>
      <c r="I2106" s="25">
        <v>0</v>
      </c>
      <c r="J2106" s="25" t="s">
        <v>282</v>
      </c>
      <c r="K2106" s="25" t="s">
        <v>4646</v>
      </c>
    </row>
    <row r="2107" spans="1:11" x14ac:dyDescent="0.2">
      <c r="A2107" s="25" t="s">
        <v>21</v>
      </c>
      <c r="B2107" s="25" t="s">
        <v>4305</v>
      </c>
      <c r="C2107" s="25">
        <v>5</v>
      </c>
      <c r="D2107" s="25">
        <v>131741400</v>
      </c>
      <c r="E2107" s="25" t="s">
        <v>4306</v>
      </c>
      <c r="F2107" s="25" t="s">
        <v>4647</v>
      </c>
      <c r="G2107" s="25">
        <v>97</v>
      </c>
      <c r="H2107" s="25">
        <v>0.25</v>
      </c>
      <c r="I2107" s="25">
        <v>0</v>
      </c>
      <c r="J2107" s="25" t="s">
        <v>282</v>
      </c>
      <c r="K2107" s="25" t="s">
        <v>4648</v>
      </c>
    </row>
    <row r="2108" spans="1:11" x14ac:dyDescent="0.2">
      <c r="A2108" s="25" t="s">
        <v>21</v>
      </c>
      <c r="B2108" s="25" t="s">
        <v>4649</v>
      </c>
      <c r="C2108" s="25">
        <v>1</v>
      </c>
      <c r="D2108" s="25">
        <v>1244600</v>
      </c>
      <c r="E2108" s="25" t="s">
        <v>4650</v>
      </c>
      <c r="F2108" s="25" t="s">
        <v>4651</v>
      </c>
      <c r="G2108" s="25">
        <v>39</v>
      </c>
      <c r="H2108" s="25">
        <v>0.12</v>
      </c>
      <c r="I2108" s="25">
        <v>0</v>
      </c>
      <c r="J2108" s="25" t="s">
        <v>282</v>
      </c>
      <c r="K2108" s="25" t="s">
        <v>4652</v>
      </c>
    </row>
    <row r="2109" spans="1:11" x14ac:dyDescent="0.2">
      <c r="A2109" s="25" t="s">
        <v>21</v>
      </c>
      <c r="B2109" s="25" t="s">
        <v>4311</v>
      </c>
      <c r="C2109" s="25">
        <v>5</v>
      </c>
      <c r="D2109" s="25">
        <v>80645600</v>
      </c>
      <c r="E2109" s="25" t="s">
        <v>4312</v>
      </c>
      <c r="F2109" s="25" t="s">
        <v>4653</v>
      </c>
      <c r="G2109" s="25">
        <v>92</v>
      </c>
      <c r="H2109" s="25">
        <v>0.14000000000000001</v>
      </c>
      <c r="I2109" s="25">
        <v>0</v>
      </c>
      <c r="J2109" s="25" t="s">
        <v>426</v>
      </c>
      <c r="K2109" s="25" t="s">
        <v>4654</v>
      </c>
    </row>
    <row r="2110" spans="1:11" x14ac:dyDescent="0.2">
      <c r="A2110" s="25" t="s">
        <v>21</v>
      </c>
      <c r="B2110" s="25" t="s">
        <v>4317</v>
      </c>
      <c r="C2110" s="25">
        <v>5</v>
      </c>
      <c r="D2110" s="25">
        <v>33850600</v>
      </c>
      <c r="E2110" s="25" t="s">
        <v>4318</v>
      </c>
      <c r="F2110" s="25" t="s">
        <v>4655</v>
      </c>
      <c r="G2110" s="25">
        <v>62</v>
      </c>
      <c r="H2110" s="25">
        <v>0.12</v>
      </c>
      <c r="I2110" s="25">
        <v>0</v>
      </c>
      <c r="J2110" s="25" t="s">
        <v>395</v>
      </c>
      <c r="K2110" s="25" t="s">
        <v>4656</v>
      </c>
    </row>
    <row r="2111" spans="1:11" x14ac:dyDescent="0.2">
      <c r="A2111" s="25" t="s">
        <v>21</v>
      </c>
      <c r="B2111" s="25" t="s">
        <v>4317</v>
      </c>
      <c r="C2111" s="25">
        <v>5</v>
      </c>
      <c r="D2111" s="25">
        <v>33852000</v>
      </c>
      <c r="E2111" s="25" t="s">
        <v>4318</v>
      </c>
      <c r="F2111" s="25" t="s">
        <v>4657</v>
      </c>
      <c r="G2111" s="25">
        <v>52</v>
      </c>
      <c r="H2111" s="25">
        <v>0.11</v>
      </c>
      <c r="I2111" s="25">
        <v>0</v>
      </c>
      <c r="J2111" s="25" t="s">
        <v>395</v>
      </c>
      <c r="K2111" s="25" t="s">
        <v>4658</v>
      </c>
    </row>
    <row r="2112" spans="1:11" x14ac:dyDescent="0.2">
      <c r="A2112" s="25" t="s">
        <v>21</v>
      </c>
      <c r="B2112" s="25" t="s">
        <v>4317</v>
      </c>
      <c r="C2112" s="25">
        <v>5</v>
      </c>
      <c r="D2112" s="25">
        <v>10735200</v>
      </c>
      <c r="E2112" s="25" t="s">
        <v>4318</v>
      </c>
      <c r="F2112" s="25" t="s">
        <v>4659</v>
      </c>
      <c r="G2112" s="25">
        <v>48</v>
      </c>
      <c r="H2112" s="25">
        <v>0.11</v>
      </c>
      <c r="I2112" s="25">
        <v>0</v>
      </c>
      <c r="J2112" s="25" t="s">
        <v>282</v>
      </c>
      <c r="K2112" s="25" t="s">
        <v>4660</v>
      </c>
    </row>
    <row r="2113" spans="1:11" x14ac:dyDescent="0.2">
      <c r="A2113" s="25" t="s">
        <v>21</v>
      </c>
      <c r="B2113" s="25" t="s">
        <v>4661</v>
      </c>
      <c r="C2113" s="25">
        <v>5</v>
      </c>
      <c r="D2113" s="25">
        <v>10735200</v>
      </c>
      <c r="E2113" s="25" t="s">
        <v>4662</v>
      </c>
      <c r="F2113" s="25" t="s">
        <v>4659</v>
      </c>
      <c r="G2113" s="25">
        <v>48</v>
      </c>
      <c r="H2113" s="25">
        <v>0.11</v>
      </c>
      <c r="I2113" s="25">
        <v>0</v>
      </c>
      <c r="J2113" s="25" t="s">
        <v>282</v>
      </c>
      <c r="K2113" s="25" t="s">
        <v>4660</v>
      </c>
    </row>
    <row r="2114" spans="1:11" x14ac:dyDescent="0.2">
      <c r="A2114" s="25" t="s">
        <v>21</v>
      </c>
      <c r="B2114" s="25" t="s">
        <v>4227</v>
      </c>
      <c r="C2114" s="25">
        <v>9</v>
      </c>
      <c r="D2114" s="25">
        <v>18893000</v>
      </c>
      <c r="E2114" s="25" t="s">
        <v>4228</v>
      </c>
      <c r="F2114" s="25" t="s">
        <v>4663</v>
      </c>
      <c r="G2114" s="25">
        <v>95</v>
      </c>
      <c r="H2114" s="25">
        <v>0.14000000000000001</v>
      </c>
      <c r="I2114" s="25">
        <v>0</v>
      </c>
      <c r="J2114" s="25" t="s">
        <v>395</v>
      </c>
      <c r="K2114" s="25" t="s">
        <v>4664</v>
      </c>
    </row>
    <row r="2115" spans="1:11" x14ac:dyDescent="0.2">
      <c r="A2115" s="25" t="s">
        <v>21</v>
      </c>
      <c r="B2115" s="25" t="s">
        <v>585</v>
      </c>
      <c r="C2115" s="25">
        <v>5</v>
      </c>
      <c r="D2115" s="25">
        <v>7481600</v>
      </c>
      <c r="E2115" s="25" t="s">
        <v>586</v>
      </c>
      <c r="F2115" s="25" t="s">
        <v>4665</v>
      </c>
      <c r="G2115" s="25">
        <v>70</v>
      </c>
      <c r="H2115" s="25">
        <v>0.17</v>
      </c>
      <c r="I2115" s="25">
        <v>0</v>
      </c>
      <c r="J2115" s="25" t="s">
        <v>426</v>
      </c>
      <c r="K2115" s="25" t="s">
        <v>4666</v>
      </c>
    </row>
    <row r="2116" spans="1:11" x14ac:dyDescent="0.2">
      <c r="A2116" s="25" t="s">
        <v>21</v>
      </c>
      <c r="B2116" s="25" t="s">
        <v>585</v>
      </c>
      <c r="C2116" s="25">
        <v>5</v>
      </c>
      <c r="D2116" s="25">
        <v>123893000</v>
      </c>
      <c r="E2116" s="25" t="s">
        <v>586</v>
      </c>
      <c r="F2116" s="25" t="s">
        <v>4667</v>
      </c>
      <c r="G2116" s="25">
        <v>132</v>
      </c>
      <c r="H2116" s="25">
        <v>0.28999999999999998</v>
      </c>
      <c r="I2116" s="25">
        <v>0</v>
      </c>
      <c r="J2116" s="25" t="s">
        <v>282</v>
      </c>
      <c r="K2116" s="25" t="s">
        <v>4668</v>
      </c>
    </row>
    <row r="2117" spans="1:11" x14ac:dyDescent="0.2">
      <c r="A2117" s="25" t="s">
        <v>21</v>
      </c>
      <c r="B2117" s="25" t="s">
        <v>585</v>
      </c>
      <c r="C2117" s="25">
        <v>5</v>
      </c>
      <c r="D2117" s="25">
        <v>116496800</v>
      </c>
      <c r="E2117" s="25" t="s">
        <v>586</v>
      </c>
      <c r="F2117" s="25" t="s">
        <v>4669</v>
      </c>
      <c r="G2117" s="25">
        <v>43</v>
      </c>
      <c r="H2117" s="25">
        <v>0.12</v>
      </c>
      <c r="I2117" s="25">
        <v>0</v>
      </c>
      <c r="J2117" s="25" t="s">
        <v>426</v>
      </c>
      <c r="K2117" s="25" t="s">
        <v>4670</v>
      </c>
    </row>
    <row r="2118" spans="1:11" x14ac:dyDescent="0.2">
      <c r="A2118" s="25" t="s">
        <v>21</v>
      </c>
      <c r="B2118" s="25" t="s">
        <v>585</v>
      </c>
      <c r="C2118" s="25">
        <v>5</v>
      </c>
      <c r="D2118" s="25">
        <v>7485800</v>
      </c>
      <c r="E2118" s="25" t="s">
        <v>586</v>
      </c>
      <c r="F2118" s="25" t="s">
        <v>4671</v>
      </c>
      <c r="G2118" s="25">
        <v>33</v>
      </c>
      <c r="H2118" s="25">
        <v>0.2</v>
      </c>
      <c r="I2118" s="25">
        <v>0</v>
      </c>
      <c r="J2118" s="25" t="s">
        <v>426</v>
      </c>
      <c r="K2118" s="25" t="s">
        <v>4672</v>
      </c>
    </row>
    <row r="2119" spans="1:11" x14ac:dyDescent="0.2">
      <c r="A2119" s="25" t="s">
        <v>21</v>
      </c>
      <c r="B2119" s="25" t="s">
        <v>585</v>
      </c>
      <c r="C2119" s="25">
        <v>5</v>
      </c>
      <c r="D2119" s="25">
        <v>116494000</v>
      </c>
      <c r="E2119" s="25" t="s">
        <v>586</v>
      </c>
      <c r="F2119" s="25" t="s">
        <v>4673</v>
      </c>
      <c r="G2119" s="25">
        <v>27</v>
      </c>
      <c r="H2119" s="25">
        <v>0.11</v>
      </c>
      <c r="I2119" s="25">
        <v>0</v>
      </c>
      <c r="J2119" s="25" t="s">
        <v>426</v>
      </c>
      <c r="K2119" s="25" t="s">
        <v>4674</v>
      </c>
    </row>
    <row r="2120" spans="1:11" x14ac:dyDescent="0.2">
      <c r="A2120" s="25" t="s">
        <v>21</v>
      </c>
      <c r="B2120" s="25" t="s">
        <v>585</v>
      </c>
      <c r="C2120" s="25">
        <v>5</v>
      </c>
      <c r="D2120" s="25">
        <v>6469400</v>
      </c>
      <c r="E2120" s="25" t="s">
        <v>586</v>
      </c>
      <c r="F2120" s="25" t="s">
        <v>4675</v>
      </c>
      <c r="G2120" s="25">
        <v>35</v>
      </c>
      <c r="H2120" s="25">
        <v>0.17</v>
      </c>
      <c r="I2120" s="25">
        <v>0</v>
      </c>
      <c r="J2120" s="25" t="s">
        <v>282</v>
      </c>
      <c r="K2120" s="25" t="s">
        <v>4676</v>
      </c>
    </row>
    <row r="2121" spans="1:11" x14ac:dyDescent="0.2">
      <c r="A2121" s="25" t="s">
        <v>21</v>
      </c>
      <c r="B2121" s="25" t="s">
        <v>585</v>
      </c>
      <c r="C2121" s="25">
        <v>5</v>
      </c>
      <c r="D2121" s="25">
        <v>7824600</v>
      </c>
      <c r="E2121" s="25" t="s">
        <v>586</v>
      </c>
      <c r="F2121" s="25" t="s">
        <v>4677</v>
      </c>
      <c r="G2121" s="25">
        <v>38</v>
      </c>
      <c r="H2121" s="25">
        <v>0.17</v>
      </c>
      <c r="I2121" s="25">
        <v>0</v>
      </c>
      <c r="J2121" s="25" t="s">
        <v>282</v>
      </c>
      <c r="K2121" s="25" t="s">
        <v>4678</v>
      </c>
    </row>
    <row r="2122" spans="1:11" x14ac:dyDescent="0.2">
      <c r="A2122" s="25" t="s">
        <v>21</v>
      </c>
      <c r="B2122" s="25" t="s">
        <v>585</v>
      </c>
      <c r="C2122" s="25">
        <v>5</v>
      </c>
      <c r="D2122" s="25">
        <v>7477400</v>
      </c>
      <c r="E2122" s="25" t="s">
        <v>586</v>
      </c>
      <c r="F2122" s="25" t="s">
        <v>4679</v>
      </c>
      <c r="G2122" s="25">
        <v>21</v>
      </c>
      <c r="H2122" s="25">
        <v>0.13</v>
      </c>
      <c r="I2122" s="25">
        <v>0</v>
      </c>
      <c r="J2122" s="25" t="s">
        <v>282</v>
      </c>
      <c r="K2122" s="25" t="s">
        <v>4680</v>
      </c>
    </row>
    <row r="2123" spans="1:11" x14ac:dyDescent="0.2">
      <c r="A2123" s="25" t="s">
        <v>21</v>
      </c>
      <c r="B2123" s="25" t="s">
        <v>4335</v>
      </c>
      <c r="C2123" s="25">
        <v>5</v>
      </c>
      <c r="D2123" s="25">
        <v>6469400</v>
      </c>
      <c r="E2123" s="25" t="s">
        <v>4336</v>
      </c>
      <c r="F2123" s="25" t="s">
        <v>4675</v>
      </c>
      <c r="G2123" s="25">
        <v>35</v>
      </c>
      <c r="H2123" s="25">
        <v>0.17</v>
      </c>
      <c r="I2123" s="25">
        <v>0</v>
      </c>
      <c r="J2123" s="25" t="s">
        <v>282</v>
      </c>
      <c r="K2123" s="25" t="s">
        <v>4676</v>
      </c>
    </row>
    <row r="2124" spans="1:11" x14ac:dyDescent="0.2">
      <c r="A2124" s="25" t="s">
        <v>21</v>
      </c>
      <c r="B2124" s="25" t="s">
        <v>4337</v>
      </c>
      <c r="C2124" s="25">
        <v>5</v>
      </c>
      <c r="D2124" s="25">
        <v>132235600</v>
      </c>
      <c r="E2124" s="25" t="s">
        <v>4338</v>
      </c>
      <c r="F2124" s="25" t="s">
        <v>4681</v>
      </c>
      <c r="G2124" s="25">
        <v>255</v>
      </c>
      <c r="H2124" s="25">
        <v>0.36</v>
      </c>
      <c r="I2124" s="25">
        <v>0</v>
      </c>
      <c r="J2124" s="25" t="s">
        <v>282</v>
      </c>
      <c r="K2124" s="25" t="s">
        <v>4682</v>
      </c>
    </row>
    <row r="2125" spans="1:11" x14ac:dyDescent="0.2">
      <c r="A2125" s="25" t="s">
        <v>21</v>
      </c>
      <c r="B2125" s="25" t="s">
        <v>4343</v>
      </c>
      <c r="C2125" s="25">
        <v>7</v>
      </c>
      <c r="D2125" s="25">
        <v>12105800</v>
      </c>
      <c r="E2125" s="25" t="s">
        <v>4344</v>
      </c>
      <c r="F2125" s="25" t="s">
        <v>4683</v>
      </c>
      <c r="G2125" s="25">
        <v>109</v>
      </c>
      <c r="H2125" s="25">
        <v>0.15</v>
      </c>
      <c r="I2125" s="25">
        <v>0</v>
      </c>
      <c r="J2125" s="25" t="s">
        <v>426</v>
      </c>
      <c r="K2125" s="25" t="s">
        <v>4684</v>
      </c>
    </row>
    <row r="2126" spans="1:11" x14ac:dyDescent="0.2">
      <c r="A2126" s="25" t="s">
        <v>21</v>
      </c>
      <c r="B2126" s="25" t="s">
        <v>4343</v>
      </c>
      <c r="C2126" s="25">
        <v>7</v>
      </c>
      <c r="D2126" s="25">
        <v>16861600</v>
      </c>
      <c r="E2126" s="25" t="s">
        <v>4344</v>
      </c>
      <c r="F2126" s="25" t="s">
        <v>4685</v>
      </c>
      <c r="G2126" s="25">
        <v>99</v>
      </c>
      <c r="H2126" s="25">
        <v>0.14000000000000001</v>
      </c>
      <c r="I2126" s="25">
        <v>0</v>
      </c>
      <c r="J2126" s="25" t="s">
        <v>282</v>
      </c>
      <c r="K2126" s="25" t="s">
        <v>4686</v>
      </c>
    </row>
    <row r="2127" spans="1:11" x14ac:dyDescent="0.2">
      <c r="A2127" s="25" t="s">
        <v>21</v>
      </c>
      <c r="B2127" s="25" t="s">
        <v>4351</v>
      </c>
      <c r="C2127" s="25">
        <v>5</v>
      </c>
      <c r="D2127" s="25">
        <v>121570400</v>
      </c>
      <c r="E2127" s="25" t="s">
        <v>4352</v>
      </c>
      <c r="F2127" s="25" t="s">
        <v>4687</v>
      </c>
      <c r="G2127" s="25">
        <v>285</v>
      </c>
      <c r="H2127" s="25">
        <v>0.31</v>
      </c>
      <c r="I2127" s="25">
        <v>0</v>
      </c>
      <c r="J2127" s="25" t="s">
        <v>282</v>
      </c>
      <c r="K2127" s="25" t="s">
        <v>4688</v>
      </c>
    </row>
    <row r="2128" spans="1:11" x14ac:dyDescent="0.2">
      <c r="A2128" s="25" t="s">
        <v>21</v>
      </c>
      <c r="B2128" s="25" t="s">
        <v>2971</v>
      </c>
      <c r="C2128" s="25">
        <v>5</v>
      </c>
      <c r="D2128" s="25">
        <v>81338600</v>
      </c>
      <c r="E2128" s="25" t="s">
        <v>2972</v>
      </c>
      <c r="F2128" s="25" t="s">
        <v>4689</v>
      </c>
      <c r="G2128" s="25">
        <v>105</v>
      </c>
      <c r="H2128" s="25">
        <v>0.19</v>
      </c>
      <c r="I2128" s="25">
        <v>0</v>
      </c>
      <c r="J2128" s="25" t="s">
        <v>426</v>
      </c>
      <c r="K2128" s="25" t="s">
        <v>4690</v>
      </c>
    </row>
    <row r="2129" spans="1:11" x14ac:dyDescent="0.2">
      <c r="A2129" s="25" t="s">
        <v>21</v>
      </c>
      <c r="B2129" s="25" t="s">
        <v>2971</v>
      </c>
      <c r="C2129" s="25">
        <v>5</v>
      </c>
      <c r="D2129" s="25">
        <v>120496600</v>
      </c>
      <c r="E2129" s="25" t="s">
        <v>2972</v>
      </c>
      <c r="F2129" s="25" t="s">
        <v>4691</v>
      </c>
      <c r="G2129" s="25">
        <v>55</v>
      </c>
      <c r="H2129" s="25">
        <v>0.19</v>
      </c>
      <c r="I2129" s="25">
        <v>0</v>
      </c>
      <c r="J2129" s="25" t="s">
        <v>426</v>
      </c>
      <c r="K2129" s="25" t="s">
        <v>4692</v>
      </c>
    </row>
    <row r="2130" spans="1:11" x14ac:dyDescent="0.2">
      <c r="A2130" s="25" t="s">
        <v>21</v>
      </c>
      <c r="B2130" s="25" t="s">
        <v>2971</v>
      </c>
      <c r="C2130" s="25">
        <v>5</v>
      </c>
      <c r="D2130" s="25">
        <v>120499400</v>
      </c>
      <c r="E2130" s="25" t="s">
        <v>2972</v>
      </c>
      <c r="F2130" s="25" t="s">
        <v>4693</v>
      </c>
      <c r="G2130" s="25">
        <v>51</v>
      </c>
      <c r="H2130" s="25">
        <v>0.1</v>
      </c>
      <c r="I2130" s="25">
        <v>0</v>
      </c>
      <c r="J2130" s="25" t="s">
        <v>426</v>
      </c>
      <c r="K2130" s="25" t="s">
        <v>4694</v>
      </c>
    </row>
    <row r="2131" spans="1:11" x14ac:dyDescent="0.2">
      <c r="A2131" s="25" t="s">
        <v>21</v>
      </c>
      <c r="B2131" s="25" t="s">
        <v>4695</v>
      </c>
      <c r="C2131" s="25">
        <v>12</v>
      </c>
      <c r="D2131" s="25">
        <v>90006000</v>
      </c>
      <c r="E2131" s="25" t="s">
        <v>4696</v>
      </c>
      <c r="F2131" s="25" t="s">
        <v>4697</v>
      </c>
      <c r="G2131" s="25">
        <v>32</v>
      </c>
      <c r="H2131" s="25">
        <v>0.2</v>
      </c>
      <c r="I2131" s="25">
        <v>0</v>
      </c>
      <c r="J2131" s="25" t="s">
        <v>282</v>
      </c>
      <c r="K2131" s="25" t="s">
        <v>4698</v>
      </c>
    </row>
    <row r="2132" spans="1:11" x14ac:dyDescent="0.2">
      <c r="A2132" s="25" t="s">
        <v>21</v>
      </c>
      <c r="B2132" s="25" t="s">
        <v>4357</v>
      </c>
      <c r="C2132" s="25">
        <v>9</v>
      </c>
      <c r="D2132" s="25">
        <v>33132400</v>
      </c>
      <c r="E2132" s="25" t="s">
        <v>4358</v>
      </c>
      <c r="F2132" s="25" t="s">
        <v>4699</v>
      </c>
      <c r="G2132" s="25">
        <v>135</v>
      </c>
      <c r="H2132" s="25">
        <v>0.26</v>
      </c>
      <c r="I2132" s="25">
        <v>0</v>
      </c>
      <c r="J2132" s="25" t="s">
        <v>395</v>
      </c>
      <c r="K2132" s="25" t="s">
        <v>4700</v>
      </c>
    </row>
    <row r="2133" spans="1:11" x14ac:dyDescent="0.2">
      <c r="A2133" s="25" t="s">
        <v>21</v>
      </c>
      <c r="B2133" s="25" t="s">
        <v>4357</v>
      </c>
      <c r="C2133" s="25">
        <v>5</v>
      </c>
      <c r="D2133" s="25">
        <v>41371400</v>
      </c>
      <c r="E2133" s="25" t="s">
        <v>4358</v>
      </c>
      <c r="F2133" s="25" t="s">
        <v>4701</v>
      </c>
      <c r="G2133" s="25">
        <v>80</v>
      </c>
      <c r="H2133" s="25">
        <v>0.17</v>
      </c>
      <c r="I2133" s="25">
        <v>0</v>
      </c>
      <c r="J2133" s="25" t="s">
        <v>395</v>
      </c>
      <c r="K2133" s="25" t="s">
        <v>4702</v>
      </c>
    </row>
    <row r="2134" spans="1:11" x14ac:dyDescent="0.2">
      <c r="A2134" s="25" t="s">
        <v>21</v>
      </c>
      <c r="B2134" s="25" t="s">
        <v>4357</v>
      </c>
      <c r="C2134" s="25">
        <v>5</v>
      </c>
      <c r="D2134" s="25">
        <v>41372800</v>
      </c>
      <c r="E2134" s="25" t="s">
        <v>4358</v>
      </c>
      <c r="F2134" s="25" t="s">
        <v>4703</v>
      </c>
      <c r="G2134" s="25">
        <v>57</v>
      </c>
      <c r="H2134" s="25">
        <v>0.1</v>
      </c>
      <c r="I2134" s="25">
        <v>0</v>
      </c>
      <c r="J2134" s="25" t="s">
        <v>395</v>
      </c>
      <c r="K2134" s="25" t="s">
        <v>4704</v>
      </c>
    </row>
    <row r="2135" spans="1:11" x14ac:dyDescent="0.2">
      <c r="A2135" s="25" t="s">
        <v>21</v>
      </c>
      <c r="B2135" s="25" t="s">
        <v>4363</v>
      </c>
      <c r="C2135" s="25">
        <v>5</v>
      </c>
      <c r="D2135" s="25">
        <v>41371400</v>
      </c>
      <c r="E2135" s="25" t="s">
        <v>4364</v>
      </c>
      <c r="F2135" s="25" t="s">
        <v>4701</v>
      </c>
      <c r="G2135" s="25">
        <v>80</v>
      </c>
      <c r="H2135" s="25">
        <v>0.17</v>
      </c>
      <c r="I2135" s="25">
        <v>0</v>
      </c>
      <c r="J2135" s="25" t="s">
        <v>395</v>
      </c>
      <c r="K2135" s="25" t="s">
        <v>4702</v>
      </c>
    </row>
    <row r="2136" spans="1:11" x14ac:dyDescent="0.2">
      <c r="A2136" s="25" t="s">
        <v>21</v>
      </c>
      <c r="B2136" s="25" t="s">
        <v>4371</v>
      </c>
      <c r="C2136" s="25">
        <v>5</v>
      </c>
      <c r="D2136" s="25">
        <v>109495400</v>
      </c>
      <c r="E2136" s="25" t="s">
        <v>4372</v>
      </c>
      <c r="F2136" s="25" t="s">
        <v>4705</v>
      </c>
      <c r="G2136" s="25">
        <v>163</v>
      </c>
      <c r="H2136" s="25">
        <v>0.2</v>
      </c>
      <c r="I2136" s="25">
        <v>0</v>
      </c>
      <c r="J2136" s="25" t="s">
        <v>426</v>
      </c>
      <c r="K2136" s="25" t="s">
        <v>4706</v>
      </c>
    </row>
    <row r="2137" spans="1:11" x14ac:dyDescent="0.2">
      <c r="A2137" s="25" t="s">
        <v>21</v>
      </c>
      <c r="B2137" s="25" t="s">
        <v>4371</v>
      </c>
      <c r="C2137" s="25">
        <v>5</v>
      </c>
      <c r="D2137" s="25">
        <v>110766600</v>
      </c>
      <c r="E2137" s="25" t="s">
        <v>4372</v>
      </c>
      <c r="F2137" s="25" t="s">
        <v>4707</v>
      </c>
      <c r="G2137" s="25">
        <v>153</v>
      </c>
      <c r="H2137" s="25">
        <v>0.31</v>
      </c>
      <c r="I2137" s="25">
        <v>0</v>
      </c>
      <c r="J2137" s="25" t="s">
        <v>426</v>
      </c>
      <c r="K2137" s="25" t="s">
        <v>4708</v>
      </c>
    </row>
    <row r="2138" spans="1:11" x14ac:dyDescent="0.2">
      <c r="A2138" s="25" t="s">
        <v>21</v>
      </c>
      <c r="B2138" s="25" t="s">
        <v>4377</v>
      </c>
      <c r="C2138" s="25">
        <v>5</v>
      </c>
      <c r="D2138" s="25">
        <v>4260200</v>
      </c>
      <c r="E2138" s="25" t="s">
        <v>4378</v>
      </c>
      <c r="F2138" s="25" t="s">
        <v>4709</v>
      </c>
      <c r="G2138" s="25">
        <v>73</v>
      </c>
      <c r="H2138" s="25">
        <v>0.16</v>
      </c>
      <c r="I2138" s="25">
        <v>0</v>
      </c>
      <c r="J2138" s="25" t="s">
        <v>395</v>
      </c>
      <c r="K2138" s="25" t="s">
        <v>4380</v>
      </c>
    </row>
    <row r="2139" spans="1:11" x14ac:dyDescent="0.2">
      <c r="A2139" s="25" t="s">
        <v>21</v>
      </c>
      <c r="B2139" s="25" t="s">
        <v>4710</v>
      </c>
      <c r="C2139" s="25">
        <v>9</v>
      </c>
      <c r="D2139" s="25">
        <v>21616000</v>
      </c>
      <c r="E2139" s="25" t="s">
        <v>4711</v>
      </c>
      <c r="F2139" s="25" t="s">
        <v>4712</v>
      </c>
      <c r="G2139" s="25">
        <v>42</v>
      </c>
      <c r="H2139" s="25">
        <v>0.19</v>
      </c>
      <c r="I2139" s="25">
        <v>0</v>
      </c>
      <c r="J2139" s="25" t="s">
        <v>282</v>
      </c>
      <c r="K2139" s="25" t="s">
        <v>4713</v>
      </c>
    </row>
    <row r="2140" spans="1:11" x14ac:dyDescent="0.2">
      <c r="A2140" s="25" t="s">
        <v>21</v>
      </c>
      <c r="B2140" s="25" t="s">
        <v>4714</v>
      </c>
      <c r="C2140" s="25">
        <v>13</v>
      </c>
      <c r="D2140" s="25">
        <v>103383000</v>
      </c>
      <c r="E2140" s="25" t="s">
        <v>4715</v>
      </c>
      <c r="F2140" s="25" t="s">
        <v>4716</v>
      </c>
      <c r="G2140" s="25">
        <v>32</v>
      </c>
      <c r="H2140" s="25">
        <v>0.11</v>
      </c>
      <c r="I2140" s="25">
        <v>0</v>
      </c>
      <c r="J2140" s="25" t="s">
        <v>282</v>
      </c>
      <c r="K2140" s="25" t="s">
        <v>4717</v>
      </c>
    </row>
    <row r="2141" spans="1:11" x14ac:dyDescent="0.2">
      <c r="A2141" s="25" t="s">
        <v>21</v>
      </c>
      <c r="B2141" s="25" t="s">
        <v>4718</v>
      </c>
      <c r="C2141" s="25">
        <v>13</v>
      </c>
      <c r="D2141" s="25">
        <v>103383000</v>
      </c>
      <c r="E2141" s="25" t="s">
        <v>4719</v>
      </c>
      <c r="F2141" s="25" t="s">
        <v>4716</v>
      </c>
      <c r="G2141" s="25">
        <v>32</v>
      </c>
      <c r="H2141" s="25">
        <v>0.11</v>
      </c>
      <c r="I2141" s="25">
        <v>0</v>
      </c>
      <c r="J2141" s="25" t="s">
        <v>282</v>
      </c>
      <c r="K2141" s="25" t="s">
        <v>4717</v>
      </c>
    </row>
    <row r="2142" spans="1:11" x14ac:dyDescent="0.2">
      <c r="A2142" s="25" t="s">
        <v>21</v>
      </c>
      <c r="B2142" s="25" t="s">
        <v>4381</v>
      </c>
      <c r="C2142" s="25">
        <v>9</v>
      </c>
      <c r="D2142" s="25">
        <v>8751400</v>
      </c>
      <c r="E2142" s="25" t="s">
        <v>4382</v>
      </c>
      <c r="F2142" s="25" t="s">
        <v>4720</v>
      </c>
      <c r="G2142" s="25">
        <v>137</v>
      </c>
      <c r="H2142" s="25">
        <v>0.21</v>
      </c>
      <c r="I2142" s="25">
        <v>0</v>
      </c>
      <c r="J2142" s="25" t="s">
        <v>395</v>
      </c>
      <c r="K2142" s="25" t="s">
        <v>4721</v>
      </c>
    </row>
    <row r="2143" spans="1:11" x14ac:dyDescent="0.2">
      <c r="A2143" s="25" t="s">
        <v>21</v>
      </c>
      <c r="B2143" s="25" t="s">
        <v>4381</v>
      </c>
      <c r="C2143" s="25">
        <v>5</v>
      </c>
      <c r="D2143" s="25">
        <v>130715200</v>
      </c>
      <c r="E2143" s="25" t="s">
        <v>4382</v>
      </c>
      <c r="F2143" s="25" t="s">
        <v>4722</v>
      </c>
      <c r="G2143" s="25">
        <v>100</v>
      </c>
      <c r="H2143" s="25">
        <v>0.11</v>
      </c>
      <c r="I2143" s="25">
        <v>0</v>
      </c>
      <c r="J2143" s="25" t="s">
        <v>282</v>
      </c>
      <c r="K2143" s="25" t="s">
        <v>4723</v>
      </c>
    </row>
    <row r="2144" spans="1:11" x14ac:dyDescent="0.2">
      <c r="A2144" s="25" t="s">
        <v>21</v>
      </c>
      <c r="B2144" s="25" t="s">
        <v>4381</v>
      </c>
      <c r="C2144" s="25">
        <v>5</v>
      </c>
      <c r="D2144" s="25">
        <v>130713800</v>
      </c>
      <c r="E2144" s="25" t="s">
        <v>4382</v>
      </c>
      <c r="F2144" s="25" t="s">
        <v>4724</v>
      </c>
      <c r="G2144" s="25">
        <v>92</v>
      </c>
      <c r="H2144" s="25">
        <v>0.13</v>
      </c>
      <c r="I2144" s="25">
        <v>0</v>
      </c>
      <c r="J2144" s="25" t="s">
        <v>282</v>
      </c>
      <c r="K2144" s="25" t="s">
        <v>4725</v>
      </c>
    </row>
    <row r="2145" spans="1:11" x14ac:dyDescent="0.2">
      <c r="A2145" s="25" t="s">
        <v>21</v>
      </c>
      <c r="B2145" s="25" t="s">
        <v>4381</v>
      </c>
      <c r="C2145" s="25">
        <v>5</v>
      </c>
      <c r="D2145" s="25">
        <v>130585000</v>
      </c>
      <c r="E2145" s="25" t="s">
        <v>4382</v>
      </c>
      <c r="F2145" s="25" t="s">
        <v>4726</v>
      </c>
      <c r="G2145" s="25">
        <v>64</v>
      </c>
      <c r="H2145" s="25">
        <v>0.15</v>
      </c>
      <c r="I2145" s="25">
        <v>0</v>
      </c>
      <c r="J2145" s="25" t="s">
        <v>395</v>
      </c>
      <c r="K2145" s="25" t="s">
        <v>4727</v>
      </c>
    </row>
    <row r="2146" spans="1:11" x14ac:dyDescent="0.2">
      <c r="A2146" s="25" t="s">
        <v>21</v>
      </c>
      <c r="B2146" s="25" t="s">
        <v>4389</v>
      </c>
      <c r="C2146" s="25">
        <v>5</v>
      </c>
      <c r="D2146" s="25">
        <v>130715200</v>
      </c>
      <c r="E2146" s="25" t="s">
        <v>4390</v>
      </c>
      <c r="F2146" s="25" t="s">
        <v>4722</v>
      </c>
      <c r="G2146" s="25">
        <v>100</v>
      </c>
      <c r="H2146" s="25">
        <v>0.11</v>
      </c>
      <c r="I2146" s="25">
        <v>0</v>
      </c>
      <c r="J2146" s="25" t="s">
        <v>282</v>
      </c>
      <c r="K2146" s="25" t="s">
        <v>4723</v>
      </c>
    </row>
    <row r="2147" spans="1:11" x14ac:dyDescent="0.2">
      <c r="A2147" s="25" t="s">
        <v>21</v>
      </c>
      <c r="B2147" s="25" t="s">
        <v>4391</v>
      </c>
      <c r="C2147" s="25">
        <v>9</v>
      </c>
      <c r="D2147" s="25">
        <v>8751400</v>
      </c>
      <c r="E2147" s="25" t="s">
        <v>4392</v>
      </c>
      <c r="F2147" s="25" t="s">
        <v>4720</v>
      </c>
      <c r="G2147" s="25">
        <v>137</v>
      </c>
      <c r="H2147" s="25">
        <v>0.21</v>
      </c>
      <c r="I2147" s="25">
        <v>0</v>
      </c>
      <c r="J2147" s="25" t="s">
        <v>395</v>
      </c>
      <c r="K2147" s="25" t="s">
        <v>4721</v>
      </c>
    </row>
    <row r="2148" spans="1:11" x14ac:dyDescent="0.2">
      <c r="A2148" s="25" t="s">
        <v>21</v>
      </c>
      <c r="B2148" s="25" t="s">
        <v>430</v>
      </c>
      <c r="C2148" s="25">
        <v>5</v>
      </c>
      <c r="D2148" s="25">
        <v>15250200</v>
      </c>
      <c r="E2148" s="25" t="s">
        <v>431</v>
      </c>
      <c r="F2148" s="25" t="s">
        <v>4728</v>
      </c>
      <c r="G2148" s="25">
        <v>95</v>
      </c>
      <c r="H2148" s="25">
        <v>0.19</v>
      </c>
      <c r="I2148" s="25">
        <v>0</v>
      </c>
      <c r="J2148" s="25" t="s">
        <v>282</v>
      </c>
      <c r="K2148" s="25" t="s">
        <v>4729</v>
      </c>
    </row>
    <row r="2149" spans="1:11" x14ac:dyDescent="0.2">
      <c r="A2149" s="25" t="s">
        <v>21</v>
      </c>
      <c r="B2149" s="25" t="s">
        <v>4395</v>
      </c>
      <c r="C2149" s="25">
        <v>9</v>
      </c>
      <c r="D2149" s="25">
        <v>19602800</v>
      </c>
      <c r="E2149" s="25" t="s">
        <v>4396</v>
      </c>
      <c r="F2149" s="25" t="s">
        <v>4730</v>
      </c>
      <c r="G2149" s="25">
        <v>157</v>
      </c>
      <c r="H2149" s="25">
        <v>0.13</v>
      </c>
      <c r="I2149" s="25">
        <v>0</v>
      </c>
      <c r="J2149" s="25" t="s">
        <v>395</v>
      </c>
      <c r="K2149" s="25" t="s">
        <v>4731</v>
      </c>
    </row>
    <row r="2150" spans="1:11" x14ac:dyDescent="0.2">
      <c r="A2150" s="25" t="s">
        <v>21</v>
      </c>
      <c r="B2150" s="25" t="s">
        <v>4395</v>
      </c>
      <c r="C2150" s="25">
        <v>5</v>
      </c>
      <c r="D2150" s="25">
        <v>122740800</v>
      </c>
      <c r="E2150" s="25" t="s">
        <v>4396</v>
      </c>
      <c r="F2150" s="25" t="s">
        <v>4732</v>
      </c>
      <c r="G2150" s="25">
        <v>78</v>
      </c>
      <c r="H2150" s="25">
        <v>0.14000000000000001</v>
      </c>
      <c r="I2150" s="25">
        <v>0</v>
      </c>
      <c r="J2150" s="25" t="s">
        <v>282</v>
      </c>
      <c r="K2150" s="25" t="s">
        <v>4733</v>
      </c>
    </row>
    <row r="2151" spans="1:11" x14ac:dyDescent="0.2">
      <c r="A2151" s="25" t="s">
        <v>21</v>
      </c>
      <c r="B2151" s="25" t="s">
        <v>4401</v>
      </c>
      <c r="C2151" s="25">
        <v>5</v>
      </c>
      <c r="D2151" s="25">
        <v>122740800</v>
      </c>
      <c r="E2151" s="25" t="s">
        <v>4402</v>
      </c>
      <c r="F2151" s="25" t="s">
        <v>4732</v>
      </c>
      <c r="G2151" s="25">
        <v>78</v>
      </c>
      <c r="H2151" s="25">
        <v>0.14000000000000001</v>
      </c>
      <c r="I2151" s="25">
        <v>0</v>
      </c>
      <c r="J2151" s="25" t="s">
        <v>282</v>
      </c>
      <c r="K2151" s="25" t="s">
        <v>4733</v>
      </c>
    </row>
    <row r="2152" spans="1:11" x14ac:dyDescent="0.2">
      <c r="A2152" s="25" t="s">
        <v>21</v>
      </c>
      <c r="B2152" s="25" t="s">
        <v>4403</v>
      </c>
      <c r="C2152" s="25">
        <v>9</v>
      </c>
      <c r="D2152" s="25">
        <v>19602800</v>
      </c>
      <c r="E2152" s="25" t="s">
        <v>4404</v>
      </c>
      <c r="F2152" s="25" t="s">
        <v>4730</v>
      </c>
      <c r="G2152" s="25">
        <v>157</v>
      </c>
      <c r="H2152" s="25">
        <v>0.13</v>
      </c>
      <c r="I2152" s="25">
        <v>0</v>
      </c>
      <c r="J2152" s="25" t="s">
        <v>395</v>
      </c>
      <c r="K2152" s="25" t="s">
        <v>4731</v>
      </c>
    </row>
    <row r="2153" spans="1:11" x14ac:dyDescent="0.2">
      <c r="A2153" s="25" t="s">
        <v>21</v>
      </c>
      <c r="B2153" s="25" t="s">
        <v>1214</v>
      </c>
      <c r="C2153" s="25">
        <v>5</v>
      </c>
      <c r="D2153" s="25">
        <v>1318800</v>
      </c>
      <c r="E2153" s="25" t="s">
        <v>1215</v>
      </c>
      <c r="F2153" s="25" t="s">
        <v>4734</v>
      </c>
      <c r="G2153" s="25">
        <v>132</v>
      </c>
      <c r="H2153" s="25">
        <v>0.36</v>
      </c>
      <c r="I2153" s="25">
        <v>0</v>
      </c>
      <c r="J2153" s="25" t="s">
        <v>282</v>
      </c>
      <c r="K2153" s="25" t="s">
        <v>4735</v>
      </c>
    </row>
    <row r="2154" spans="1:11" x14ac:dyDescent="0.2">
      <c r="A2154" s="25" t="s">
        <v>21</v>
      </c>
      <c r="B2154" s="25" t="s">
        <v>4736</v>
      </c>
      <c r="C2154" s="25">
        <v>5</v>
      </c>
      <c r="D2154" s="25">
        <v>96350800</v>
      </c>
      <c r="E2154" s="25" t="s">
        <v>4737</v>
      </c>
      <c r="F2154" s="25" t="s">
        <v>4738</v>
      </c>
      <c r="G2154" s="25">
        <v>39</v>
      </c>
      <c r="H2154" s="25">
        <v>0.12</v>
      </c>
      <c r="I2154" s="25">
        <v>0</v>
      </c>
      <c r="J2154" s="25" t="s">
        <v>282</v>
      </c>
      <c r="K2154" s="25" t="s">
        <v>4739</v>
      </c>
    </row>
    <row r="2155" spans="1:11" x14ac:dyDescent="0.2">
      <c r="A2155" s="25" t="s">
        <v>21</v>
      </c>
      <c r="B2155" s="25" t="s">
        <v>4740</v>
      </c>
      <c r="C2155" s="25">
        <v>5</v>
      </c>
      <c r="D2155" s="25">
        <v>96350800</v>
      </c>
      <c r="E2155" s="25" t="s">
        <v>4741</v>
      </c>
      <c r="F2155" s="25" t="s">
        <v>4738</v>
      </c>
      <c r="G2155" s="25">
        <v>39</v>
      </c>
      <c r="H2155" s="25">
        <v>0.12</v>
      </c>
      <c r="I2155" s="25">
        <v>0</v>
      </c>
      <c r="J2155" s="25" t="s">
        <v>282</v>
      </c>
      <c r="K2155" s="25" t="s">
        <v>4739</v>
      </c>
    </row>
    <row r="2156" spans="1:11" x14ac:dyDescent="0.2">
      <c r="A2156" s="25" t="s">
        <v>21</v>
      </c>
      <c r="B2156" s="25" t="s">
        <v>4407</v>
      </c>
      <c r="C2156" s="25">
        <v>5</v>
      </c>
      <c r="D2156" s="25">
        <v>40441800</v>
      </c>
      <c r="E2156" s="25" t="s">
        <v>4408</v>
      </c>
      <c r="F2156" s="25" t="s">
        <v>4742</v>
      </c>
      <c r="G2156" s="25">
        <v>94</v>
      </c>
      <c r="H2156" s="25">
        <v>0.15</v>
      </c>
      <c r="I2156" s="25">
        <v>0</v>
      </c>
      <c r="J2156" s="25" t="s">
        <v>395</v>
      </c>
      <c r="K2156" s="25" t="s">
        <v>4743</v>
      </c>
    </row>
    <row r="2157" spans="1:11" x14ac:dyDescent="0.2">
      <c r="A2157" s="25" t="s">
        <v>21</v>
      </c>
      <c r="B2157" s="25" t="s">
        <v>4407</v>
      </c>
      <c r="C2157" s="25">
        <v>5</v>
      </c>
      <c r="D2157" s="25">
        <v>40440400</v>
      </c>
      <c r="E2157" s="25" t="s">
        <v>4408</v>
      </c>
      <c r="F2157" s="25" t="s">
        <v>4744</v>
      </c>
      <c r="G2157" s="25">
        <v>78</v>
      </c>
      <c r="H2157" s="25">
        <v>0.12</v>
      </c>
      <c r="I2157" s="25">
        <v>0</v>
      </c>
      <c r="J2157" s="25" t="s">
        <v>395</v>
      </c>
      <c r="K2157" s="25" t="s">
        <v>4745</v>
      </c>
    </row>
    <row r="2158" spans="1:11" x14ac:dyDescent="0.2">
      <c r="A2158" s="25" t="s">
        <v>21</v>
      </c>
      <c r="B2158" s="25" t="s">
        <v>4407</v>
      </c>
      <c r="C2158" s="25">
        <v>5</v>
      </c>
      <c r="D2158" s="25">
        <v>40051200</v>
      </c>
      <c r="E2158" s="25" t="s">
        <v>4408</v>
      </c>
      <c r="F2158" s="25" t="s">
        <v>4746</v>
      </c>
      <c r="G2158" s="25">
        <v>62</v>
      </c>
      <c r="H2158" s="25">
        <v>0.1</v>
      </c>
      <c r="I2158" s="25">
        <v>0</v>
      </c>
      <c r="J2158" s="25" t="s">
        <v>395</v>
      </c>
      <c r="K2158" s="25" t="s">
        <v>4747</v>
      </c>
    </row>
    <row r="2159" spans="1:11" x14ac:dyDescent="0.2">
      <c r="A2159" s="25" t="s">
        <v>21</v>
      </c>
      <c r="B2159" s="25" t="s">
        <v>4748</v>
      </c>
      <c r="C2159" s="25">
        <v>5</v>
      </c>
      <c r="D2159" s="25">
        <v>10735200</v>
      </c>
      <c r="E2159" s="25" t="s">
        <v>4749</v>
      </c>
      <c r="F2159" s="25" t="s">
        <v>4659</v>
      </c>
      <c r="G2159" s="25">
        <v>48</v>
      </c>
      <c r="H2159" s="25">
        <v>0.11</v>
      </c>
      <c r="I2159" s="25">
        <v>0</v>
      </c>
      <c r="J2159" s="25" t="s">
        <v>282</v>
      </c>
      <c r="K2159" s="25" t="s">
        <v>4660</v>
      </c>
    </row>
    <row r="2160" spans="1:11" x14ac:dyDescent="0.2">
      <c r="A2160" s="25" t="s">
        <v>21</v>
      </c>
      <c r="B2160" s="25" t="s">
        <v>4750</v>
      </c>
      <c r="C2160" s="25">
        <v>5</v>
      </c>
      <c r="D2160" s="25">
        <v>10735200</v>
      </c>
      <c r="E2160" s="25" t="s">
        <v>4751</v>
      </c>
      <c r="F2160" s="25" t="s">
        <v>4659</v>
      </c>
      <c r="G2160" s="25">
        <v>48</v>
      </c>
      <c r="H2160" s="25">
        <v>0.11</v>
      </c>
      <c r="I2160" s="25">
        <v>0</v>
      </c>
      <c r="J2160" s="25" t="s">
        <v>282</v>
      </c>
      <c r="K2160" s="25" t="s">
        <v>4660</v>
      </c>
    </row>
    <row r="2161" spans="1:11" x14ac:dyDescent="0.2">
      <c r="A2161" s="25" t="s">
        <v>21</v>
      </c>
      <c r="B2161" s="25" t="s">
        <v>4752</v>
      </c>
      <c r="C2161" s="25">
        <v>5</v>
      </c>
      <c r="D2161" s="25">
        <v>134099000</v>
      </c>
      <c r="E2161" s="25" t="s">
        <v>4753</v>
      </c>
      <c r="F2161" s="25" t="s">
        <v>4754</v>
      </c>
      <c r="G2161" s="25">
        <v>36</v>
      </c>
      <c r="H2161" s="25">
        <v>0.14000000000000001</v>
      </c>
      <c r="I2161" s="25">
        <v>0</v>
      </c>
      <c r="J2161" s="25" t="s">
        <v>395</v>
      </c>
      <c r="K2161" s="25" t="s">
        <v>4755</v>
      </c>
    </row>
    <row r="2162" spans="1:11" x14ac:dyDescent="0.2">
      <c r="A2162" s="25" t="s">
        <v>21</v>
      </c>
      <c r="B2162" s="25" t="s">
        <v>4413</v>
      </c>
      <c r="C2162" s="25">
        <v>5</v>
      </c>
      <c r="D2162" s="25">
        <v>111725600</v>
      </c>
      <c r="E2162" s="25" t="s">
        <v>4414</v>
      </c>
      <c r="F2162" s="25" t="s">
        <v>4756</v>
      </c>
      <c r="G2162" s="25">
        <v>427</v>
      </c>
      <c r="H2162" s="25">
        <v>0.25</v>
      </c>
      <c r="I2162" s="25">
        <v>0</v>
      </c>
      <c r="J2162" s="25" t="s">
        <v>282</v>
      </c>
      <c r="K2162" s="25" t="s">
        <v>4757</v>
      </c>
    </row>
    <row r="2163" spans="1:11" x14ac:dyDescent="0.2">
      <c r="A2163" s="25" t="s">
        <v>21</v>
      </c>
      <c r="B2163" s="25" t="s">
        <v>4413</v>
      </c>
      <c r="C2163" s="25">
        <v>5</v>
      </c>
      <c r="D2163" s="25">
        <v>111603800</v>
      </c>
      <c r="E2163" s="25" t="s">
        <v>4414</v>
      </c>
      <c r="F2163" s="25" t="s">
        <v>4758</v>
      </c>
      <c r="G2163" s="25">
        <v>225</v>
      </c>
      <c r="H2163" s="25">
        <v>0.16</v>
      </c>
      <c r="I2163" s="25">
        <v>0</v>
      </c>
      <c r="J2163" s="25" t="s">
        <v>395</v>
      </c>
      <c r="K2163" s="25" t="s">
        <v>4759</v>
      </c>
    </row>
    <row r="2164" spans="1:11" x14ac:dyDescent="0.2">
      <c r="A2164" s="25" t="s">
        <v>21</v>
      </c>
      <c r="B2164" s="25" t="s">
        <v>4413</v>
      </c>
      <c r="C2164" s="25">
        <v>5</v>
      </c>
      <c r="D2164" s="25">
        <v>130715200</v>
      </c>
      <c r="E2164" s="25" t="s">
        <v>4414</v>
      </c>
      <c r="F2164" s="25" t="s">
        <v>4722</v>
      </c>
      <c r="G2164" s="25">
        <v>100</v>
      </c>
      <c r="H2164" s="25">
        <v>0.11</v>
      </c>
      <c r="I2164" s="25">
        <v>0</v>
      </c>
      <c r="J2164" s="25" t="s">
        <v>282</v>
      </c>
      <c r="K2164" s="25" t="s">
        <v>4723</v>
      </c>
    </row>
    <row r="2165" spans="1:11" x14ac:dyDescent="0.2">
      <c r="A2165" s="25" t="s">
        <v>21</v>
      </c>
      <c r="B2165" s="25" t="s">
        <v>4413</v>
      </c>
      <c r="C2165" s="25">
        <v>5</v>
      </c>
      <c r="D2165" s="25">
        <v>111728400</v>
      </c>
      <c r="E2165" s="25" t="s">
        <v>4414</v>
      </c>
      <c r="F2165" s="25" t="s">
        <v>4760</v>
      </c>
      <c r="G2165" s="25">
        <v>99</v>
      </c>
      <c r="H2165" s="25">
        <v>0.1</v>
      </c>
      <c r="I2165" s="25">
        <v>0</v>
      </c>
      <c r="J2165" s="25" t="s">
        <v>282</v>
      </c>
      <c r="K2165" s="25" t="s">
        <v>4761</v>
      </c>
    </row>
    <row r="2166" spans="1:11" x14ac:dyDescent="0.2">
      <c r="A2166" s="25" t="s">
        <v>21</v>
      </c>
      <c r="B2166" s="25" t="s">
        <v>4413</v>
      </c>
      <c r="C2166" s="25">
        <v>5</v>
      </c>
      <c r="D2166" s="25">
        <v>130713800</v>
      </c>
      <c r="E2166" s="25" t="s">
        <v>4414</v>
      </c>
      <c r="F2166" s="25" t="s">
        <v>4724</v>
      </c>
      <c r="G2166" s="25">
        <v>92</v>
      </c>
      <c r="H2166" s="25">
        <v>0.13</v>
      </c>
      <c r="I2166" s="25">
        <v>0</v>
      </c>
      <c r="J2166" s="25" t="s">
        <v>282</v>
      </c>
      <c r="K2166" s="25" t="s">
        <v>4725</v>
      </c>
    </row>
    <row r="2167" spans="1:11" x14ac:dyDescent="0.2">
      <c r="A2167" s="25" t="s">
        <v>21</v>
      </c>
      <c r="B2167" s="25" t="s">
        <v>4413</v>
      </c>
      <c r="C2167" s="25">
        <v>5</v>
      </c>
      <c r="D2167" s="25">
        <v>111615000</v>
      </c>
      <c r="E2167" s="25" t="s">
        <v>4414</v>
      </c>
      <c r="F2167" s="25" t="s">
        <v>4762</v>
      </c>
      <c r="G2167" s="25">
        <v>145</v>
      </c>
      <c r="H2167" s="25">
        <v>0.1</v>
      </c>
      <c r="I2167" s="25">
        <v>0</v>
      </c>
      <c r="J2167" s="25" t="s">
        <v>395</v>
      </c>
      <c r="K2167" s="25" t="s">
        <v>4763</v>
      </c>
    </row>
    <row r="2168" spans="1:11" x14ac:dyDescent="0.2">
      <c r="A2168" s="25" t="s">
        <v>21</v>
      </c>
      <c r="B2168" s="25" t="s">
        <v>4417</v>
      </c>
      <c r="C2168" s="25">
        <v>5</v>
      </c>
      <c r="D2168" s="25">
        <v>130715200</v>
      </c>
      <c r="E2168" s="25" t="s">
        <v>4418</v>
      </c>
      <c r="F2168" s="25" t="s">
        <v>4722</v>
      </c>
      <c r="G2168" s="25">
        <v>100</v>
      </c>
      <c r="H2168" s="25">
        <v>0.11</v>
      </c>
      <c r="I2168" s="25">
        <v>0</v>
      </c>
      <c r="J2168" s="25" t="s">
        <v>282</v>
      </c>
      <c r="K2168" s="25" t="s">
        <v>4723</v>
      </c>
    </row>
    <row r="2169" spans="1:11" x14ac:dyDescent="0.2">
      <c r="A2169" s="25" t="s">
        <v>21</v>
      </c>
      <c r="B2169" s="25" t="s">
        <v>4764</v>
      </c>
      <c r="C2169" s="25">
        <v>5</v>
      </c>
      <c r="D2169" s="25">
        <v>111615000</v>
      </c>
      <c r="E2169" s="25" t="s">
        <v>4765</v>
      </c>
      <c r="F2169" s="25" t="s">
        <v>4762</v>
      </c>
      <c r="G2169" s="25">
        <v>145</v>
      </c>
      <c r="H2169" s="25">
        <v>0.1</v>
      </c>
      <c r="I2169" s="25">
        <v>0</v>
      </c>
      <c r="J2169" s="25" t="s">
        <v>395</v>
      </c>
      <c r="K2169" s="25" t="s">
        <v>4763</v>
      </c>
    </row>
    <row r="2170" spans="1:11" x14ac:dyDescent="0.2">
      <c r="A2170" s="25" t="s">
        <v>21</v>
      </c>
      <c r="B2170" s="25" t="s">
        <v>4766</v>
      </c>
      <c r="C2170" s="25">
        <v>8</v>
      </c>
      <c r="D2170" s="25">
        <v>118872600</v>
      </c>
      <c r="E2170" s="25" t="s">
        <v>4767</v>
      </c>
      <c r="F2170" s="25" t="s">
        <v>4768</v>
      </c>
      <c r="G2170" s="25">
        <v>64</v>
      </c>
      <c r="H2170" s="25">
        <v>0.28000000000000003</v>
      </c>
      <c r="I2170" s="25">
        <v>0</v>
      </c>
      <c r="J2170" s="25" t="s">
        <v>282</v>
      </c>
      <c r="K2170" s="25" t="s">
        <v>4769</v>
      </c>
    </row>
    <row r="2171" spans="1:11" x14ac:dyDescent="0.2">
      <c r="A2171" s="25" t="s">
        <v>21</v>
      </c>
      <c r="B2171" s="25" t="s">
        <v>475</v>
      </c>
      <c r="C2171" s="25">
        <v>6</v>
      </c>
      <c r="D2171" s="25">
        <v>65709000</v>
      </c>
      <c r="E2171" s="25" t="s">
        <v>476</v>
      </c>
      <c r="F2171" s="25" t="s">
        <v>4770</v>
      </c>
      <c r="G2171" s="25">
        <v>44</v>
      </c>
      <c r="H2171" s="25">
        <v>0.14000000000000001</v>
      </c>
      <c r="I2171" s="25">
        <v>0</v>
      </c>
      <c r="J2171" s="25" t="s">
        <v>282</v>
      </c>
      <c r="K2171" s="25" t="s">
        <v>4771</v>
      </c>
    </row>
    <row r="2172" spans="1:11" x14ac:dyDescent="0.2">
      <c r="A2172" s="25" t="s">
        <v>21</v>
      </c>
      <c r="B2172" s="25" t="s">
        <v>3998</v>
      </c>
      <c r="C2172" s="25">
        <v>5</v>
      </c>
      <c r="D2172" s="25">
        <v>108193400</v>
      </c>
      <c r="E2172" s="25" t="s">
        <v>3999</v>
      </c>
      <c r="F2172" s="25" t="s">
        <v>4772</v>
      </c>
      <c r="G2172" s="25">
        <v>213</v>
      </c>
      <c r="H2172" s="25">
        <v>0.28999999999999998</v>
      </c>
      <c r="I2172" s="25">
        <v>0</v>
      </c>
      <c r="J2172" s="25" t="s">
        <v>282</v>
      </c>
      <c r="K2172" s="25" t="s">
        <v>4773</v>
      </c>
    </row>
    <row r="2173" spans="1:11" x14ac:dyDescent="0.2">
      <c r="A2173" s="25" t="s">
        <v>21</v>
      </c>
      <c r="B2173" s="25" t="s">
        <v>3998</v>
      </c>
      <c r="C2173" s="25">
        <v>5</v>
      </c>
      <c r="D2173" s="25">
        <v>108194800</v>
      </c>
      <c r="E2173" s="25" t="s">
        <v>3999</v>
      </c>
      <c r="F2173" s="25" t="s">
        <v>4774</v>
      </c>
      <c r="G2173" s="25">
        <v>107</v>
      </c>
      <c r="H2173" s="25">
        <v>0.13</v>
      </c>
      <c r="I2173" s="25">
        <v>0</v>
      </c>
      <c r="J2173" s="25" t="s">
        <v>282</v>
      </c>
      <c r="K2173" s="25" t="s">
        <v>4775</v>
      </c>
    </row>
    <row r="2174" spans="1:11" x14ac:dyDescent="0.2">
      <c r="A2174" s="25" t="s">
        <v>21</v>
      </c>
      <c r="B2174" s="25" t="s">
        <v>3998</v>
      </c>
      <c r="C2174" s="25">
        <v>5</v>
      </c>
      <c r="D2174" s="25">
        <v>108515400</v>
      </c>
      <c r="E2174" s="25" t="s">
        <v>3999</v>
      </c>
      <c r="F2174" s="25" t="s">
        <v>4776</v>
      </c>
      <c r="G2174" s="25">
        <v>181</v>
      </c>
      <c r="H2174" s="25">
        <v>0.14000000000000001</v>
      </c>
      <c r="I2174" s="25">
        <v>0</v>
      </c>
      <c r="J2174" s="25" t="s">
        <v>395</v>
      </c>
      <c r="K2174" s="25" t="s">
        <v>4777</v>
      </c>
    </row>
    <row r="2175" spans="1:11" x14ac:dyDescent="0.2">
      <c r="A2175" s="25" t="s">
        <v>21</v>
      </c>
      <c r="B2175" s="25" t="s">
        <v>3998</v>
      </c>
      <c r="C2175" s="25">
        <v>5</v>
      </c>
      <c r="D2175" s="25">
        <v>119981400</v>
      </c>
      <c r="E2175" s="25" t="s">
        <v>3999</v>
      </c>
      <c r="F2175" s="25" t="s">
        <v>4778</v>
      </c>
      <c r="G2175" s="25">
        <v>158</v>
      </c>
      <c r="H2175" s="25">
        <v>0.13</v>
      </c>
      <c r="I2175" s="25">
        <v>0</v>
      </c>
      <c r="J2175" s="25" t="s">
        <v>282</v>
      </c>
      <c r="K2175" s="25" t="s">
        <v>4779</v>
      </c>
    </row>
    <row r="2176" spans="1:11" x14ac:dyDescent="0.2">
      <c r="A2176" s="25" t="s">
        <v>21</v>
      </c>
      <c r="B2176" s="25" t="s">
        <v>4780</v>
      </c>
      <c r="C2176" s="25">
        <v>5</v>
      </c>
      <c r="D2176" s="25">
        <v>119981400</v>
      </c>
      <c r="E2176" s="25" t="s">
        <v>4781</v>
      </c>
      <c r="F2176" s="25" t="s">
        <v>4778</v>
      </c>
      <c r="G2176" s="25">
        <v>158</v>
      </c>
      <c r="H2176" s="25">
        <v>0.13</v>
      </c>
      <c r="I2176" s="25">
        <v>0</v>
      </c>
      <c r="J2176" s="25" t="s">
        <v>282</v>
      </c>
      <c r="K2176" s="25" t="s">
        <v>4779</v>
      </c>
    </row>
    <row r="2177" spans="1:11" x14ac:dyDescent="0.2">
      <c r="A2177" s="25" t="s">
        <v>21</v>
      </c>
      <c r="B2177" s="25" t="s">
        <v>4213</v>
      </c>
      <c r="C2177" s="25">
        <v>5</v>
      </c>
      <c r="D2177" s="25">
        <v>132917400</v>
      </c>
      <c r="E2177" s="25" t="s">
        <v>4214</v>
      </c>
      <c r="F2177" s="25" t="s">
        <v>4215</v>
      </c>
      <c r="G2177" s="25">
        <v>31</v>
      </c>
      <c r="H2177" s="25">
        <v>0.27</v>
      </c>
      <c r="I2177" s="25">
        <v>0</v>
      </c>
      <c r="J2177" s="25" t="s">
        <v>282</v>
      </c>
      <c r="K2177" s="25" t="s">
        <v>4216</v>
      </c>
    </row>
    <row r="2178" spans="1:11" x14ac:dyDescent="0.2">
      <c r="A2178" s="25" t="s">
        <v>21</v>
      </c>
      <c r="B2178" s="25" t="s">
        <v>714</v>
      </c>
      <c r="C2178" s="25">
        <v>5</v>
      </c>
      <c r="D2178" s="25">
        <v>42627200</v>
      </c>
      <c r="E2178" s="25" t="s">
        <v>715</v>
      </c>
      <c r="F2178" s="25" t="s">
        <v>3492</v>
      </c>
      <c r="G2178" s="25">
        <v>36</v>
      </c>
      <c r="H2178" s="25">
        <v>0.22</v>
      </c>
      <c r="I2178" s="25">
        <v>0</v>
      </c>
      <c r="J2178" s="25" t="s">
        <v>282</v>
      </c>
      <c r="K2178" s="25" t="s">
        <v>3493</v>
      </c>
    </row>
    <row r="2179" spans="1:11" x14ac:dyDescent="0.2">
      <c r="A2179" s="25" t="s">
        <v>21</v>
      </c>
      <c r="B2179" s="25" t="s">
        <v>714</v>
      </c>
      <c r="C2179" s="25">
        <v>5</v>
      </c>
      <c r="D2179" s="25">
        <v>42628600</v>
      </c>
      <c r="E2179" s="25" t="s">
        <v>715</v>
      </c>
      <c r="F2179" s="25" t="s">
        <v>4782</v>
      </c>
      <c r="G2179" s="25">
        <v>20</v>
      </c>
      <c r="H2179" s="25">
        <v>0.13</v>
      </c>
      <c r="I2179" s="25">
        <v>0</v>
      </c>
      <c r="J2179" s="25" t="s">
        <v>282</v>
      </c>
      <c r="K2179" s="25" t="s">
        <v>4783</v>
      </c>
    </row>
    <row r="2180" spans="1:11" x14ac:dyDescent="0.2">
      <c r="A2180" s="25" t="s">
        <v>21</v>
      </c>
      <c r="B2180" s="25" t="s">
        <v>4784</v>
      </c>
      <c r="C2180" s="25">
        <v>15</v>
      </c>
      <c r="D2180" s="25">
        <v>69521200</v>
      </c>
      <c r="E2180" s="25" t="s">
        <v>4785</v>
      </c>
      <c r="F2180" s="25" t="s">
        <v>4786</v>
      </c>
      <c r="G2180" s="25">
        <v>43</v>
      </c>
      <c r="H2180" s="25">
        <v>0.14000000000000001</v>
      </c>
      <c r="I2180" s="25">
        <v>0</v>
      </c>
      <c r="J2180" s="25" t="s">
        <v>282</v>
      </c>
      <c r="K2180" s="25" t="s">
        <v>4787</v>
      </c>
    </row>
    <row r="2181" spans="1:11" x14ac:dyDescent="0.2">
      <c r="A2181" s="25" t="s">
        <v>21</v>
      </c>
      <c r="B2181" s="25" t="s">
        <v>1038</v>
      </c>
      <c r="C2181" s="25">
        <v>9</v>
      </c>
      <c r="D2181" s="25">
        <v>4095000</v>
      </c>
      <c r="E2181" s="25" t="s">
        <v>1039</v>
      </c>
      <c r="F2181" s="25" t="s">
        <v>4788</v>
      </c>
      <c r="G2181" s="25">
        <v>109</v>
      </c>
      <c r="H2181" s="25">
        <v>0.25</v>
      </c>
      <c r="I2181" s="25">
        <v>0</v>
      </c>
      <c r="J2181" s="25" t="s">
        <v>395</v>
      </c>
      <c r="K2181" s="25" t="s">
        <v>4789</v>
      </c>
    </row>
    <row r="2182" spans="1:11" x14ac:dyDescent="0.2">
      <c r="A2182" s="25" t="s">
        <v>21</v>
      </c>
      <c r="B2182" s="25" t="s">
        <v>1038</v>
      </c>
      <c r="C2182" s="25">
        <v>9</v>
      </c>
      <c r="D2182" s="25">
        <v>1075200</v>
      </c>
      <c r="E2182" s="25" t="s">
        <v>1039</v>
      </c>
      <c r="F2182" s="25" t="s">
        <v>4790</v>
      </c>
      <c r="G2182" s="25">
        <v>85</v>
      </c>
      <c r="H2182" s="25">
        <v>0.32</v>
      </c>
      <c r="I2182" s="25">
        <v>0</v>
      </c>
      <c r="J2182" s="25" t="s">
        <v>282</v>
      </c>
      <c r="K2182" s="25" t="s">
        <v>4791</v>
      </c>
    </row>
    <row r="2183" spans="1:11" x14ac:dyDescent="0.2">
      <c r="A2183" s="25" t="s">
        <v>21</v>
      </c>
      <c r="B2183" s="25" t="s">
        <v>1038</v>
      </c>
      <c r="C2183" s="25">
        <v>9</v>
      </c>
      <c r="D2183" s="25">
        <v>4097800</v>
      </c>
      <c r="E2183" s="25" t="s">
        <v>1039</v>
      </c>
      <c r="F2183" s="25" t="s">
        <v>4792</v>
      </c>
      <c r="G2183" s="25">
        <v>34</v>
      </c>
      <c r="H2183" s="25">
        <v>0.11</v>
      </c>
      <c r="I2183" s="25">
        <v>0</v>
      </c>
      <c r="J2183" s="25" t="s">
        <v>395</v>
      </c>
      <c r="K2183" s="25" t="s">
        <v>4793</v>
      </c>
    </row>
    <row r="2184" spans="1:11" x14ac:dyDescent="0.2">
      <c r="A2184" s="25" t="s">
        <v>21</v>
      </c>
      <c r="B2184" s="25" t="s">
        <v>4436</v>
      </c>
      <c r="C2184" s="25">
        <v>9</v>
      </c>
      <c r="D2184" s="25">
        <v>4095000</v>
      </c>
      <c r="E2184" s="25" t="s">
        <v>4437</v>
      </c>
      <c r="F2184" s="25" t="s">
        <v>4788</v>
      </c>
      <c r="G2184" s="25">
        <v>109</v>
      </c>
      <c r="H2184" s="25">
        <v>0.25</v>
      </c>
      <c r="I2184" s="25">
        <v>0</v>
      </c>
      <c r="J2184" s="25" t="s">
        <v>395</v>
      </c>
      <c r="K2184" s="25" t="s">
        <v>4789</v>
      </c>
    </row>
    <row r="2185" spans="1:11" x14ac:dyDescent="0.2">
      <c r="A2185" s="25" t="s">
        <v>21</v>
      </c>
      <c r="B2185" s="25" t="s">
        <v>4794</v>
      </c>
      <c r="C2185" s="25">
        <v>7</v>
      </c>
      <c r="D2185" s="25">
        <v>93325400</v>
      </c>
      <c r="E2185" s="25" t="s">
        <v>4795</v>
      </c>
      <c r="F2185" s="25" t="s">
        <v>4796</v>
      </c>
      <c r="G2185" s="25">
        <v>28</v>
      </c>
      <c r="H2185" s="25">
        <v>0.13</v>
      </c>
      <c r="I2185" s="25">
        <v>0</v>
      </c>
      <c r="J2185" s="25" t="s">
        <v>282</v>
      </c>
      <c r="K2185" s="25" t="s">
        <v>4797</v>
      </c>
    </row>
    <row r="2186" spans="1:11" x14ac:dyDescent="0.2">
      <c r="A2186" s="25" t="s">
        <v>21</v>
      </c>
      <c r="B2186" s="25" t="s">
        <v>4438</v>
      </c>
      <c r="C2186" s="25">
        <v>5</v>
      </c>
      <c r="D2186" s="25">
        <v>84831600</v>
      </c>
      <c r="E2186" s="25" t="s">
        <v>4439</v>
      </c>
      <c r="F2186" s="25" t="s">
        <v>4798</v>
      </c>
      <c r="G2186" s="25">
        <v>104</v>
      </c>
      <c r="H2186" s="25">
        <v>0.22</v>
      </c>
      <c r="I2186" s="25">
        <v>0</v>
      </c>
      <c r="J2186" s="25" t="s">
        <v>426</v>
      </c>
      <c r="K2186" s="25" t="s">
        <v>4799</v>
      </c>
    </row>
    <row r="2187" spans="1:11" x14ac:dyDescent="0.2">
      <c r="A2187" s="25" t="s">
        <v>21</v>
      </c>
      <c r="B2187" s="25" t="s">
        <v>4438</v>
      </c>
      <c r="C2187" s="25">
        <v>5</v>
      </c>
      <c r="D2187" s="25">
        <v>122740800</v>
      </c>
      <c r="E2187" s="25" t="s">
        <v>4439</v>
      </c>
      <c r="F2187" s="25" t="s">
        <v>4732</v>
      </c>
      <c r="G2187" s="25">
        <v>78</v>
      </c>
      <c r="H2187" s="25">
        <v>0.14000000000000001</v>
      </c>
      <c r="I2187" s="25">
        <v>0</v>
      </c>
      <c r="J2187" s="25" t="s">
        <v>282</v>
      </c>
      <c r="K2187" s="25" t="s">
        <v>4733</v>
      </c>
    </row>
    <row r="2188" spans="1:11" x14ac:dyDescent="0.2">
      <c r="A2188" s="25" t="s">
        <v>21</v>
      </c>
      <c r="B2188" s="25" t="s">
        <v>4438</v>
      </c>
      <c r="C2188" s="25">
        <v>5</v>
      </c>
      <c r="D2188" s="25">
        <v>89986400</v>
      </c>
      <c r="E2188" s="25" t="s">
        <v>4439</v>
      </c>
      <c r="F2188" s="25" t="s">
        <v>4800</v>
      </c>
      <c r="G2188" s="25">
        <v>58</v>
      </c>
      <c r="H2188" s="25">
        <v>0.1</v>
      </c>
      <c r="I2188" s="25">
        <v>0</v>
      </c>
      <c r="J2188" s="25" t="s">
        <v>426</v>
      </c>
      <c r="K2188" s="25" t="s">
        <v>4801</v>
      </c>
    </row>
    <row r="2189" spans="1:11" x14ac:dyDescent="0.2">
      <c r="A2189" s="25" t="s">
        <v>21</v>
      </c>
      <c r="B2189" s="25" t="s">
        <v>4438</v>
      </c>
      <c r="C2189" s="25">
        <v>5</v>
      </c>
      <c r="D2189" s="25">
        <v>89987800</v>
      </c>
      <c r="E2189" s="25" t="s">
        <v>4439</v>
      </c>
      <c r="F2189" s="25" t="s">
        <v>4802</v>
      </c>
      <c r="G2189" s="25">
        <v>50</v>
      </c>
      <c r="H2189" s="25">
        <v>0.24</v>
      </c>
      <c r="I2189" s="25">
        <v>0</v>
      </c>
      <c r="J2189" s="25" t="s">
        <v>426</v>
      </c>
      <c r="K2189" s="25" t="s">
        <v>4803</v>
      </c>
    </row>
    <row r="2190" spans="1:11" x14ac:dyDescent="0.2">
      <c r="A2190" s="25" t="s">
        <v>21</v>
      </c>
      <c r="B2190" s="25" t="s">
        <v>4442</v>
      </c>
      <c r="C2190" s="25">
        <v>5</v>
      </c>
      <c r="D2190" s="25">
        <v>122740800</v>
      </c>
      <c r="E2190" s="25" t="s">
        <v>4443</v>
      </c>
      <c r="F2190" s="25" t="s">
        <v>4732</v>
      </c>
      <c r="G2190" s="25">
        <v>78</v>
      </c>
      <c r="H2190" s="25">
        <v>0.14000000000000001</v>
      </c>
      <c r="I2190" s="25">
        <v>0</v>
      </c>
      <c r="J2190" s="25" t="s">
        <v>282</v>
      </c>
      <c r="K2190" s="25" t="s">
        <v>4733</v>
      </c>
    </row>
    <row r="2191" spans="1:11" x14ac:dyDescent="0.2">
      <c r="A2191" s="25" t="s">
        <v>21</v>
      </c>
      <c r="B2191" s="25" t="s">
        <v>4448</v>
      </c>
      <c r="C2191" s="25">
        <v>7</v>
      </c>
      <c r="D2191" s="25">
        <v>18566800</v>
      </c>
      <c r="E2191" s="25" t="s">
        <v>4449</v>
      </c>
      <c r="F2191" s="25" t="s">
        <v>4804</v>
      </c>
      <c r="G2191" s="25">
        <v>175</v>
      </c>
      <c r="H2191" s="25">
        <v>0.21</v>
      </c>
      <c r="I2191" s="25">
        <v>0</v>
      </c>
      <c r="J2191" s="25" t="s">
        <v>395</v>
      </c>
      <c r="K2191" s="25" t="s">
        <v>4805</v>
      </c>
    </row>
    <row r="2192" spans="1:11" x14ac:dyDescent="0.2">
      <c r="A2192" s="25" t="s">
        <v>21</v>
      </c>
      <c r="B2192" s="25" t="s">
        <v>4448</v>
      </c>
      <c r="C2192" s="25">
        <v>5</v>
      </c>
      <c r="D2192" s="25">
        <v>111615000</v>
      </c>
      <c r="E2192" s="25" t="s">
        <v>4449</v>
      </c>
      <c r="F2192" s="25" t="s">
        <v>4762</v>
      </c>
      <c r="G2192" s="25">
        <v>145</v>
      </c>
      <c r="H2192" s="25">
        <v>0.1</v>
      </c>
      <c r="I2192" s="25">
        <v>0</v>
      </c>
      <c r="J2192" s="25" t="s">
        <v>395</v>
      </c>
      <c r="K2192" s="25" t="s">
        <v>4763</v>
      </c>
    </row>
    <row r="2193" spans="1:11" x14ac:dyDescent="0.2">
      <c r="A2193" s="25" t="s">
        <v>21</v>
      </c>
      <c r="B2193" s="25" t="s">
        <v>4806</v>
      </c>
      <c r="C2193" s="25">
        <v>5</v>
      </c>
      <c r="D2193" s="25">
        <v>111615000</v>
      </c>
      <c r="E2193" s="25" t="s">
        <v>4807</v>
      </c>
      <c r="F2193" s="25" t="s">
        <v>4762</v>
      </c>
      <c r="G2193" s="25">
        <v>145</v>
      </c>
      <c r="H2193" s="25">
        <v>0.1</v>
      </c>
      <c r="I2193" s="25">
        <v>0</v>
      </c>
      <c r="J2193" s="25" t="s">
        <v>395</v>
      </c>
      <c r="K2193" s="25" t="s">
        <v>4763</v>
      </c>
    </row>
    <row r="2194" spans="1:11" x14ac:dyDescent="0.2">
      <c r="A2194" s="25" t="s">
        <v>21</v>
      </c>
      <c r="B2194" s="25" t="s">
        <v>4452</v>
      </c>
      <c r="C2194" s="25">
        <v>7</v>
      </c>
      <c r="D2194" s="25">
        <v>18566800</v>
      </c>
      <c r="E2194" s="25" t="s">
        <v>4453</v>
      </c>
      <c r="F2194" s="25" t="s">
        <v>4804</v>
      </c>
      <c r="G2194" s="25">
        <v>175</v>
      </c>
      <c r="H2194" s="25">
        <v>0.21</v>
      </c>
      <c r="I2194" s="25">
        <v>0</v>
      </c>
      <c r="J2194" s="25" t="s">
        <v>395</v>
      </c>
      <c r="K2194" s="25" t="s">
        <v>4805</v>
      </c>
    </row>
    <row r="2195" spans="1:11" x14ac:dyDescent="0.2">
      <c r="A2195" s="25" t="s">
        <v>21</v>
      </c>
      <c r="B2195" s="25" t="s">
        <v>4808</v>
      </c>
      <c r="C2195" s="25">
        <v>5</v>
      </c>
      <c r="D2195" s="25">
        <v>126446600</v>
      </c>
      <c r="E2195" s="25" t="s">
        <v>4809</v>
      </c>
      <c r="F2195" s="25" t="s">
        <v>4810</v>
      </c>
      <c r="G2195" s="25">
        <v>42</v>
      </c>
      <c r="H2195" s="25">
        <v>0.12</v>
      </c>
      <c r="I2195" s="25">
        <v>0</v>
      </c>
      <c r="J2195" s="25" t="s">
        <v>282</v>
      </c>
      <c r="K2195" s="25" t="s">
        <v>4811</v>
      </c>
    </row>
    <row r="2196" spans="1:11" x14ac:dyDescent="0.2">
      <c r="A2196" s="25" t="s">
        <v>21</v>
      </c>
      <c r="B2196" s="25" t="s">
        <v>4812</v>
      </c>
      <c r="C2196" s="25">
        <v>9</v>
      </c>
      <c r="D2196" s="25">
        <v>26957000</v>
      </c>
      <c r="E2196" s="25" t="s">
        <v>4813</v>
      </c>
      <c r="F2196" s="25" t="s">
        <v>4814</v>
      </c>
      <c r="G2196" s="25">
        <v>127</v>
      </c>
      <c r="H2196" s="25">
        <v>0.11</v>
      </c>
      <c r="I2196" s="25">
        <v>0</v>
      </c>
      <c r="J2196" s="25" t="s">
        <v>395</v>
      </c>
      <c r="K2196" s="25" t="s">
        <v>4815</v>
      </c>
    </row>
    <row r="2197" spans="1:11" x14ac:dyDescent="0.2">
      <c r="A2197" s="25" t="s">
        <v>21</v>
      </c>
      <c r="B2197" s="25" t="s">
        <v>4454</v>
      </c>
      <c r="C2197" s="25">
        <v>5</v>
      </c>
      <c r="D2197" s="25">
        <v>88818800</v>
      </c>
      <c r="E2197" s="25" t="s">
        <v>4455</v>
      </c>
      <c r="F2197" s="25" t="s">
        <v>4816</v>
      </c>
      <c r="G2197" s="25">
        <v>84</v>
      </c>
      <c r="H2197" s="25">
        <v>0.2</v>
      </c>
      <c r="I2197" s="25">
        <v>0</v>
      </c>
      <c r="J2197" s="25" t="s">
        <v>395</v>
      </c>
      <c r="K2197" s="25" t="s">
        <v>4817</v>
      </c>
    </row>
    <row r="2198" spans="1:11" x14ac:dyDescent="0.2">
      <c r="A2198" s="25" t="s">
        <v>21</v>
      </c>
      <c r="B2198" s="25" t="s">
        <v>4454</v>
      </c>
      <c r="C2198" s="25">
        <v>9</v>
      </c>
      <c r="D2198" s="25">
        <v>6246800</v>
      </c>
      <c r="E2198" s="25" t="s">
        <v>4455</v>
      </c>
      <c r="F2198" s="25" t="s">
        <v>4818</v>
      </c>
      <c r="G2198" s="25">
        <v>112</v>
      </c>
      <c r="H2198" s="25">
        <v>0.2</v>
      </c>
      <c r="I2198" s="25">
        <v>0</v>
      </c>
      <c r="J2198" s="25" t="s">
        <v>395</v>
      </c>
      <c r="K2198" s="25" t="s">
        <v>4819</v>
      </c>
    </row>
    <row r="2199" spans="1:11" x14ac:dyDescent="0.2">
      <c r="A2199" s="25" t="s">
        <v>21</v>
      </c>
      <c r="B2199" s="25" t="s">
        <v>4454</v>
      </c>
      <c r="C2199" s="25">
        <v>5</v>
      </c>
      <c r="D2199" s="25">
        <v>88820200</v>
      </c>
      <c r="E2199" s="25" t="s">
        <v>4455</v>
      </c>
      <c r="F2199" s="25" t="s">
        <v>4820</v>
      </c>
      <c r="G2199" s="25">
        <v>65</v>
      </c>
      <c r="H2199" s="25">
        <v>0.2</v>
      </c>
      <c r="I2199" s="25">
        <v>0</v>
      </c>
      <c r="J2199" s="25" t="s">
        <v>395</v>
      </c>
      <c r="K2199" s="25" t="s">
        <v>4821</v>
      </c>
    </row>
    <row r="2200" spans="1:11" x14ac:dyDescent="0.2">
      <c r="A2200" s="25" t="s">
        <v>21</v>
      </c>
      <c r="B2200" s="25" t="s">
        <v>4822</v>
      </c>
      <c r="C2200" s="25">
        <v>7</v>
      </c>
      <c r="D2200" s="25">
        <v>111063400</v>
      </c>
      <c r="E2200" s="25" t="s">
        <v>4823</v>
      </c>
      <c r="F2200" s="25" t="s">
        <v>4824</v>
      </c>
      <c r="G2200" s="25">
        <v>47</v>
      </c>
      <c r="H2200" s="25">
        <v>0.18</v>
      </c>
      <c r="I2200" s="25">
        <v>0</v>
      </c>
      <c r="J2200" s="25" t="s">
        <v>282</v>
      </c>
      <c r="K2200" s="25" t="s">
        <v>4825</v>
      </c>
    </row>
    <row r="2201" spans="1:11" x14ac:dyDescent="0.2">
      <c r="A2201" s="25" t="s">
        <v>21</v>
      </c>
      <c r="B2201" s="25" t="s">
        <v>4826</v>
      </c>
      <c r="C2201" s="25">
        <v>1</v>
      </c>
      <c r="D2201" s="25">
        <v>44328200</v>
      </c>
      <c r="E2201" s="25" t="s">
        <v>4827</v>
      </c>
      <c r="F2201" s="25" t="s">
        <v>4828</v>
      </c>
      <c r="G2201" s="25">
        <v>33</v>
      </c>
      <c r="H2201" s="25">
        <v>0.17</v>
      </c>
      <c r="I2201" s="25">
        <v>0</v>
      </c>
      <c r="J2201" s="25" t="s">
        <v>282</v>
      </c>
      <c r="K2201" s="25" t="s">
        <v>4829</v>
      </c>
    </row>
    <row r="2202" spans="1:11" x14ac:dyDescent="0.2">
      <c r="A2202" s="25" t="s">
        <v>21</v>
      </c>
      <c r="B2202" s="25" t="s">
        <v>4830</v>
      </c>
      <c r="C2202" s="25">
        <v>1</v>
      </c>
      <c r="D2202" s="25">
        <v>44328200</v>
      </c>
      <c r="E2202" s="25" t="s">
        <v>4831</v>
      </c>
      <c r="F2202" s="25" t="s">
        <v>4828</v>
      </c>
      <c r="G2202" s="25">
        <v>33</v>
      </c>
      <c r="H2202" s="25">
        <v>0.17</v>
      </c>
      <c r="I2202" s="25">
        <v>0</v>
      </c>
      <c r="J2202" s="25" t="s">
        <v>282</v>
      </c>
      <c r="K2202" s="25" t="s">
        <v>4829</v>
      </c>
    </row>
    <row r="2203" spans="1:11" x14ac:dyDescent="0.2">
      <c r="A2203" s="25" t="s">
        <v>21</v>
      </c>
      <c r="B2203" s="25" t="s">
        <v>4460</v>
      </c>
      <c r="C2203" s="25">
        <v>5</v>
      </c>
      <c r="D2203" s="25">
        <v>36157800</v>
      </c>
      <c r="E2203" s="25" t="s">
        <v>4461</v>
      </c>
      <c r="F2203" s="25" t="s">
        <v>4832</v>
      </c>
      <c r="G2203" s="25">
        <v>74</v>
      </c>
      <c r="H2203" s="25">
        <v>0.19</v>
      </c>
      <c r="I2203" s="25">
        <v>0</v>
      </c>
      <c r="J2203" s="25" t="s">
        <v>282</v>
      </c>
      <c r="K2203" s="25" t="s">
        <v>4833</v>
      </c>
    </row>
    <row r="2204" spans="1:11" x14ac:dyDescent="0.2">
      <c r="A2204" s="25" t="s">
        <v>21</v>
      </c>
      <c r="B2204" s="25" t="s">
        <v>4460</v>
      </c>
      <c r="C2204" s="25">
        <v>5</v>
      </c>
      <c r="D2204" s="25">
        <v>36160600</v>
      </c>
      <c r="E2204" s="25" t="s">
        <v>4461</v>
      </c>
      <c r="F2204" s="25" t="s">
        <v>4834</v>
      </c>
      <c r="G2204" s="25">
        <v>51</v>
      </c>
      <c r="H2204" s="25">
        <v>0.12</v>
      </c>
      <c r="I2204" s="25">
        <v>0</v>
      </c>
      <c r="J2204" s="25" t="s">
        <v>282</v>
      </c>
      <c r="K2204" s="25" t="s">
        <v>4835</v>
      </c>
    </row>
    <row r="2205" spans="1:11" x14ac:dyDescent="0.2">
      <c r="A2205" s="25" t="s">
        <v>21</v>
      </c>
      <c r="B2205" s="25" t="s">
        <v>4464</v>
      </c>
      <c r="C2205" s="25">
        <v>5</v>
      </c>
      <c r="D2205" s="25">
        <v>36157800</v>
      </c>
      <c r="E2205" s="25" t="s">
        <v>4465</v>
      </c>
      <c r="F2205" s="25" t="s">
        <v>4832</v>
      </c>
      <c r="G2205" s="25">
        <v>74</v>
      </c>
      <c r="H2205" s="25">
        <v>0.19</v>
      </c>
      <c r="I2205" s="25">
        <v>0</v>
      </c>
      <c r="J2205" s="25" t="s">
        <v>282</v>
      </c>
      <c r="K2205" s="25" t="s">
        <v>4833</v>
      </c>
    </row>
    <row r="2206" spans="1:11" x14ac:dyDescent="0.2">
      <c r="A2206" s="25" t="s">
        <v>21</v>
      </c>
      <c r="B2206" s="25" t="s">
        <v>4034</v>
      </c>
      <c r="C2206" s="25">
        <v>9</v>
      </c>
      <c r="D2206" s="25">
        <v>9821000</v>
      </c>
      <c r="E2206" s="25" t="s">
        <v>4035</v>
      </c>
      <c r="F2206" s="25" t="s">
        <v>4836</v>
      </c>
      <c r="G2206" s="25">
        <v>37</v>
      </c>
      <c r="H2206" s="25">
        <v>0.11</v>
      </c>
      <c r="I2206" s="25">
        <v>0</v>
      </c>
      <c r="J2206" s="25" t="s">
        <v>395</v>
      </c>
      <c r="K2206" s="25" t="s">
        <v>4837</v>
      </c>
    </row>
    <row r="2207" spans="1:11" x14ac:dyDescent="0.2">
      <c r="A2207" s="25" t="s">
        <v>21</v>
      </c>
      <c r="B2207" s="25" t="s">
        <v>4034</v>
      </c>
      <c r="C2207" s="25">
        <v>5</v>
      </c>
      <c r="D2207" s="25">
        <v>112688800</v>
      </c>
      <c r="E2207" s="25" t="s">
        <v>4035</v>
      </c>
      <c r="F2207" s="25" t="s">
        <v>4838</v>
      </c>
      <c r="G2207" s="25">
        <v>41</v>
      </c>
      <c r="H2207" s="25">
        <v>0.12</v>
      </c>
      <c r="I2207" s="25">
        <v>0</v>
      </c>
      <c r="J2207" s="25" t="s">
        <v>282</v>
      </c>
      <c r="K2207" s="25" t="s">
        <v>4839</v>
      </c>
    </row>
    <row r="2208" spans="1:11" x14ac:dyDescent="0.2">
      <c r="A2208" s="25" t="s">
        <v>21</v>
      </c>
      <c r="B2208" s="25" t="s">
        <v>4034</v>
      </c>
      <c r="C2208" s="25">
        <v>5</v>
      </c>
      <c r="D2208" s="25">
        <v>113531600</v>
      </c>
      <c r="E2208" s="25" t="s">
        <v>4035</v>
      </c>
      <c r="F2208" s="25" t="s">
        <v>4840</v>
      </c>
      <c r="G2208" s="25">
        <v>24</v>
      </c>
      <c r="H2208" s="25">
        <v>0.1</v>
      </c>
      <c r="I2208" s="25">
        <v>0</v>
      </c>
      <c r="J2208" s="25" t="s">
        <v>282</v>
      </c>
      <c r="K2208" s="25" t="s">
        <v>4841</v>
      </c>
    </row>
    <row r="2209" spans="1:11" x14ac:dyDescent="0.2">
      <c r="A2209" s="25" t="s">
        <v>21</v>
      </c>
      <c r="B2209" s="25" t="s">
        <v>4472</v>
      </c>
      <c r="C2209" s="25">
        <v>5</v>
      </c>
      <c r="D2209" s="25">
        <v>112688800</v>
      </c>
      <c r="E2209" s="25" t="s">
        <v>4473</v>
      </c>
      <c r="F2209" s="25" t="s">
        <v>4838</v>
      </c>
      <c r="G2209" s="25">
        <v>41</v>
      </c>
      <c r="H2209" s="25">
        <v>0.12</v>
      </c>
      <c r="I2209" s="25">
        <v>0</v>
      </c>
      <c r="J2209" s="25" t="s">
        <v>282</v>
      </c>
      <c r="K2209" s="25" t="s">
        <v>4839</v>
      </c>
    </row>
    <row r="2210" spans="1:11" x14ac:dyDescent="0.2">
      <c r="A2210" s="25" t="s">
        <v>21</v>
      </c>
      <c r="B2210" s="25" t="s">
        <v>4474</v>
      </c>
      <c r="C2210" s="25">
        <v>9</v>
      </c>
      <c r="D2210" s="25">
        <v>9821000</v>
      </c>
      <c r="E2210" s="25" t="s">
        <v>4475</v>
      </c>
      <c r="F2210" s="25" t="s">
        <v>4836</v>
      </c>
      <c r="G2210" s="25">
        <v>37</v>
      </c>
      <c r="H2210" s="25">
        <v>0.11</v>
      </c>
      <c r="I2210" s="25">
        <v>0</v>
      </c>
      <c r="J2210" s="25" t="s">
        <v>395</v>
      </c>
      <c r="K2210" s="25" t="s">
        <v>4837</v>
      </c>
    </row>
    <row r="2211" spans="1:11" x14ac:dyDescent="0.2">
      <c r="A2211" s="25" t="s">
        <v>21</v>
      </c>
      <c r="B2211" s="25" t="s">
        <v>1160</v>
      </c>
      <c r="C2211" s="25">
        <v>9</v>
      </c>
      <c r="D2211" s="25">
        <v>7060200</v>
      </c>
      <c r="E2211" s="25" t="s">
        <v>1161</v>
      </c>
      <c r="F2211" s="25" t="s">
        <v>4842</v>
      </c>
      <c r="G2211" s="25">
        <v>69</v>
      </c>
      <c r="H2211" s="25">
        <v>0.12</v>
      </c>
      <c r="I2211" s="25">
        <v>0</v>
      </c>
      <c r="J2211" s="25" t="s">
        <v>426</v>
      </c>
      <c r="K2211" s="25" t="s">
        <v>4843</v>
      </c>
    </row>
    <row r="2212" spans="1:11" x14ac:dyDescent="0.2">
      <c r="A2212" s="25" t="s">
        <v>21</v>
      </c>
      <c r="B2212" s="25" t="s">
        <v>1160</v>
      </c>
      <c r="C2212" s="25">
        <v>9</v>
      </c>
      <c r="D2212" s="25">
        <v>6981800</v>
      </c>
      <c r="E2212" s="25" t="s">
        <v>1161</v>
      </c>
      <c r="F2212" s="25" t="s">
        <v>4844</v>
      </c>
      <c r="G2212" s="25">
        <v>52</v>
      </c>
      <c r="H2212" s="25">
        <v>0.11</v>
      </c>
      <c r="I2212" s="25">
        <v>0</v>
      </c>
      <c r="J2212" s="25" t="s">
        <v>426</v>
      </c>
      <c r="K2212" s="25" t="s">
        <v>4845</v>
      </c>
    </row>
    <row r="2213" spans="1:11" x14ac:dyDescent="0.2">
      <c r="A2213" s="25" t="s">
        <v>21</v>
      </c>
      <c r="B2213" s="25" t="s">
        <v>4476</v>
      </c>
      <c r="C2213" s="25">
        <v>9</v>
      </c>
      <c r="D2213" s="25">
        <v>28154000</v>
      </c>
      <c r="E2213" s="25" t="s">
        <v>4477</v>
      </c>
      <c r="F2213" s="25" t="s">
        <v>4846</v>
      </c>
      <c r="G2213" s="25">
        <v>85</v>
      </c>
      <c r="H2213" s="25">
        <v>0.12</v>
      </c>
      <c r="I2213" s="25">
        <v>0</v>
      </c>
      <c r="J2213" s="25" t="s">
        <v>282</v>
      </c>
      <c r="K2213" s="25" t="s">
        <v>4847</v>
      </c>
    </row>
    <row r="2214" spans="1:11" x14ac:dyDescent="0.2">
      <c r="A2214" s="25" t="s">
        <v>21</v>
      </c>
      <c r="B2214" s="25" t="s">
        <v>4848</v>
      </c>
      <c r="C2214" s="25">
        <v>5</v>
      </c>
      <c r="D2214" s="25">
        <v>96427800</v>
      </c>
      <c r="E2214" s="25" t="s">
        <v>4849</v>
      </c>
      <c r="F2214" s="25" t="s">
        <v>4850</v>
      </c>
      <c r="G2214" s="25">
        <v>61</v>
      </c>
      <c r="H2214" s="25">
        <v>0.34</v>
      </c>
      <c r="I2214" s="25">
        <v>0</v>
      </c>
      <c r="J2214" s="25" t="s">
        <v>282</v>
      </c>
      <c r="K2214" s="25" t="s">
        <v>4851</v>
      </c>
    </row>
    <row r="2215" spans="1:11" x14ac:dyDescent="0.2">
      <c r="A2215" s="25" t="s">
        <v>21</v>
      </c>
      <c r="B2215" s="25" t="s">
        <v>4480</v>
      </c>
      <c r="C2215" s="25">
        <v>9</v>
      </c>
      <c r="D2215" s="25">
        <v>4095000</v>
      </c>
      <c r="E2215" s="25" t="s">
        <v>4481</v>
      </c>
      <c r="F2215" s="25" t="s">
        <v>4788</v>
      </c>
      <c r="G2215" s="25">
        <v>109</v>
      </c>
      <c r="H2215" s="25">
        <v>0.25</v>
      </c>
      <c r="I2215" s="25">
        <v>0</v>
      </c>
      <c r="J2215" s="25" t="s">
        <v>395</v>
      </c>
      <c r="K2215" s="25" t="s">
        <v>4789</v>
      </c>
    </row>
    <row r="2216" spans="1:11" x14ac:dyDescent="0.2">
      <c r="A2216" s="25" t="s">
        <v>21</v>
      </c>
      <c r="B2216" s="25" t="s">
        <v>4480</v>
      </c>
      <c r="C2216" s="25">
        <v>9</v>
      </c>
      <c r="D2216" s="25">
        <v>4097800</v>
      </c>
      <c r="E2216" s="25" t="s">
        <v>4481</v>
      </c>
      <c r="F2216" s="25" t="s">
        <v>4792</v>
      </c>
      <c r="G2216" s="25">
        <v>34</v>
      </c>
      <c r="H2216" s="25">
        <v>0.11</v>
      </c>
      <c r="I2216" s="25">
        <v>0</v>
      </c>
      <c r="J2216" s="25" t="s">
        <v>395</v>
      </c>
      <c r="K2216" s="25" t="s">
        <v>4793</v>
      </c>
    </row>
    <row r="2217" spans="1:11" x14ac:dyDescent="0.2">
      <c r="A2217" s="25" t="s">
        <v>21</v>
      </c>
      <c r="B2217" s="25" t="s">
        <v>4480</v>
      </c>
      <c r="C2217" s="25">
        <v>5</v>
      </c>
      <c r="D2217" s="25">
        <v>96350800</v>
      </c>
      <c r="E2217" s="25" t="s">
        <v>4481</v>
      </c>
      <c r="F2217" s="25" t="s">
        <v>4738</v>
      </c>
      <c r="G2217" s="25">
        <v>39</v>
      </c>
      <c r="H2217" s="25">
        <v>0.12</v>
      </c>
      <c r="I2217" s="25">
        <v>0</v>
      </c>
      <c r="J2217" s="25" t="s">
        <v>282</v>
      </c>
      <c r="K2217" s="25" t="s">
        <v>4739</v>
      </c>
    </row>
    <row r="2218" spans="1:11" x14ac:dyDescent="0.2">
      <c r="A2218" s="25" t="s">
        <v>21</v>
      </c>
      <c r="B2218" s="25" t="s">
        <v>4852</v>
      </c>
      <c r="C2218" s="25">
        <v>5</v>
      </c>
      <c r="D2218" s="25">
        <v>96350800</v>
      </c>
      <c r="E2218" s="25" t="s">
        <v>4853</v>
      </c>
      <c r="F2218" s="25" t="s">
        <v>4738</v>
      </c>
      <c r="G2218" s="25">
        <v>39</v>
      </c>
      <c r="H2218" s="25">
        <v>0.12</v>
      </c>
      <c r="I2218" s="25">
        <v>0</v>
      </c>
      <c r="J2218" s="25" t="s">
        <v>282</v>
      </c>
      <c r="K2218" s="25" t="s">
        <v>4739</v>
      </c>
    </row>
    <row r="2219" spans="1:11" x14ac:dyDescent="0.2">
      <c r="A2219" s="25" t="s">
        <v>21</v>
      </c>
      <c r="B2219" s="25" t="s">
        <v>4482</v>
      </c>
      <c r="C2219" s="25">
        <v>9</v>
      </c>
      <c r="D2219" s="25">
        <v>4095000</v>
      </c>
      <c r="E2219" s="25" t="s">
        <v>4483</v>
      </c>
      <c r="F2219" s="25" t="s">
        <v>4788</v>
      </c>
      <c r="G2219" s="25">
        <v>109</v>
      </c>
      <c r="H2219" s="25">
        <v>0.25</v>
      </c>
      <c r="I2219" s="25">
        <v>0</v>
      </c>
      <c r="J2219" s="25" t="s">
        <v>395</v>
      </c>
      <c r="K2219" s="25" t="s">
        <v>4789</v>
      </c>
    </row>
    <row r="2220" spans="1:11" x14ac:dyDescent="0.2">
      <c r="A2220" s="25" t="s">
        <v>21</v>
      </c>
      <c r="B2220" s="25" t="s">
        <v>4854</v>
      </c>
      <c r="C2220" s="25">
        <v>7</v>
      </c>
      <c r="D2220" s="25">
        <v>3728200</v>
      </c>
      <c r="E2220" s="25" t="s">
        <v>4855</v>
      </c>
      <c r="F2220" s="25" t="s">
        <v>4856</v>
      </c>
      <c r="G2220" s="25">
        <v>64</v>
      </c>
      <c r="H2220" s="25">
        <v>0.12</v>
      </c>
      <c r="I2220" s="25">
        <v>0</v>
      </c>
      <c r="J2220" s="25" t="s">
        <v>426</v>
      </c>
      <c r="K2220" s="25" t="s">
        <v>4857</v>
      </c>
    </row>
    <row r="2221" spans="1:11" x14ac:dyDescent="0.2">
      <c r="A2221" s="25" t="s">
        <v>21</v>
      </c>
      <c r="B2221" s="25" t="s">
        <v>4858</v>
      </c>
      <c r="C2221" s="25">
        <v>7</v>
      </c>
      <c r="D2221" s="25">
        <v>3728200</v>
      </c>
      <c r="E2221" s="25" t="s">
        <v>4859</v>
      </c>
      <c r="F2221" s="25" t="s">
        <v>4856</v>
      </c>
      <c r="G2221" s="25">
        <v>64</v>
      </c>
      <c r="H2221" s="25">
        <v>0.12</v>
      </c>
      <c r="I2221" s="25">
        <v>0</v>
      </c>
      <c r="J2221" s="25" t="s">
        <v>426</v>
      </c>
      <c r="K2221" s="25" t="s">
        <v>4857</v>
      </c>
    </row>
    <row r="2222" spans="1:11" x14ac:dyDescent="0.2">
      <c r="A2222" s="25" t="s">
        <v>21</v>
      </c>
      <c r="B2222" s="25" t="s">
        <v>4860</v>
      </c>
      <c r="C2222" s="25">
        <v>5</v>
      </c>
      <c r="D2222" s="25">
        <v>6707400</v>
      </c>
      <c r="E2222" s="25" t="s">
        <v>4861</v>
      </c>
      <c r="F2222" s="25" t="s">
        <v>4862</v>
      </c>
      <c r="G2222" s="25">
        <v>32</v>
      </c>
      <c r="H2222" s="25">
        <v>0.13</v>
      </c>
      <c r="I2222" s="25">
        <v>0</v>
      </c>
      <c r="J2222" s="25" t="s">
        <v>282</v>
      </c>
      <c r="K2222" s="25" t="s">
        <v>4863</v>
      </c>
    </row>
    <row r="2223" spans="1:11" x14ac:dyDescent="0.2">
      <c r="A2223" s="25" t="s">
        <v>21</v>
      </c>
      <c r="B2223" s="25" t="s">
        <v>4484</v>
      </c>
      <c r="C2223" s="25">
        <v>5</v>
      </c>
      <c r="D2223" s="25">
        <v>112681800</v>
      </c>
      <c r="E2223" s="25" t="s">
        <v>4485</v>
      </c>
      <c r="F2223" s="25" t="s">
        <v>4864</v>
      </c>
      <c r="G2223" s="25">
        <v>214</v>
      </c>
      <c r="H2223" s="25">
        <v>0.28999999999999998</v>
      </c>
      <c r="I2223" s="25">
        <v>0</v>
      </c>
      <c r="J2223" s="25" t="s">
        <v>395</v>
      </c>
      <c r="K2223" s="25" t="s">
        <v>4865</v>
      </c>
    </row>
    <row r="2224" spans="1:11" x14ac:dyDescent="0.2">
      <c r="A2224" s="25" t="s">
        <v>21</v>
      </c>
      <c r="B2224" s="25" t="s">
        <v>4484</v>
      </c>
      <c r="C2224" s="25">
        <v>5</v>
      </c>
      <c r="D2224" s="25">
        <v>112683200</v>
      </c>
      <c r="E2224" s="25" t="s">
        <v>4485</v>
      </c>
      <c r="F2224" s="25" t="s">
        <v>4866</v>
      </c>
      <c r="G2224" s="25">
        <v>136</v>
      </c>
      <c r="H2224" s="25">
        <v>0.16</v>
      </c>
      <c r="I2224" s="25">
        <v>0</v>
      </c>
      <c r="J2224" s="25" t="s">
        <v>395</v>
      </c>
      <c r="K2224" s="25" t="s">
        <v>4867</v>
      </c>
    </row>
    <row r="2225" spans="1:11" x14ac:dyDescent="0.2">
      <c r="A2225" s="25" t="s">
        <v>21</v>
      </c>
      <c r="B2225" s="25" t="s">
        <v>4484</v>
      </c>
      <c r="C2225" s="25">
        <v>7</v>
      </c>
      <c r="D2225" s="25">
        <v>18566800</v>
      </c>
      <c r="E2225" s="25" t="s">
        <v>4485</v>
      </c>
      <c r="F2225" s="25" t="s">
        <v>4804</v>
      </c>
      <c r="G2225" s="25">
        <v>175</v>
      </c>
      <c r="H2225" s="25">
        <v>0.21</v>
      </c>
      <c r="I2225" s="25">
        <v>0</v>
      </c>
      <c r="J2225" s="25" t="s">
        <v>395</v>
      </c>
      <c r="K2225" s="25" t="s">
        <v>4805</v>
      </c>
    </row>
    <row r="2226" spans="1:11" x14ac:dyDescent="0.2">
      <c r="A2226" s="25" t="s">
        <v>21</v>
      </c>
      <c r="B2226" s="25" t="s">
        <v>4484</v>
      </c>
      <c r="C2226" s="25">
        <v>5</v>
      </c>
      <c r="D2226" s="25">
        <v>112688800</v>
      </c>
      <c r="E2226" s="25" t="s">
        <v>4485</v>
      </c>
      <c r="F2226" s="25" t="s">
        <v>4838</v>
      </c>
      <c r="G2226" s="25">
        <v>41</v>
      </c>
      <c r="H2226" s="25">
        <v>0.12</v>
      </c>
      <c r="I2226" s="25">
        <v>0</v>
      </c>
      <c r="J2226" s="25" t="s">
        <v>282</v>
      </c>
      <c r="K2226" s="25" t="s">
        <v>4839</v>
      </c>
    </row>
    <row r="2227" spans="1:11" x14ac:dyDescent="0.2">
      <c r="A2227" s="25" t="s">
        <v>21</v>
      </c>
      <c r="B2227" s="25" t="s">
        <v>4488</v>
      </c>
      <c r="C2227" s="25">
        <v>7</v>
      </c>
      <c r="D2227" s="25">
        <v>18566800</v>
      </c>
      <c r="E2227" s="25" t="s">
        <v>4489</v>
      </c>
      <c r="F2227" s="25" t="s">
        <v>4804</v>
      </c>
      <c r="G2227" s="25">
        <v>175</v>
      </c>
      <c r="H2227" s="25">
        <v>0.21</v>
      </c>
      <c r="I2227" s="25">
        <v>0</v>
      </c>
      <c r="J2227" s="25" t="s">
        <v>395</v>
      </c>
      <c r="K2227" s="25" t="s">
        <v>4805</v>
      </c>
    </row>
    <row r="2228" spans="1:11" x14ac:dyDescent="0.2">
      <c r="A2228" s="25" t="s">
        <v>21</v>
      </c>
      <c r="B2228" s="25" t="s">
        <v>4490</v>
      </c>
      <c r="C2228" s="25">
        <v>5</v>
      </c>
      <c r="D2228" s="25">
        <v>112688800</v>
      </c>
      <c r="E2228" s="25" t="s">
        <v>4491</v>
      </c>
      <c r="F2228" s="25" t="s">
        <v>4838</v>
      </c>
      <c r="G2228" s="25">
        <v>41</v>
      </c>
      <c r="H2228" s="25">
        <v>0.12</v>
      </c>
      <c r="I2228" s="25">
        <v>0</v>
      </c>
      <c r="J2228" s="25" t="s">
        <v>282</v>
      </c>
      <c r="K2228" s="25" t="s">
        <v>4839</v>
      </c>
    </row>
    <row r="2229" spans="1:11" x14ac:dyDescent="0.2">
      <c r="A2229" s="25" t="s">
        <v>21</v>
      </c>
      <c r="B2229" s="25" t="s">
        <v>4492</v>
      </c>
      <c r="C2229" s="25">
        <v>5</v>
      </c>
      <c r="D2229" s="25">
        <v>94110800</v>
      </c>
      <c r="E2229" s="25" t="s">
        <v>4493</v>
      </c>
      <c r="F2229" s="25" t="s">
        <v>4868</v>
      </c>
      <c r="G2229" s="25">
        <v>55</v>
      </c>
      <c r="H2229" s="25">
        <v>0.32</v>
      </c>
      <c r="I2229" s="25">
        <v>0</v>
      </c>
      <c r="J2229" s="25" t="s">
        <v>426</v>
      </c>
      <c r="K2229" s="25" t="s">
        <v>4869</v>
      </c>
    </row>
    <row r="2230" spans="1:11" x14ac:dyDescent="0.2">
      <c r="A2230" s="25" t="s">
        <v>21</v>
      </c>
      <c r="B2230" s="25" t="s">
        <v>4870</v>
      </c>
      <c r="C2230" s="25">
        <v>5</v>
      </c>
      <c r="D2230" s="25">
        <v>88090800</v>
      </c>
      <c r="E2230" s="25" t="s">
        <v>4871</v>
      </c>
      <c r="F2230" s="25" t="s">
        <v>4872</v>
      </c>
      <c r="G2230" s="25">
        <v>69</v>
      </c>
      <c r="H2230" s="25">
        <v>0.1</v>
      </c>
      <c r="I2230" s="25">
        <v>0</v>
      </c>
      <c r="J2230" s="25" t="s">
        <v>282</v>
      </c>
      <c r="K2230" s="25" t="s">
        <v>4873</v>
      </c>
    </row>
    <row r="2231" spans="1:11" x14ac:dyDescent="0.2">
      <c r="A2231" s="25" t="s">
        <v>21</v>
      </c>
      <c r="B2231" s="25" t="s">
        <v>4874</v>
      </c>
      <c r="C2231" s="25">
        <v>5</v>
      </c>
      <c r="D2231" s="25">
        <v>88090800</v>
      </c>
      <c r="E2231" s="25" t="s">
        <v>4875</v>
      </c>
      <c r="F2231" s="25" t="s">
        <v>4872</v>
      </c>
      <c r="G2231" s="25">
        <v>69</v>
      </c>
      <c r="H2231" s="25">
        <v>0.1</v>
      </c>
      <c r="I2231" s="25">
        <v>0</v>
      </c>
      <c r="J2231" s="25" t="s">
        <v>282</v>
      </c>
      <c r="K2231" s="25" t="s">
        <v>4873</v>
      </c>
    </row>
    <row r="2232" spans="1:11" x14ac:dyDescent="0.2">
      <c r="A2232" s="25" t="s">
        <v>21</v>
      </c>
      <c r="B2232" s="25" t="s">
        <v>4498</v>
      </c>
      <c r="C2232" s="25">
        <v>5</v>
      </c>
      <c r="D2232" s="25">
        <v>126707000</v>
      </c>
      <c r="E2232" s="25" t="s">
        <v>4499</v>
      </c>
      <c r="F2232" s="25" t="s">
        <v>4876</v>
      </c>
      <c r="G2232" s="25">
        <v>132</v>
      </c>
      <c r="H2232" s="25">
        <v>0.24</v>
      </c>
      <c r="I2232" s="25">
        <v>0</v>
      </c>
      <c r="J2232" s="25" t="s">
        <v>282</v>
      </c>
      <c r="K2232" s="25" t="s">
        <v>4877</v>
      </c>
    </row>
    <row r="2233" spans="1:11" x14ac:dyDescent="0.2">
      <c r="A2233" s="25" t="s">
        <v>21</v>
      </c>
      <c r="B2233" s="25" t="s">
        <v>732</v>
      </c>
      <c r="C2233" s="25">
        <v>5</v>
      </c>
      <c r="D2233" s="25">
        <v>16889600</v>
      </c>
      <c r="E2233" s="25" t="s">
        <v>733</v>
      </c>
      <c r="F2233" s="25" t="s">
        <v>4878</v>
      </c>
      <c r="G2233" s="25">
        <v>45</v>
      </c>
      <c r="H2233" s="25">
        <v>0.13</v>
      </c>
      <c r="I2233" s="25">
        <v>0</v>
      </c>
      <c r="J2233" s="25" t="s">
        <v>426</v>
      </c>
      <c r="K2233" s="25" t="s">
        <v>4879</v>
      </c>
    </row>
    <row r="2234" spans="1:11" x14ac:dyDescent="0.2">
      <c r="A2234" s="25" t="s">
        <v>21</v>
      </c>
      <c r="B2234" s="25" t="s">
        <v>732</v>
      </c>
      <c r="C2234" s="25">
        <v>5</v>
      </c>
      <c r="D2234" s="25">
        <v>23479400</v>
      </c>
      <c r="E2234" s="25" t="s">
        <v>733</v>
      </c>
      <c r="F2234" s="25" t="s">
        <v>4880</v>
      </c>
      <c r="G2234" s="25">
        <v>30</v>
      </c>
      <c r="H2234" s="25">
        <v>0.13</v>
      </c>
      <c r="I2234" s="25">
        <v>0</v>
      </c>
      <c r="J2234" s="25" t="s">
        <v>426</v>
      </c>
      <c r="K2234" s="25" t="s">
        <v>4881</v>
      </c>
    </row>
    <row r="2235" spans="1:11" x14ac:dyDescent="0.2">
      <c r="A2235" s="25" t="s">
        <v>21</v>
      </c>
      <c r="B2235" s="25" t="s">
        <v>4882</v>
      </c>
      <c r="C2235" s="25">
        <v>1</v>
      </c>
      <c r="D2235" s="25">
        <v>24929800</v>
      </c>
      <c r="E2235" s="25" t="s">
        <v>4883</v>
      </c>
      <c r="F2235" s="25" t="s">
        <v>4884</v>
      </c>
      <c r="G2235" s="25">
        <v>27</v>
      </c>
      <c r="H2235" s="25">
        <v>0.19</v>
      </c>
      <c r="I2235" s="25">
        <v>0</v>
      </c>
      <c r="J2235" s="25" t="s">
        <v>282</v>
      </c>
      <c r="K2235" s="25" t="s">
        <v>4885</v>
      </c>
    </row>
    <row r="2236" spans="1:11" x14ac:dyDescent="0.2">
      <c r="A2236" s="25" t="s">
        <v>21</v>
      </c>
      <c r="B2236" s="25" t="s">
        <v>4886</v>
      </c>
      <c r="C2236" s="25">
        <v>1</v>
      </c>
      <c r="D2236" s="25">
        <v>24929800</v>
      </c>
      <c r="E2236" s="25" t="s">
        <v>4887</v>
      </c>
      <c r="F2236" s="25" t="s">
        <v>4884</v>
      </c>
      <c r="G2236" s="25">
        <v>27</v>
      </c>
      <c r="H2236" s="25">
        <v>0.19</v>
      </c>
      <c r="I2236" s="25">
        <v>0</v>
      </c>
      <c r="J2236" s="25" t="s">
        <v>282</v>
      </c>
      <c r="K2236" s="25" t="s">
        <v>4885</v>
      </c>
    </row>
    <row r="2237" spans="1:11" x14ac:dyDescent="0.2">
      <c r="A2237" s="25" t="s">
        <v>21</v>
      </c>
      <c r="B2237" s="25" t="s">
        <v>4888</v>
      </c>
      <c r="C2237" s="25">
        <v>5</v>
      </c>
      <c r="D2237" s="25">
        <v>90549200</v>
      </c>
      <c r="E2237" s="25" t="s">
        <v>4889</v>
      </c>
      <c r="F2237" s="25" t="s">
        <v>4890</v>
      </c>
      <c r="G2237" s="25">
        <v>40</v>
      </c>
      <c r="H2237" s="25">
        <v>0.16</v>
      </c>
      <c r="I2237" s="25">
        <v>0</v>
      </c>
      <c r="J2237" s="25" t="s">
        <v>282</v>
      </c>
      <c r="K2237" s="25" t="s">
        <v>4891</v>
      </c>
    </row>
    <row r="2238" spans="1:11" x14ac:dyDescent="0.2">
      <c r="A2238" s="25" t="s">
        <v>21</v>
      </c>
      <c r="B2238" s="25" t="s">
        <v>3309</v>
      </c>
      <c r="C2238" s="25">
        <v>5</v>
      </c>
      <c r="D2238" s="25">
        <v>6717200</v>
      </c>
      <c r="E2238" s="25" t="s">
        <v>3310</v>
      </c>
      <c r="F2238" s="25" t="s">
        <v>4892</v>
      </c>
      <c r="G2238" s="25">
        <v>45</v>
      </c>
      <c r="H2238" s="25">
        <v>0.19</v>
      </c>
      <c r="I2238" s="25">
        <v>0</v>
      </c>
      <c r="J2238" s="25" t="s">
        <v>282</v>
      </c>
      <c r="K2238" s="25" t="s">
        <v>4893</v>
      </c>
    </row>
    <row r="2239" spans="1:11" x14ac:dyDescent="0.2">
      <c r="A2239" s="25" t="s">
        <v>21</v>
      </c>
      <c r="B2239" s="25" t="s">
        <v>4894</v>
      </c>
      <c r="C2239" s="25">
        <v>5</v>
      </c>
      <c r="D2239" s="25">
        <v>6717200</v>
      </c>
      <c r="E2239" s="25" t="s">
        <v>4895</v>
      </c>
      <c r="F2239" s="25" t="s">
        <v>4892</v>
      </c>
      <c r="G2239" s="25">
        <v>45</v>
      </c>
      <c r="H2239" s="25">
        <v>0.19</v>
      </c>
      <c r="I2239" s="25">
        <v>0</v>
      </c>
      <c r="J2239" s="25" t="s">
        <v>282</v>
      </c>
      <c r="K2239" s="25" t="s">
        <v>4893</v>
      </c>
    </row>
    <row r="2240" spans="1:11" x14ac:dyDescent="0.2">
      <c r="A2240" s="25" t="s">
        <v>21</v>
      </c>
      <c r="B2240" s="25" t="s">
        <v>523</v>
      </c>
      <c r="C2240" s="25">
        <v>5</v>
      </c>
      <c r="D2240" s="25">
        <v>140221200</v>
      </c>
      <c r="E2240" s="25" t="s">
        <v>524</v>
      </c>
      <c r="F2240" s="25" t="s">
        <v>4129</v>
      </c>
      <c r="G2240" s="25">
        <v>29</v>
      </c>
      <c r="H2240" s="25">
        <v>0.18</v>
      </c>
      <c r="I2240" s="25">
        <v>0</v>
      </c>
      <c r="J2240" s="25" t="s">
        <v>282</v>
      </c>
      <c r="K2240" s="25" t="s">
        <v>3714</v>
      </c>
    </row>
    <row r="2241" spans="1:11" x14ac:dyDescent="0.2">
      <c r="A2241" s="25" t="s">
        <v>21</v>
      </c>
      <c r="B2241" s="25" t="s">
        <v>529</v>
      </c>
      <c r="C2241" s="25">
        <v>5</v>
      </c>
      <c r="D2241" s="25">
        <v>140221200</v>
      </c>
      <c r="E2241" s="25" t="s">
        <v>530</v>
      </c>
      <c r="F2241" s="25" t="s">
        <v>4129</v>
      </c>
      <c r="G2241" s="25">
        <v>29</v>
      </c>
      <c r="H2241" s="25">
        <v>0.18</v>
      </c>
      <c r="I2241" s="25">
        <v>0</v>
      </c>
      <c r="J2241" s="25" t="s">
        <v>282</v>
      </c>
      <c r="K2241" s="25" t="s">
        <v>3714</v>
      </c>
    </row>
    <row r="2242" spans="1:11" x14ac:dyDescent="0.2">
      <c r="A2242" s="25" t="s">
        <v>21</v>
      </c>
      <c r="B2242" s="25" t="s">
        <v>537</v>
      </c>
      <c r="C2242" s="25">
        <v>5</v>
      </c>
      <c r="D2242" s="25">
        <v>140221200</v>
      </c>
      <c r="E2242" s="25" t="s">
        <v>538</v>
      </c>
      <c r="F2242" s="25" t="s">
        <v>4129</v>
      </c>
      <c r="G2242" s="25">
        <v>29</v>
      </c>
      <c r="H2242" s="25">
        <v>0.18</v>
      </c>
      <c r="I2242" s="25">
        <v>0</v>
      </c>
      <c r="J2242" s="25" t="s">
        <v>282</v>
      </c>
      <c r="K2242" s="25" t="s">
        <v>3714</v>
      </c>
    </row>
    <row r="2243" spans="1:11" x14ac:dyDescent="0.2">
      <c r="A2243" s="25" t="s">
        <v>21</v>
      </c>
      <c r="B2243" s="25" t="s">
        <v>539</v>
      </c>
      <c r="C2243" s="25">
        <v>5</v>
      </c>
      <c r="D2243" s="25">
        <v>140221200</v>
      </c>
      <c r="E2243" s="25" t="s">
        <v>540</v>
      </c>
      <c r="F2243" s="25" t="s">
        <v>4129</v>
      </c>
      <c r="G2243" s="25">
        <v>29</v>
      </c>
      <c r="H2243" s="25">
        <v>0.18</v>
      </c>
      <c r="I2243" s="25">
        <v>0</v>
      </c>
      <c r="J2243" s="25" t="s">
        <v>282</v>
      </c>
      <c r="K2243" s="25" t="s">
        <v>3714</v>
      </c>
    </row>
    <row r="2244" spans="1:11" x14ac:dyDescent="0.2">
      <c r="A2244" s="25" t="s">
        <v>21</v>
      </c>
      <c r="B2244" s="25" t="s">
        <v>541</v>
      </c>
      <c r="C2244" s="25">
        <v>5</v>
      </c>
      <c r="D2244" s="25">
        <v>140221200</v>
      </c>
      <c r="E2244" s="25" t="s">
        <v>542</v>
      </c>
      <c r="F2244" s="25" t="s">
        <v>4129</v>
      </c>
      <c r="G2244" s="25">
        <v>29</v>
      </c>
      <c r="H2244" s="25">
        <v>0.18</v>
      </c>
      <c r="I2244" s="25">
        <v>0</v>
      </c>
      <c r="J2244" s="25" t="s">
        <v>282</v>
      </c>
      <c r="K2244" s="25" t="s">
        <v>3714</v>
      </c>
    </row>
    <row r="2245" spans="1:11" x14ac:dyDescent="0.2">
      <c r="A2245" s="25" t="s">
        <v>21</v>
      </c>
      <c r="B2245" s="25" t="s">
        <v>543</v>
      </c>
      <c r="C2245" s="25">
        <v>5</v>
      </c>
      <c r="D2245" s="25">
        <v>140221200</v>
      </c>
      <c r="E2245" s="25" t="s">
        <v>544</v>
      </c>
      <c r="F2245" s="25" t="s">
        <v>4129</v>
      </c>
      <c r="G2245" s="25">
        <v>29</v>
      </c>
      <c r="H2245" s="25">
        <v>0.18</v>
      </c>
      <c r="I2245" s="25">
        <v>0</v>
      </c>
      <c r="J2245" s="25" t="s">
        <v>282</v>
      </c>
      <c r="K2245" s="25" t="s">
        <v>3714</v>
      </c>
    </row>
    <row r="2246" spans="1:11" x14ac:dyDescent="0.2">
      <c r="A2246" s="25" t="s">
        <v>21</v>
      </c>
      <c r="B2246" s="25" t="s">
        <v>545</v>
      </c>
      <c r="C2246" s="25">
        <v>5</v>
      </c>
      <c r="D2246" s="25">
        <v>140221200</v>
      </c>
      <c r="E2246" s="25" t="s">
        <v>546</v>
      </c>
      <c r="F2246" s="25" t="s">
        <v>4129</v>
      </c>
      <c r="G2246" s="25">
        <v>29</v>
      </c>
      <c r="H2246" s="25">
        <v>0.18</v>
      </c>
      <c r="I2246" s="25">
        <v>0</v>
      </c>
      <c r="J2246" s="25" t="s">
        <v>282</v>
      </c>
      <c r="K2246" s="25" t="s">
        <v>3714</v>
      </c>
    </row>
    <row r="2247" spans="1:11" x14ac:dyDescent="0.2">
      <c r="A2247" s="25" t="s">
        <v>21</v>
      </c>
      <c r="B2247" s="25" t="s">
        <v>547</v>
      </c>
      <c r="C2247" s="25">
        <v>5</v>
      </c>
      <c r="D2247" s="25">
        <v>140221200</v>
      </c>
      <c r="E2247" s="25" t="s">
        <v>548</v>
      </c>
      <c r="F2247" s="25" t="s">
        <v>4129</v>
      </c>
      <c r="G2247" s="25">
        <v>29</v>
      </c>
      <c r="H2247" s="25">
        <v>0.18</v>
      </c>
      <c r="I2247" s="25">
        <v>0</v>
      </c>
      <c r="J2247" s="25" t="s">
        <v>282</v>
      </c>
      <c r="K2247" s="25" t="s">
        <v>3714</v>
      </c>
    </row>
    <row r="2248" spans="1:11" x14ac:dyDescent="0.2">
      <c r="A2248" s="25" t="s">
        <v>21</v>
      </c>
      <c r="B2248" s="25" t="s">
        <v>549</v>
      </c>
      <c r="C2248" s="25">
        <v>5</v>
      </c>
      <c r="D2248" s="25">
        <v>140221200</v>
      </c>
      <c r="E2248" s="25" t="s">
        <v>550</v>
      </c>
      <c r="F2248" s="25" t="s">
        <v>4129</v>
      </c>
      <c r="G2248" s="25">
        <v>29</v>
      </c>
      <c r="H2248" s="25">
        <v>0.18</v>
      </c>
      <c r="I2248" s="25">
        <v>0</v>
      </c>
      <c r="J2248" s="25" t="s">
        <v>282</v>
      </c>
      <c r="K2248" s="25" t="s">
        <v>3714</v>
      </c>
    </row>
    <row r="2249" spans="1:11" x14ac:dyDescent="0.2">
      <c r="A2249" s="25" t="s">
        <v>21</v>
      </c>
      <c r="B2249" s="25" t="s">
        <v>551</v>
      </c>
      <c r="C2249" s="25">
        <v>5</v>
      </c>
      <c r="D2249" s="25">
        <v>140221200</v>
      </c>
      <c r="E2249" s="25" t="s">
        <v>552</v>
      </c>
      <c r="F2249" s="25" t="s">
        <v>4129</v>
      </c>
      <c r="G2249" s="25">
        <v>29</v>
      </c>
      <c r="H2249" s="25">
        <v>0.18</v>
      </c>
      <c r="I2249" s="25">
        <v>0</v>
      </c>
      <c r="J2249" s="25" t="s">
        <v>282</v>
      </c>
      <c r="K2249" s="25" t="s">
        <v>3714</v>
      </c>
    </row>
    <row r="2250" spans="1:11" x14ac:dyDescent="0.2">
      <c r="A2250" s="25" t="s">
        <v>21</v>
      </c>
      <c r="B2250" s="25" t="s">
        <v>4507</v>
      </c>
      <c r="C2250" s="25">
        <v>5</v>
      </c>
      <c r="D2250" s="25">
        <v>4671800</v>
      </c>
      <c r="E2250" s="25" t="s">
        <v>4508</v>
      </c>
      <c r="F2250" s="25" t="s">
        <v>4896</v>
      </c>
      <c r="G2250" s="25">
        <v>291</v>
      </c>
      <c r="H2250" s="25">
        <v>0.28999999999999998</v>
      </c>
      <c r="I2250" s="25">
        <v>0</v>
      </c>
      <c r="J2250" s="25" t="s">
        <v>395</v>
      </c>
      <c r="K2250" s="25" t="s">
        <v>4897</v>
      </c>
    </row>
    <row r="2251" spans="1:11" x14ac:dyDescent="0.2">
      <c r="A2251" s="25" t="s">
        <v>21</v>
      </c>
      <c r="B2251" s="25" t="s">
        <v>4507</v>
      </c>
      <c r="C2251" s="25">
        <v>9</v>
      </c>
      <c r="D2251" s="25">
        <v>5560800</v>
      </c>
      <c r="E2251" s="25" t="s">
        <v>4508</v>
      </c>
      <c r="F2251" s="25" t="s">
        <v>4898</v>
      </c>
      <c r="G2251" s="25">
        <v>260</v>
      </c>
      <c r="H2251" s="25">
        <v>0.26</v>
      </c>
      <c r="I2251" s="25">
        <v>0</v>
      </c>
      <c r="J2251" s="25" t="s">
        <v>395</v>
      </c>
      <c r="K2251" s="25" t="s">
        <v>4899</v>
      </c>
    </row>
    <row r="2252" spans="1:11" x14ac:dyDescent="0.2">
      <c r="A2252" s="25" t="s">
        <v>21</v>
      </c>
      <c r="B2252" s="25" t="s">
        <v>4507</v>
      </c>
      <c r="C2252" s="25">
        <v>5</v>
      </c>
      <c r="D2252" s="25">
        <v>6825000</v>
      </c>
      <c r="E2252" s="25" t="s">
        <v>4508</v>
      </c>
      <c r="F2252" s="25" t="s">
        <v>4900</v>
      </c>
      <c r="G2252" s="25">
        <v>84</v>
      </c>
      <c r="H2252" s="25">
        <v>0.12</v>
      </c>
      <c r="I2252" s="25">
        <v>0</v>
      </c>
      <c r="J2252" s="25" t="s">
        <v>395</v>
      </c>
      <c r="K2252" s="25" t="s">
        <v>4901</v>
      </c>
    </row>
    <row r="2253" spans="1:11" x14ac:dyDescent="0.2">
      <c r="A2253" s="25" t="s">
        <v>21</v>
      </c>
      <c r="B2253" s="25" t="s">
        <v>4507</v>
      </c>
      <c r="C2253" s="25">
        <v>9</v>
      </c>
      <c r="D2253" s="25">
        <v>5555200</v>
      </c>
      <c r="E2253" s="25" t="s">
        <v>4508</v>
      </c>
      <c r="F2253" s="25" t="s">
        <v>4902</v>
      </c>
      <c r="G2253" s="25">
        <v>68</v>
      </c>
      <c r="H2253" s="25">
        <v>0.17</v>
      </c>
      <c r="I2253" s="25">
        <v>0</v>
      </c>
      <c r="J2253" s="25" t="s">
        <v>395</v>
      </c>
      <c r="K2253" s="25" t="s">
        <v>4903</v>
      </c>
    </row>
    <row r="2254" spans="1:11" x14ac:dyDescent="0.2">
      <c r="A2254" s="25" t="s">
        <v>21</v>
      </c>
      <c r="B2254" s="25" t="s">
        <v>4521</v>
      </c>
      <c r="C2254" s="25">
        <v>9</v>
      </c>
      <c r="D2254" s="25">
        <v>5560800</v>
      </c>
      <c r="E2254" s="25" t="s">
        <v>4522</v>
      </c>
      <c r="F2254" s="25" t="s">
        <v>4898</v>
      </c>
      <c r="G2254" s="25">
        <v>260</v>
      </c>
      <c r="H2254" s="25">
        <v>0.26</v>
      </c>
      <c r="I2254" s="25">
        <v>0</v>
      </c>
      <c r="J2254" s="25" t="s">
        <v>395</v>
      </c>
      <c r="K2254" s="25" t="s">
        <v>4899</v>
      </c>
    </row>
    <row r="2255" spans="1:11" x14ac:dyDescent="0.2">
      <c r="A2255" s="25" t="s">
        <v>21</v>
      </c>
      <c r="B2255" s="25" t="s">
        <v>2187</v>
      </c>
      <c r="C2255" s="25">
        <v>5</v>
      </c>
      <c r="D2255" s="25">
        <v>41371400</v>
      </c>
      <c r="E2255" s="25" t="s">
        <v>2188</v>
      </c>
      <c r="F2255" s="25" t="s">
        <v>4701</v>
      </c>
      <c r="G2255" s="25">
        <v>80</v>
      </c>
      <c r="H2255" s="25">
        <v>0.17</v>
      </c>
      <c r="I2255" s="25">
        <v>0</v>
      </c>
      <c r="J2255" s="25" t="s">
        <v>395</v>
      </c>
      <c r="K2255" s="25" t="s">
        <v>4702</v>
      </c>
    </row>
    <row r="2256" spans="1:11" x14ac:dyDescent="0.2">
      <c r="A2256" s="25" t="s">
        <v>21</v>
      </c>
      <c r="B2256" s="25" t="s">
        <v>2187</v>
      </c>
      <c r="C2256" s="25">
        <v>5</v>
      </c>
      <c r="D2256" s="25">
        <v>41372800</v>
      </c>
      <c r="E2256" s="25" t="s">
        <v>2188</v>
      </c>
      <c r="F2256" s="25" t="s">
        <v>4703</v>
      </c>
      <c r="G2256" s="25">
        <v>57</v>
      </c>
      <c r="H2256" s="25">
        <v>0.1</v>
      </c>
      <c r="I2256" s="25">
        <v>0</v>
      </c>
      <c r="J2256" s="25" t="s">
        <v>395</v>
      </c>
      <c r="K2256" s="25" t="s">
        <v>4704</v>
      </c>
    </row>
    <row r="2257" spans="1:11" x14ac:dyDescent="0.2">
      <c r="A2257" s="25" t="s">
        <v>21</v>
      </c>
      <c r="B2257" s="25" t="s">
        <v>2187</v>
      </c>
      <c r="C2257" s="25">
        <v>5</v>
      </c>
      <c r="D2257" s="25">
        <v>39684400</v>
      </c>
      <c r="E2257" s="25" t="s">
        <v>2188</v>
      </c>
      <c r="F2257" s="25" t="s">
        <v>4904</v>
      </c>
      <c r="G2257" s="25">
        <v>72</v>
      </c>
      <c r="H2257" s="25">
        <v>0.12</v>
      </c>
      <c r="I2257" s="25">
        <v>0</v>
      </c>
      <c r="J2257" s="25" t="s">
        <v>282</v>
      </c>
      <c r="K2257" s="25" t="s">
        <v>4905</v>
      </c>
    </row>
    <row r="2258" spans="1:11" x14ac:dyDescent="0.2">
      <c r="A2258" s="25" t="s">
        <v>21</v>
      </c>
      <c r="B2258" s="25" t="s">
        <v>4527</v>
      </c>
      <c r="C2258" s="25">
        <v>5</v>
      </c>
      <c r="D2258" s="25">
        <v>41371400</v>
      </c>
      <c r="E2258" s="25" t="s">
        <v>4528</v>
      </c>
      <c r="F2258" s="25" t="s">
        <v>4701</v>
      </c>
      <c r="G2258" s="25">
        <v>80</v>
      </c>
      <c r="H2258" s="25">
        <v>0.17</v>
      </c>
      <c r="I2258" s="25">
        <v>0</v>
      </c>
      <c r="J2258" s="25" t="s">
        <v>395</v>
      </c>
      <c r="K2258" s="25" t="s">
        <v>4702</v>
      </c>
    </row>
    <row r="2259" spans="1:11" x14ac:dyDescent="0.2">
      <c r="A2259" s="25" t="s">
        <v>21</v>
      </c>
      <c r="B2259" s="25" t="s">
        <v>2201</v>
      </c>
      <c r="C2259" s="25">
        <v>12</v>
      </c>
      <c r="D2259" s="25">
        <v>82138000</v>
      </c>
      <c r="E2259" s="25" t="s">
        <v>2202</v>
      </c>
      <c r="F2259" s="25" t="s">
        <v>4148</v>
      </c>
      <c r="G2259" s="25">
        <v>42</v>
      </c>
      <c r="H2259" s="25">
        <v>0.22</v>
      </c>
      <c r="I2259" s="25">
        <v>0</v>
      </c>
      <c r="J2259" s="25" t="s">
        <v>282</v>
      </c>
      <c r="K2259" s="25" t="s">
        <v>4149</v>
      </c>
    </row>
    <row r="2260" spans="1:11" x14ac:dyDescent="0.2">
      <c r="A2260" s="25" t="s">
        <v>21</v>
      </c>
      <c r="B2260" s="25" t="s">
        <v>4906</v>
      </c>
      <c r="C2260" s="25">
        <v>1</v>
      </c>
      <c r="D2260" s="25">
        <v>1244600</v>
      </c>
      <c r="E2260" s="25" t="s">
        <v>4907</v>
      </c>
      <c r="F2260" s="25" t="s">
        <v>4651</v>
      </c>
      <c r="G2260" s="25">
        <v>39</v>
      </c>
      <c r="H2260" s="25">
        <v>0.12</v>
      </c>
      <c r="I2260" s="25">
        <v>0</v>
      </c>
      <c r="J2260" s="25" t="s">
        <v>282</v>
      </c>
      <c r="K2260" s="25" t="s">
        <v>4652</v>
      </c>
    </row>
    <row r="2261" spans="1:11" x14ac:dyDescent="0.2">
      <c r="A2261" s="25" t="s">
        <v>21</v>
      </c>
      <c r="B2261" s="25" t="s">
        <v>4533</v>
      </c>
      <c r="C2261" s="25">
        <v>5</v>
      </c>
      <c r="D2261" s="25">
        <v>120008000</v>
      </c>
      <c r="E2261" s="25" t="s">
        <v>4534</v>
      </c>
      <c r="F2261" s="25" t="s">
        <v>4908</v>
      </c>
      <c r="G2261" s="25">
        <v>115</v>
      </c>
      <c r="H2261" s="25">
        <v>0.12</v>
      </c>
      <c r="I2261" s="25">
        <v>0</v>
      </c>
      <c r="J2261" s="25" t="s">
        <v>282</v>
      </c>
      <c r="K2261" s="25" t="s">
        <v>4909</v>
      </c>
    </row>
    <row r="2262" spans="1:11" x14ac:dyDescent="0.2">
      <c r="A2262" s="25" t="s">
        <v>21</v>
      </c>
      <c r="B2262" s="25" t="s">
        <v>4533</v>
      </c>
      <c r="C2262" s="25">
        <v>5</v>
      </c>
      <c r="D2262" s="25">
        <v>119981400</v>
      </c>
      <c r="E2262" s="25" t="s">
        <v>4534</v>
      </c>
      <c r="F2262" s="25" t="s">
        <v>4778</v>
      </c>
      <c r="G2262" s="25">
        <v>158</v>
      </c>
      <c r="H2262" s="25">
        <v>0.13</v>
      </c>
      <c r="I2262" s="25">
        <v>0</v>
      </c>
      <c r="J2262" s="25" t="s">
        <v>282</v>
      </c>
      <c r="K2262" s="25" t="s">
        <v>4779</v>
      </c>
    </row>
    <row r="2263" spans="1:11" x14ac:dyDescent="0.2">
      <c r="A2263" s="25" t="s">
        <v>21</v>
      </c>
      <c r="B2263" s="25" t="s">
        <v>4533</v>
      </c>
      <c r="C2263" s="25">
        <v>9</v>
      </c>
      <c r="D2263" s="25">
        <v>3204600</v>
      </c>
      <c r="E2263" s="25" t="s">
        <v>4534</v>
      </c>
      <c r="F2263" s="25" t="s">
        <v>4910</v>
      </c>
      <c r="G2263" s="25">
        <v>63</v>
      </c>
      <c r="H2263" s="25">
        <v>0.3</v>
      </c>
      <c r="I2263" s="25">
        <v>0</v>
      </c>
      <c r="J2263" s="25" t="s">
        <v>395</v>
      </c>
      <c r="K2263" s="25" t="s">
        <v>4911</v>
      </c>
    </row>
    <row r="2264" spans="1:11" x14ac:dyDescent="0.2">
      <c r="A2264" s="25" t="s">
        <v>21</v>
      </c>
      <c r="B2264" s="25" t="s">
        <v>4912</v>
      </c>
      <c r="C2264" s="25">
        <v>5</v>
      </c>
      <c r="D2264" s="25">
        <v>119981400</v>
      </c>
      <c r="E2264" s="25" t="s">
        <v>4913</v>
      </c>
      <c r="F2264" s="25" t="s">
        <v>4778</v>
      </c>
      <c r="G2264" s="25">
        <v>158</v>
      </c>
      <c r="H2264" s="25">
        <v>0.13</v>
      </c>
      <c r="I2264" s="25">
        <v>0</v>
      </c>
      <c r="J2264" s="25" t="s">
        <v>282</v>
      </c>
      <c r="K2264" s="25" t="s">
        <v>4779</v>
      </c>
    </row>
    <row r="2265" spans="1:11" x14ac:dyDescent="0.2">
      <c r="A2265" s="25" t="s">
        <v>21</v>
      </c>
      <c r="B2265" s="25" t="s">
        <v>263</v>
      </c>
      <c r="C2265" s="25">
        <v>10</v>
      </c>
      <c r="D2265" s="25">
        <v>89689600</v>
      </c>
      <c r="E2265" s="25" t="s">
        <v>4914</v>
      </c>
      <c r="F2265" s="25" t="s">
        <v>267</v>
      </c>
      <c r="G2265" s="25">
        <v>36</v>
      </c>
      <c r="H2265" s="25">
        <v>0.28000000000000003</v>
      </c>
      <c r="I2265" s="25">
        <v>0</v>
      </c>
      <c r="J2265" s="25" t="s">
        <v>282</v>
      </c>
      <c r="K2265" s="25" t="s">
        <v>4915</v>
      </c>
    </row>
    <row r="2266" spans="1:11" x14ac:dyDescent="0.2">
      <c r="A2266" s="25" t="s">
        <v>21</v>
      </c>
      <c r="B2266" s="25" t="s">
        <v>4916</v>
      </c>
      <c r="C2266" s="25">
        <v>1</v>
      </c>
      <c r="D2266" s="25">
        <v>24929800</v>
      </c>
      <c r="E2266" s="25" t="s">
        <v>4917</v>
      </c>
      <c r="F2266" s="25" t="s">
        <v>4884</v>
      </c>
      <c r="G2266" s="25">
        <v>27</v>
      </c>
      <c r="H2266" s="25">
        <v>0.19</v>
      </c>
      <c r="I2266" s="25">
        <v>0</v>
      </c>
      <c r="J2266" s="25" t="s">
        <v>282</v>
      </c>
      <c r="K2266" s="25" t="s">
        <v>4885</v>
      </c>
    </row>
    <row r="2267" spans="1:11" x14ac:dyDescent="0.2">
      <c r="A2267" s="25" t="s">
        <v>21</v>
      </c>
      <c r="B2267" s="25" t="s">
        <v>4918</v>
      </c>
      <c r="C2267" s="25">
        <v>1</v>
      </c>
      <c r="D2267" s="25">
        <v>24929800</v>
      </c>
      <c r="E2267" s="25" t="s">
        <v>4919</v>
      </c>
      <c r="F2267" s="25" t="s">
        <v>4884</v>
      </c>
      <c r="G2267" s="25">
        <v>27</v>
      </c>
      <c r="H2267" s="25">
        <v>0.19</v>
      </c>
      <c r="I2267" s="25">
        <v>0</v>
      </c>
      <c r="J2267" s="25" t="s">
        <v>282</v>
      </c>
      <c r="K2267" s="25" t="s">
        <v>4885</v>
      </c>
    </row>
    <row r="2268" spans="1:11" x14ac:dyDescent="0.2">
      <c r="A2268" s="25" t="s">
        <v>21</v>
      </c>
      <c r="B2268" s="25" t="s">
        <v>3219</v>
      </c>
      <c r="C2268" s="25">
        <v>9</v>
      </c>
      <c r="D2268" s="25">
        <v>9609600</v>
      </c>
      <c r="E2268" s="25" t="s">
        <v>3220</v>
      </c>
      <c r="F2268" s="25" t="s">
        <v>4920</v>
      </c>
      <c r="G2268" s="25">
        <v>170</v>
      </c>
      <c r="H2268" s="25">
        <v>0.13</v>
      </c>
      <c r="I2268" s="25">
        <v>0</v>
      </c>
      <c r="J2268" s="25" t="s">
        <v>395</v>
      </c>
      <c r="K2268" s="25" t="s">
        <v>4921</v>
      </c>
    </row>
    <row r="2269" spans="1:11" x14ac:dyDescent="0.2">
      <c r="A2269" s="25" t="s">
        <v>21</v>
      </c>
      <c r="B2269" s="25" t="s">
        <v>3219</v>
      </c>
      <c r="C2269" s="25">
        <v>9</v>
      </c>
      <c r="D2269" s="25">
        <v>10379600</v>
      </c>
      <c r="E2269" s="25" t="s">
        <v>3220</v>
      </c>
      <c r="F2269" s="25" t="s">
        <v>4922</v>
      </c>
      <c r="G2269" s="25">
        <v>250</v>
      </c>
      <c r="H2269" s="25">
        <v>0.24</v>
      </c>
      <c r="I2269" s="25">
        <v>0</v>
      </c>
      <c r="J2269" s="25" t="s">
        <v>395</v>
      </c>
      <c r="K2269" s="25" t="s">
        <v>4923</v>
      </c>
    </row>
    <row r="2270" spans="1:11" x14ac:dyDescent="0.2">
      <c r="A2270" s="25" t="s">
        <v>21</v>
      </c>
      <c r="B2270" s="25" t="s">
        <v>3219</v>
      </c>
      <c r="C2270" s="25">
        <v>9</v>
      </c>
      <c r="D2270" s="25">
        <v>8751400</v>
      </c>
      <c r="E2270" s="25" t="s">
        <v>3220</v>
      </c>
      <c r="F2270" s="25" t="s">
        <v>4720</v>
      </c>
      <c r="G2270" s="25">
        <v>137</v>
      </c>
      <c r="H2270" s="25">
        <v>0.21</v>
      </c>
      <c r="I2270" s="25">
        <v>0</v>
      </c>
      <c r="J2270" s="25" t="s">
        <v>395</v>
      </c>
      <c r="K2270" s="25" t="s">
        <v>4721</v>
      </c>
    </row>
    <row r="2271" spans="1:11" x14ac:dyDescent="0.2">
      <c r="A2271" s="25" t="s">
        <v>21</v>
      </c>
      <c r="B2271" s="25" t="s">
        <v>3219</v>
      </c>
      <c r="C2271" s="25">
        <v>9</v>
      </c>
      <c r="D2271" s="25">
        <v>1430800</v>
      </c>
      <c r="E2271" s="25" t="s">
        <v>3220</v>
      </c>
      <c r="F2271" s="25" t="s">
        <v>4924</v>
      </c>
      <c r="G2271" s="25">
        <v>253</v>
      </c>
      <c r="H2271" s="25">
        <v>0.37</v>
      </c>
      <c r="I2271" s="25">
        <v>0</v>
      </c>
      <c r="J2271" s="25" t="s">
        <v>282</v>
      </c>
      <c r="K2271" s="25" t="s">
        <v>4925</v>
      </c>
    </row>
    <row r="2272" spans="1:11" x14ac:dyDescent="0.2">
      <c r="A2272" s="25" t="s">
        <v>21</v>
      </c>
      <c r="B2272" s="25" t="s">
        <v>3219</v>
      </c>
      <c r="C2272" s="25">
        <v>9</v>
      </c>
      <c r="D2272" s="25">
        <v>7554400</v>
      </c>
      <c r="E2272" s="25" t="s">
        <v>3220</v>
      </c>
      <c r="F2272" s="25" t="s">
        <v>4926</v>
      </c>
      <c r="G2272" s="25">
        <v>96</v>
      </c>
      <c r="H2272" s="25">
        <v>0.18</v>
      </c>
      <c r="I2272" s="25">
        <v>0</v>
      </c>
      <c r="J2272" s="25" t="s">
        <v>426</v>
      </c>
      <c r="K2272" s="25" t="s">
        <v>4927</v>
      </c>
    </row>
    <row r="2273" spans="1:11" x14ac:dyDescent="0.2">
      <c r="A2273" s="25" t="s">
        <v>21</v>
      </c>
      <c r="B2273" s="25" t="s">
        <v>3219</v>
      </c>
      <c r="C2273" s="25">
        <v>9</v>
      </c>
      <c r="D2273" s="25">
        <v>8719200</v>
      </c>
      <c r="E2273" s="25" t="s">
        <v>3220</v>
      </c>
      <c r="F2273" s="25" t="s">
        <v>4928</v>
      </c>
      <c r="G2273" s="25">
        <v>94</v>
      </c>
      <c r="H2273" s="25">
        <v>0.15</v>
      </c>
      <c r="I2273" s="25">
        <v>0</v>
      </c>
      <c r="J2273" s="25" t="s">
        <v>426</v>
      </c>
      <c r="K2273" s="25" t="s">
        <v>4929</v>
      </c>
    </row>
    <row r="2274" spans="1:11" x14ac:dyDescent="0.2">
      <c r="A2274" s="25" t="s">
        <v>21</v>
      </c>
      <c r="B2274" s="25" t="s">
        <v>3219</v>
      </c>
      <c r="C2274" s="25">
        <v>5</v>
      </c>
      <c r="D2274" s="25">
        <v>109281200</v>
      </c>
      <c r="E2274" s="25" t="s">
        <v>3220</v>
      </c>
      <c r="F2274" s="25" t="s">
        <v>4930</v>
      </c>
      <c r="G2274" s="25">
        <v>180</v>
      </c>
      <c r="H2274" s="25">
        <v>0.15</v>
      </c>
      <c r="I2274" s="25">
        <v>0</v>
      </c>
      <c r="J2274" s="25" t="s">
        <v>395</v>
      </c>
      <c r="K2274" s="25" t="s">
        <v>4931</v>
      </c>
    </row>
    <row r="2275" spans="1:11" x14ac:dyDescent="0.2">
      <c r="A2275" s="25" t="s">
        <v>21</v>
      </c>
      <c r="B2275" s="25" t="s">
        <v>3219</v>
      </c>
      <c r="C2275" s="25">
        <v>5</v>
      </c>
      <c r="D2275" s="25">
        <v>88366600</v>
      </c>
      <c r="E2275" s="25" t="s">
        <v>3220</v>
      </c>
      <c r="F2275" s="25" t="s">
        <v>4932</v>
      </c>
      <c r="G2275" s="25">
        <v>83</v>
      </c>
      <c r="H2275" s="25">
        <v>0.1</v>
      </c>
      <c r="I2275" s="25">
        <v>0</v>
      </c>
      <c r="J2275" s="25" t="s">
        <v>395</v>
      </c>
      <c r="K2275" s="25" t="s">
        <v>4933</v>
      </c>
    </row>
    <row r="2276" spans="1:11" x14ac:dyDescent="0.2">
      <c r="A2276" s="25" t="s">
        <v>21</v>
      </c>
      <c r="B2276" s="25" t="s">
        <v>3219</v>
      </c>
      <c r="C2276" s="25">
        <v>9</v>
      </c>
      <c r="D2276" s="25">
        <v>9034200</v>
      </c>
      <c r="E2276" s="25" t="s">
        <v>3220</v>
      </c>
      <c r="F2276" s="25" t="s">
        <v>4934</v>
      </c>
      <c r="G2276" s="25">
        <v>80</v>
      </c>
      <c r="H2276" s="25">
        <v>0.11</v>
      </c>
      <c r="I2276" s="25">
        <v>0</v>
      </c>
      <c r="J2276" s="25" t="s">
        <v>395</v>
      </c>
      <c r="K2276" s="25" t="s">
        <v>4935</v>
      </c>
    </row>
    <row r="2277" spans="1:11" x14ac:dyDescent="0.2">
      <c r="A2277" s="25" t="s">
        <v>21</v>
      </c>
      <c r="B2277" s="25" t="s">
        <v>3219</v>
      </c>
      <c r="C2277" s="25">
        <v>9</v>
      </c>
      <c r="D2277" s="25">
        <v>8846600</v>
      </c>
      <c r="E2277" s="25" t="s">
        <v>3220</v>
      </c>
      <c r="F2277" s="25" t="s">
        <v>4936</v>
      </c>
      <c r="G2277" s="25">
        <v>110</v>
      </c>
      <c r="H2277" s="25">
        <v>0.17</v>
      </c>
      <c r="I2277" s="25">
        <v>0</v>
      </c>
      <c r="J2277" s="25" t="s">
        <v>395</v>
      </c>
      <c r="K2277" s="25" t="s">
        <v>4937</v>
      </c>
    </row>
    <row r="2278" spans="1:11" x14ac:dyDescent="0.2">
      <c r="A2278" s="25" t="s">
        <v>21</v>
      </c>
      <c r="B2278" s="25" t="s">
        <v>3219</v>
      </c>
      <c r="C2278" s="25">
        <v>5</v>
      </c>
      <c r="D2278" s="25">
        <v>130585000</v>
      </c>
      <c r="E2278" s="25" t="s">
        <v>3220</v>
      </c>
      <c r="F2278" s="25" t="s">
        <v>4726</v>
      </c>
      <c r="G2278" s="25">
        <v>64</v>
      </c>
      <c r="H2278" s="25">
        <v>0.15</v>
      </c>
      <c r="I2278" s="25">
        <v>0</v>
      </c>
      <c r="J2278" s="25" t="s">
        <v>395</v>
      </c>
      <c r="K2278" s="25" t="s">
        <v>4727</v>
      </c>
    </row>
    <row r="2279" spans="1:11" x14ac:dyDescent="0.2">
      <c r="A2279" s="25" t="s">
        <v>21</v>
      </c>
      <c r="B2279" s="25" t="s">
        <v>3219</v>
      </c>
      <c r="C2279" s="25">
        <v>9</v>
      </c>
      <c r="D2279" s="25">
        <v>9821000</v>
      </c>
      <c r="E2279" s="25" t="s">
        <v>3220</v>
      </c>
      <c r="F2279" s="25" t="s">
        <v>4836</v>
      </c>
      <c r="G2279" s="25">
        <v>37</v>
      </c>
      <c r="H2279" s="25">
        <v>0.11</v>
      </c>
      <c r="I2279" s="25">
        <v>0</v>
      </c>
      <c r="J2279" s="25" t="s">
        <v>395</v>
      </c>
      <c r="K2279" s="25" t="s">
        <v>4837</v>
      </c>
    </row>
    <row r="2280" spans="1:11" x14ac:dyDescent="0.2">
      <c r="A2280" s="25" t="s">
        <v>21</v>
      </c>
      <c r="B2280" s="25" t="s">
        <v>3219</v>
      </c>
      <c r="C2280" s="25">
        <v>9</v>
      </c>
      <c r="D2280" s="25">
        <v>8720600</v>
      </c>
      <c r="E2280" s="25" t="s">
        <v>3220</v>
      </c>
      <c r="F2280" s="25" t="s">
        <v>4938</v>
      </c>
      <c r="G2280" s="25">
        <v>28</v>
      </c>
      <c r="H2280" s="25">
        <v>0.28999999999999998</v>
      </c>
      <c r="I2280" s="25">
        <v>0</v>
      </c>
      <c r="J2280" s="25" t="s">
        <v>426</v>
      </c>
      <c r="K2280" s="25" t="s">
        <v>4939</v>
      </c>
    </row>
    <row r="2281" spans="1:11" x14ac:dyDescent="0.2">
      <c r="A2281" s="25" t="s">
        <v>21</v>
      </c>
      <c r="B2281" s="25" t="s">
        <v>4553</v>
      </c>
      <c r="C2281" s="25">
        <v>9</v>
      </c>
      <c r="D2281" s="25">
        <v>8751400</v>
      </c>
      <c r="E2281" s="25" t="s">
        <v>4554</v>
      </c>
      <c r="F2281" s="25" t="s">
        <v>4720</v>
      </c>
      <c r="G2281" s="25">
        <v>137</v>
      </c>
      <c r="H2281" s="25">
        <v>0.21</v>
      </c>
      <c r="I2281" s="25">
        <v>0</v>
      </c>
      <c r="J2281" s="25" t="s">
        <v>395</v>
      </c>
      <c r="K2281" s="25" t="s">
        <v>4721</v>
      </c>
    </row>
    <row r="2282" spans="1:11" x14ac:dyDescent="0.2">
      <c r="A2282" s="25" t="s">
        <v>21</v>
      </c>
      <c r="B2282" s="25" t="s">
        <v>4555</v>
      </c>
      <c r="C2282" s="25">
        <v>9</v>
      </c>
      <c r="D2282" s="25">
        <v>9821000</v>
      </c>
      <c r="E2282" s="25" t="s">
        <v>4556</v>
      </c>
      <c r="F2282" s="25" t="s">
        <v>4836</v>
      </c>
      <c r="G2282" s="25">
        <v>37</v>
      </c>
      <c r="H2282" s="25">
        <v>0.11</v>
      </c>
      <c r="I2282" s="25">
        <v>0</v>
      </c>
      <c r="J2282" s="25" t="s">
        <v>395</v>
      </c>
      <c r="K2282" s="25" t="s">
        <v>4837</v>
      </c>
    </row>
    <row r="2283" spans="1:11" x14ac:dyDescent="0.2">
      <c r="A2283" s="25" t="s">
        <v>21</v>
      </c>
      <c r="B2283" s="25" t="s">
        <v>4559</v>
      </c>
      <c r="C2283" s="25">
        <v>9</v>
      </c>
      <c r="D2283" s="25">
        <v>10379600</v>
      </c>
      <c r="E2283" s="25" t="s">
        <v>4560</v>
      </c>
      <c r="F2283" s="25" t="s">
        <v>4922</v>
      </c>
      <c r="G2283" s="25">
        <v>250</v>
      </c>
      <c r="H2283" s="25">
        <v>0.24</v>
      </c>
      <c r="I2283" s="25">
        <v>0</v>
      </c>
      <c r="J2283" s="25" t="s">
        <v>395</v>
      </c>
      <c r="K2283" s="25" t="s">
        <v>4923</v>
      </c>
    </row>
    <row r="2284" spans="1:11" x14ac:dyDescent="0.2">
      <c r="A2284" s="25" t="s">
        <v>21</v>
      </c>
      <c r="B2284" s="25" t="s">
        <v>4940</v>
      </c>
      <c r="C2284" s="25">
        <v>1</v>
      </c>
      <c r="D2284" s="25">
        <v>1244600</v>
      </c>
      <c r="E2284" s="25" t="s">
        <v>4941</v>
      </c>
      <c r="F2284" s="25" t="s">
        <v>4651</v>
      </c>
      <c r="G2284" s="25">
        <v>39</v>
      </c>
      <c r="H2284" s="25">
        <v>0.12</v>
      </c>
      <c r="I2284" s="25">
        <v>0</v>
      </c>
      <c r="J2284" s="25" t="s">
        <v>282</v>
      </c>
      <c r="K2284" s="25" t="s">
        <v>4652</v>
      </c>
    </row>
    <row r="2285" spans="1:11" x14ac:dyDescent="0.2">
      <c r="A2285" s="25" t="s">
        <v>21</v>
      </c>
      <c r="B2285" s="25" t="s">
        <v>3223</v>
      </c>
      <c r="C2285" s="25">
        <v>4</v>
      </c>
      <c r="D2285" s="25">
        <v>122280200</v>
      </c>
      <c r="E2285" s="25" t="s">
        <v>3224</v>
      </c>
      <c r="F2285" s="25" t="s">
        <v>4942</v>
      </c>
      <c r="G2285" s="25">
        <v>28</v>
      </c>
      <c r="H2285" s="25">
        <v>0.2</v>
      </c>
      <c r="I2285" s="25">
        <v>0</v>
      </c>
      <c r="J2285" s="25" t="s">
        <v>282</v>
      </c>
      <c r="K2285" s="25" t="s">
        <v>4943</v>
      </c>
    </row>
    <row r="2286" spans="1:11" x14ac:dyDescent="0.2">
      <c r="A2286" s="25" t="s">
        <v>21</v>
      </c>
      <c r="B2286" s="25" t="s">
        <v>2295</v>
      </c>
      <c r="C2286" s="25">
        <v>5</v>
      </c>
      <c r="D2286" s="25">
        <v>88090800</v>
      </c>
      <c r="E2286" s="25" t="s">
        <v>2296</v>
      </c>
      <c r="F2286" s="25" t="s">
        <v>4872</v>
      </c>
      <c r="G2286" s="25">
        <v>69</v>
      </c>
      <c r="H2286" s="25">
        <v>0.1</v>
      </c>
      <c r="I2286" s="25">
        <v>0</v>
      </c>
      <c r="J2286" s="25" t="s">
        <v>282</v>
      </c>
      <c r="K2286" s="25" t="s">
        <v>4873</v>
      </c>
    </row>
    <row r="2287" spans="1:11" x14ac:dyDescent="0.2">
      <c r="A2287" s="25" t="s">
        <v>21</v>
      </c>
      <c r="B2287" s="25" t="s">
        <v>4944</v>
      </c>
      <c r="C2287" s="25">
        <v>5</v>
      </c>
      <c r="D2287" s="25">
        <v>88090800</v>
      </c>
      <c r="E2287" s="25" t="s">
        <v>4945</v>
      </c>
      <c r="F2287" s="25" t="s">
        <v>4872</v>
      </c>
      <c r="G2287" s="25">
        <v>69</v>
      </c>
      <c r="H2287" s="25">
        <v>0.1</v>
      </c>
      <c r="I2287" s="25">
        <v>0</v>
      </c>
      <c r="J2287" s="25" t="s">
        <v>282</v>
      </c>
      <c r="K2287" s="25" t="s">
        <v>4873</v>
      </c>
    </row>
    <row r="2288" spans="1:11" x14ac:dyDescent="0.2">
      <c r="A2288" s="25" t="s">
        <v>21</v>
      </c>
      <c r="B2288" s="25" t="s">
        <v>4561</v>
      </c>
      <c r="C2288" s="25">
        <v>5</v>
      </c>
      <c r="D2288" s="25">
        <v>97028400</v>
      </c>
      <c r="E2288" s="25" t="s">
        <v>4562</v>
      </c>
      <c r="F2288" s="25" t="s">
        <v>4946</v>
      </c>
      <c r="G2288" s="25">
        <v>90</v>
      </c>
      <c r="H2288" s="25">
        <v>0.1</v>
      </c>
      <c r="I2288" s="25">
        <v>0</v>
      </c>
      <c r="J2288" s="25" t="s">
        <v>282</v>
      </c>
      <c r="K2288" s="25" t="s">
        <v>4947</v>
      </c>
    </row>
    <row r="2289" spans="1:11" x14ac:dyDescent="0.2">
      <c r="A2289" s="25" t="s">
        <v>21</v>
      </c>
      <c r="B2289" s="25" t="s">
        <v>4565</v>
      </c>
      <c r="C2289" s="25">
        <v>9</v>
      </c>
      <c r="D2289" s="25">
        <v>4852400</v>
      </c>
      <c r="E2289" s="25" t="s">
        <v>4566</v>
      </c>
      <c r="F2289" s="25" t="s">
        <v>4948</v>
      </c>
      <c r="G2289" s="25">
        <v>143</v>
      </c>
      <c r="H2289" s="25">
        <v>0.32</v>
      </c>
      <c r="I2289" s="25">
        <v>0</v>
      </c>
      <c r="J2289" s="25" t="s">
        <v>395</v>
      </c>
      <c r="K2289" s="25" t="s">
        <v>4949</v>
      </c>
    </row>
    <row r="2290" spans="1:11" x14ac:dyDescent="0.2">
      <c r="A2290" s="25" t="s">
        <v>21</v>
      </c>
      <c r="B2290" s="25" t="s">
        <v>4565</v>
      </c>
      <c r="C2290" s="25">
        <v>9</v>
      </c>
      <c r="D2290" s="25">
        <v>4852400</v>
      </c>
      <c r="E2290" s="25" t="s">
        <v>4566</v>
      </c>
      <c r="F2290" s="25" t="s">
        <v>4950</v>
      </c>
      <c r="G2290" s="25">
        <v>63</v>
      </c>
      <c r="H2290" s="25">
        <v>0.2</v>
      </c>
      <c r="I2290" s="25">
        <v>0</v>
      </c>
      <c r="J2290" s="25" t="s">
        <v>395</v>
      </c>
      <c r="K2290" s="25" t="s">
        <v>4951</v>
      </c>
    </row>
    <row r="2291" spans="1:11" x14ac:dyDescent="0.2">
      <c r="A2291" s="25" t="s">
        <v>21</v>
      </c>
      <c r="B2291" s="25" t="s">
        <v>4565</v>
      </c>
      <c r="C2291" s="25">
        <v>5</v>
      </c>
      <c r="D2291" s="25">
        <v>3096800</v>
      </c>
      <c r="E2291" s="25" t="s">
        <v>4566</v>
      </c>
      <c r="F2291" s="25" t="s">
        <v>4952</v>
      </c>
      <c r="G2291" s="25">
        <v>36</v>
      </c>
      <c r="H2291" s="25">
        <v>0.13</v>
      </c>
      <c r="I2291" s="25">
        <v>0</v>
      </c>
      <c r="J2291" s="25" t="s">
        <v>395</v>
      </c>
      <c r="K2291" s="25" t="s">
        <v>4953</v>
      </c>
    </row>
    <row r="2292" spans="1:11" x14ac:dyDescent="0.2">
      <c r="A2292" s="25" t="s">
        <v>21</v>
      </c>
      <c r="B2292" s="25" t="s">
        <v>4565</v>
      </c>
      <c r="C2292" s="25">
        <v>9</v>
      </c>
      <c r="D2292" s="25">
        <v>1069600</v>
      </c>
      <c r="E2292" s="25" t="s">
        <v>4566</v>
      </c>
      <c r="F2292" s="25" t="s">
        <v>4954</v>
      </c>
      <c r="G2292" s="25">
        <v>30</v>
      </c>
      <c r="H2292" s="25">
        <v>0.15</v>
      </c>
      <c r="I2292" s="25">
        <v>0</v>
      </c>
      <c r="J2292" s="25" t="s">
        <v>426</v>
      </c>
      <c r="K2292" s="25" t="s">
        <v>4955</v>
      </c>
    </row>
    <row r="2293" spans="1:11" x14ac:dyDescent="0.2">
      <c r="A2293" s="25" t="s">
        <v>21</v>
      </c>
      <c r="B2293" s="25" t="s">
        <v>4565</v>
      </c>
      <c r="C2293" s="25">
        <v>9</v>
      </c>
      <c r="D2293" s="25">
        <v>4860800</v>
      </c>
      <c r="E2293" s="25" t="s">
        <v>4566</v>
      </c>
      <c r="F2293" s="25" t="s">
        <v>4956</v>
      </c>
      <c r="G2293" s="25">
        <v>22</v>
      </c>
      <c r="H2293" s="25">
        <v>0.12</v>
      </c>
      <c r="I2293" s="25">
        <v>0</v>
      </c>
      <c r="J2293" s="25" t="s">
        <v>395</v>
      </c>
      <c r="K2293" s="25" t="s">
        <v>4957</v>
      </c>
    </row>
    <row r="2294" spans="1:11" x14ac:dyDescent="0.2">
      <c r="A2294" s="25" t="s">
        <v>21</v>
      </c>
      <c r="B2294" s="25" t="s">
        <v>4577</v>
      </c>
      <c r="C2294" s="25">
        <v>5</v>
      </c>
      <c r="D2294" s="25">
        <v>133973000</v>
      </c>
      <c r="E2294" s="25" t="s">
        <v>4578</v>
      </c>
      <c r="F2294" s="25" t="s">
        <v>4958</v>
      </c>
      <c r="G2294" s="25">
        <v>69</v>
      </c>
      <c r="H2294" s="25">
        <v>0.2</v>
      </c>
      <c r="I2294" s="25">
        <v>0</v>
      </c>
      <c r="J2294" s="25" t="s">
        <v>426</v>
      </c>
      <c r="K2294" s="25" t="s">
        <v>4959</v>
      </c>
    </row>
    <row r="2295" spans="1:11" x14ac:dyDescent="0.2">
      <c r="A2295" s="25" t="s">
        <v>21</v>
      </c>
      <c r="B2295" s="25" t="s">
        <v>4960</v>
      </c>
      <c r="C2295" s="25">
        <v>6</v>
      </c>
      <c r="D2295" s="25">
        <v>155117200</v>
      </c>
      <c r="E2295" s="25" t="s">
        <v>4961</v>
      </c>
      <c r="F2295" s="25" t="s">
        <v>4962</v>
      </c>
      <c r="G2295" s="25">
        <v>41</v>
      </c>
      <c r="H2295" s="25">
        <v>0.35</v>
      </c>
      <c r="I2295" s="25">
        <v>0</v>
      </c>
      <c r="J2295" s="25" t="s">
        <v>282</v>
      </c>
      <c r="K2295" s="25" t="s">
        <v>4963</v>
      </c>
    </row>
    <row r="2296" spans="1:11" x14ac:dyDescent="0.2">
      <c r="A2296" s="25" t="s">
        <v>21</v>
      </c>
      <c r="B2296" s="25" t="s">
        <v>4964</v>
      </c>
      <c r="C2296" s="25">
        <v>7</v>
      </c>
      <c r="D2296" s="25">
        <v>12611200</v>
      </c>
      <c r="E2296" s="25" t="s">
        <v>4965</v>
      </c>
      <c r="F2296" s="25" t="s">
        <v>4966</v>
      </c>
      <c r="G2296" s="25">
        <v>121</v>
      </c>
      <c r="H2296" s="25">
        <v>0.13</v>
      </c>
      <c r="I2296" s="25">
        <v>0</v>
      </c>
      <c r="J2296" s="25" t="s">
        <v>282</v>
      </c>
      <c r="K2296" s="25" t="s">
        <v>4967</v>
      </c>
    </row>
    <row r="2297" spans="1:11" x14ac:dyDescent="0.2">
      <c r="A2297" s="25" t="s">
        <v>21</v>
      </c>
      <c r="B2297" s="25" t="s">
        <v>4583</v>
      </c>
      <c r="C2297" s="25">
        <v>5</v>
      </c>
      <c r="D2297" s="25">
        <v>4256000</v>
      </c>
      <c r="E2297" s="25" t="s">
        <v>4584</v>
      </c>
      <c r="F2297" s="25" t="s">
        <v>4968</v>
      </c>
      <c r="G2297" s="25">
        <v>79</v>
      </c>
      <c r="H2297" s="25">
        <v>0.14000000000000001</v>
      </c>
      <c r="I2297" s="25">
        <v>0</v>
      </c>
      <c r="J2297" s="25" t="s">
        <v>395</v>
      </c>
      <c r="K2297" s="25" t="s">
        <v>4969</v>
      </c>
    </row>
    <row r="2298" spans="1:11" x14ac:dyDescent="0.2">
      <c r="A2298" s="25" t="s">
        <v>21</v>
      </c>
      <c r="B2298" s="25" t="s">
        <v>4583</v>
      </c>
      <c r="C2298" s="25">
        <v>9</v>
      </c>
      <c r="D2298" s="25">
        <v>29132600</v>
      </c>
      <c r="E2298" s="25" t="s">
        <v>4584</v>
      </c>
      <c r="F2298" s="25" t="s">
        <v>4970</v>
      </c>
      <c r="G2298" s="25">
        <v>87</v>
      </c>
      <c r="H2298" s="25">
        <v>0.15</v>
      </c>
      <c r="I2298" s="25">
        <v>0</v>
      </c>
      <c r="J2298" s="25" t="s">
        <v>395</v>
      </c>
      <c r="K2298" s="25" t="s">
        <v>4969</v>
      </c>
    </row>
    <row r="2299" spans="1:11" x14ac:dyDescent="0.2">
      <c r="A2299" s="25" t="s">
        <v>21</v>
      </c>
      <c r="B2299" s="25" t="s">
        <v>4583</v>
      </c>
      <c r="C2299" s="25">
        <v>7</v>
      </c>
      <c r="D2299" s="25">
        <v>3728200</v>
      </c>
      <c r="E2299" s="25" t="s">
        <v>4584</v>
      </c>
      <c r="F2299" s="25" t="s">
        <v>4856</v>
      </c>
      <c r="G2299" s="25">
        <v>64</v>
      </c>
      <c r="H2299" s="25">
        <v>0.12</v>
      </c>
      <c r="I2299" s="25">
        <v>0</v>
      </c>
      <c r="J2299" s="25" t="s">
        <v>426</v>
      </c>
      <c r="K2299" s="25" t="s">
        <v>4857</v>
      </c>
    </row>
    <row r="2300" spans="1:11" x14ac:dyDescent="0.2">
      <c r="A2300" s="25" t="s">
        <v>21</v>
      </c>
      <c r="B2300" s="25" t="s">
        <v>4971</v>
      </c>
      <c r="C2300" s="25">
        <v>7</v>
      </c>
      <c r="D2300" s="25">
        <v>3728200</v>
      </c>
      <c r="E2300" s="25" t="s">
        <v>4972</v>
      </c>
      <c r="F2300" s="25" t="s">
        <v>4856</v>
      </c>
      <c r="G2300" s="25">
        <v>64</v>
      </c>
      <c r="H2300" s="25">
        <v>0.12</v>
      </c>
      <c r="I2300" s="25">
        <v>0</v>
      </c>
      <c r="J2300" s="25" t="s">
        <v>426</v>
      </c>
      <c r="K2300" s="25" t="s">
        <v>4857</v>
      </c>
    </row>
    <row r="2301" spans="1:11" x14ac:dyDescent="0.2">
      <c r="A2301" s="25" t="s">
        <v>21</v>
      </c>
      <c r="B2301" s="25" t="s">
        <v>1309</v>
      </c>
      <c r="C2301" s="25">
        <v>15</v>
      </c>
      <c r="D2301" s="25">
        <v>47513200</v>
      </c>
      <c r="E2301" s="25" t="s">
        <v>1310</v>
      </c>
      <c r="F2301" s="25" t="s">
        <v>4973</v>
      </c>
      <c r="G2301" s="25">
        <v>29</v>
      </c>
      <c r="H2301" s="25">
        <v>0.21</v>
      </c>
      <c r="I2301" s="25">
        <v>0</v>
      </c>
      <c r="J2301" s="25" t="s">
        <v>282</v>
      </c>
      <c r="K2301" s="25" t="s">
        <v>4974</v>
      </c>
    </row>
    <row r="2302" spans="1:11" x14ac:dyDescent="0.2">
      <c r="A2302" s="25" t="s">
        <v>21</v>
      </c>
      <c r="B2302" s="25" t="s">
        <v>1309</v>
      </c>
      <c r="C2302" s="25">
        <v>15</v>
      </c>
      <c r="D2302" s="25">
        <v>47516000</v>
      </c>
      <c r="E2302" s="25" t="s">
        <v>1310</v>
      </c>
      <c r="F2302" s="25" t="s">
        <v>4975</v>
      </c>
      <c r="G2302" s="25">
        <v>26</v>
      </c>
      <c r="H2302" s="25">
        <v>0.22</v>
      </c>
      <c r="I2302" s="25">
        <v>0</v>
      </c>
      <c r="J2302" s="25" t="s">
        <v>282</v>
      </c>
      <c r="K2302" s="25" t="s">
        <v>4976</v>
      </c>
    </row>
    <row r="2303" spans="1:11" x14ac:dyDescent="0.2">
      <c r="A2303" s="25" t="s">
        <v>21</v>
      </c>
      <c r="B2303" s="25" t="s">
        <v>4589</v>
      </c>
      <c r="C2303" s="25">
        <v>5</v>
      </c>
      <c r="D2303" s="25">
        <v>5607000</v>
      </c>
      <c r="E2303" s="25" t="s">
        <v>4590</v>
      </c>
      <c r="F2303" s="25" t="s">
        <v>4977</v>
      </c>
      <c r="G2303" s="25">
        <v>62</v>
      </c>
      <c r="H2303" s="25">
        <v>0.14000000000000001</v>
      </c>
      <c r="I2303" s="25">
        <v>0</v>
      </c>
      <c r="J2303" s="25" t="s">
        <v>426</v>
      </c>
      <c r="K2303" s="25" t="s">
        <v>4978</v>
      </c>
    </row>
    <row r="2304" spans="1:11" x14ac:dyDescent="0.2">
      <c r="A2304" s="25" t="s">
        <v>21</v>
      </c>
      <c r="B2304" s="25" t="s">
        <v>4589</v>
      </c>
      <c r="C2304" s="25">
        <v>5</v>
      </c>
      <c r="D2304" s="25">
        <v>36157800</v>
      </c>
      <c r="E2304" s="25" t="s">
        <v>4590</v>
      </c>
      <c r="F2304" s="25" t="s">
        <v>4832</v>
      </c>
      <c r="G2304" s="25">
        <v>74</v>
      </c>
      <c r="H2304" s="25">
        <v>0.19</v>
      </c>
      <c r="I2304" s="25">
        <v>0</v>
      </c>
      <c r="J2304" s="25" t="s">
        <v>282</v>
      </c>
      <c r="K2304" s="25" t="s">
        <v>4833</v>
      </c>
    </row>
    <row r="2305" spans="1:11" x14ac:dyDescent="0.2">
      <c r="A2305" s="25" t="s">
        <v>21</v>
      </c>
      <c r="B2305" s="25" t="s">
        <v>4589</v>
      </c>
      <c r="C2305" s="25">
        <v>5</v>
      </c>
      <c r="D2305" s="25">
        <v>36160600</v>
      </c>
      <c r="E2305" s="25" t="s">
        <v>4590</v>
      </c>
      <c r="F2305" s="25" t="s">
        <v>4834</v>
      </c>
      <c r="G2305" s="25">
        <v>51</v>
      </c>
      <c r="H2305" s="25">
        <v>0.12</v>
      </c>
      <c r="I2305" s="25">
        <v>0</v>
      </c>
      <c r="J2305" s="25" t="s">
        <v>282</v>
      </c>
      <c r="K2305" s="25" t="s">
        <v>4835</v>
      </c>
    </row>
    <row r="2306" spans="1:11" x14ac:dyDescent="0.2">
      <c r="A2306" s="25" t="s">
        <v>21</v>
      </c>
      <c r="B2306" s="25" t="s">
        <v>4589</v>
      </c>
      <c r="C2306" s="25">
        <v>5</v>
      </c>
      <c r="D2306" s="25">
        <v>36157800</v>
      </c>
      <c r="E2306" s="25" t="s">
        <v>4590</v>
      </c>
      <c r="F2306" s="25" t="s">
        <v>4979</v>
      </c>
      <c r="G2306" s="25">
        <v>41</v>
      </c>
      <c r="H2306" s="25">
        <v>0.1</v>
      </c>
      <c r="I2306" s="25">
        <v>0</v>
      </c>
      <c r="J2306" s="25" t="s">
        <v>426</v>
      </c>
      <c r="K2306" s="25" t="s">
        <v>4980</v>
      </c>
    </row>
    <row r="2307" spans="1:11" x14ac:dyDescent="0.2">
      <c r="A2307" s="25" t="s">
        <v>21</v>
      </c>
      <c r="B2307" s="25" t="s">
        <v>4591</v>
      </c>
      <c r="C2307" s="25">
        <v>5</v>
      </c>
      <c r="D2307" s="25">
        <v>36157800</v>
      </c>
      <c r="E2307" s="25" t="s">
        <v>4592</v>
      </c>
      <c r="F2307" s="25" t="s">
        <v>4832</v>
      </c>
      <c r="G2307" s="25">
        <v>74</v>
      </c>
      <c r="H2307" s="25">
        <v>0.19</v>
      </c>
      <c r="I2307" s="25">
        <v>0</v>
      </c>
      <c r="J2307" s="25" t="s">
        <v>282</v>
      </c>
      <c r="K2307" s="25" t="s">
        <v>4833</v>
      </c>
    </row>
    <row r="2308" spans="1:11" x14ac:dyDescent="0.2">
      <c r="A2308" s="25" t="s">
        <v>21</v>
      </c>
      <c r="B2308" s="25" t="s">
        <v>4593</v>
      </c>
      <c r="C2308" s="25">
        <v>5</v>
      </c>
      <c r="D2308" s="25">
        <v>131693800</v>
      </c>
      <c r="E2308" s="25" t="s">
        <v>4594</v>
      </c>
      <c r="F2308" s="25" t="s">
        <v>4981</v>
      </c>
      <c r="G2308" s="25">
        <v>66</v>
      </c>
      <c r="H2308" s="25">
        <v>0.18</v>
      </c>
      <c r="I2308" s="25">
        <v>0</v>
      </c>
      <c r="J2308" s="25" t="s">
        <v>282</v>
      </c>
      <c r="K2308" s="25" t="s">
        <v>4982</v>
      </c>
    </row>
    <row r="2309" spans="1:11" x14ac:dyDescent="0.2">
      <c r="A2309" s="25" t="s">
        <v>21</v>
      </c>
      <c r="B2309" s="25" t="s">
        <v>4593</v>
      </c>
      <c r="C2309" s="25">
        <v>5</v>
      </c>
      <c r="D2309" s="25">
        <v>131696600</v>
      </c>
      <c r="E2309" s="25" t="s">
        <v>4594</v>
      </c>
      <c r="F2309" s="25" t="s">
        <v>4983</v>
      </c>
      <c r="G2309" s="25">
        <v>45</v>
      </c>
      <c r="H2309" s="25">
        <v>0.17</v>
      </c>
      <c r="I2309" s="25">
        <v>0</v>
      </c>
      <c r="J2309" s="25" t="s">
        <v>282</v>
      </c>
      <c r="K2309" s="25" t="s">
        <v>4984</v>
      </c>
    </row>
    <row r="2310" spans="1:11" x14ac:dyDescent="0.2">
      <c r="A2310" s="25" t="s">
        <v>21</v>
      </c>
      <c r="B2310" s="25" t="s">
        <v>4223</v>
      </c>
      <c r="C2310" s="25">
        <v>9</v>
      </c>
      <c r="D2310" s="25">
        <v>19602800</v>
      </c>
      <c r="E2310" s="25" t="s">
        <v>4224</v>
      </c>
      <c r="F2310" s="25" t="s">
        <v>4730</v>
      </c>
      <c r="G2310" s="25">
        <v>157</v>
      </c>
      <c r="H2310" s="25">
        <v>0.13</v>
      </c>
      <c r="I2310" s="25">
        <v>0</v>
      </c>
      <c r="J2310" s="25" t="s">
        <v>395</v>
      </c>
      <c r="K2310" s="25" t="s">
        <v>4731</v>
      </c>
    </row>
    <row r="2311" spans="1:11" x14ac:dyDescent="0.2">
      <c r="A2311" s="25" t="s">
        <v>21</v>
      </c>
      <c r="B2311" s="25" t="s">
        <v>4223</v>
      </c>
      <c r="C2311" s="25">
        <v>9</v>
      </c>
      <c r="D2311" s="25">
        <v>19751200</v>
      </c>
      <c r="E2311" s="25" t="s">
        <v>4224</v>
      </c>
      <c r="F2311" s="25" t="s">
        <v>4985</v>
      </c>
      <c r="G2311" s="25">
        <v>171</v>
      </c>
      <c r="H2311" s="25">
        <v>0.2</v>
      </c>
      <c r="I2311" s="25">
        <v>0</v>
      </c>
      <c r="J2311" s="25" t="s">
        <v>395</v>
      </c>
      <c r="K2311" s="25" t="s">
        <v>4986</v>
      </c>
    </row>
    <row r="2312" spans="1:11" x14ac:dyDescent="0.2">
      <c r="A2312" s="25" t="s">
        <v>21</v>
      </c>
      <c r="B2312" s="25" t="s">
        <v>4223</v>
      </c>
      <c r="C2312" s="25">
        <v>9</v>
      </c>
      <c r="D2312" s="25">
        <v>19752600</v>
      </c>
      <c r="E2312" s="25" t="s">
        <v>4224</v>
      </c>
      <c r="F2312" s="25" t="s">
        <v>4987</v>
      </c>
      <c r="G2312" s="25">
        <v>116</v>
      </c>
      <c r="H2312" s="25">
        <v>0.13</v>
      </c>
      <c r="I2312" s="25">
        <v>0</v>
      </c>
      <c r="J2312" s="25" t="s">
        <v>395</v>
      </c>
      <c r="K2312" s="25" t="s">
        <v>4988</v>
      </c>
    </row>
    <row r="2313" spans="1:11" x14ac:dyDescent="0.2">
      <c r="A2313" s="25" t="s">
        <v>21</v>
      </c>
      <c r="B2313" s="25" t="s">
        <v>4223</v>
      </c>
      <c r="C2313" s="25">
        <v>9</v>
      </c>
      <c r="D2313" s="25">
        <v>19605600</v>
      </c>
      <c r="E2313" s="25" t="s">
        <v>4224</v>
      </c>
      <c r="F2313" s="25" t="s">
        <v>4989</v>
      </c>
      <c r="G2313" s="25">
        <v>105</v>
      </c>
      <c r="H2313" s="25">
        <v>0.1</v>
      </c>
      <c r="I2313" s="25">
        <v>0</v>
      </c>
      <c r="J2313" s="25" t="s">
        <v>395</v>
      </c>
      <c r="K2313" s="25" t="s">
        <v>4990</v>
      </c>
    </row>
    <row r="2314" spans="1:11" x14ac:dyDescent="0.2">
      <c r="A2314" s="25" t="s">
        <v>21</v>
      </c>
      <c r="B2314" s="25" t="s">
        <v>4599</v>
      </c>
      <c r="C2314" s="25">
        <v>9</v>
      </c>
      <c r="D2314" s="25">
        <v>19602800</v>
      </c>
      <c r="E2314" s="25" t="s">
        <v>4600</v>
      </c>
      <c r="F2314" s="25" t="s">
        <v>4730</v>
      </c>
      <c r="G2314" s="25">
        <v>157</v>
      </c>
      <c r="H2314" s="25">
        <v>0.13</v>
      </c>
      <c r="I2314" s="25">
        <v>0</v>
      </c>
      <c r="J2314" s="25" t="s">
        <v>395</v>
      </c>
      <c r="K2314" s="25" t="s">
        <v>4731</v>
      </c>
    </row>
    <row r="2315" spans="1:11" x14ac:dyDescent="0.2">
      <c r="A2315" s="25" t="s">
        <v>21</v>
      </c>
      <c r="B2315" s="25" t="s">
        <v>4601</v>
      </c>
      <c r="C2315" s="25">
        <v>18</v>
      </c>
      <c r="D2315" s="25">
        <v>48535200</v>
      </c>
      <c r="E2315" s="25" t="s">
        <v>4602</v>
      </c>
      <c r="F2315" s="25" t="s">
        <v>4991</v>
      </c>
      <c r="G2315" s="25">
        <v>48</v>
      </c>
      <c r="H2315" s="25">
        <v>0.28000000000000003</v>
      </c>
      <c r="I2315" s="25">
        <v>0</v>
      </c>
      <c r="J2315" s="25" t="s">
        <v>282</v>
      </c>
      <c r="K2315" s="25" t="s">
        <v>4992</v>
      </c>
    </row>
    <row r="2316" spans="1:11" x14ac:dyDescent="0.2">
      <c r="A2316" s="25" t="s">
        <v>21</v>
      </c>
      <c r="B2316" s="25" t="s">
        <v>4605</v>
      </c>
      <c r="C2316" s="25">
        <v>9</v>
      </c>
      <c r="D2316" s="25">
        <v>2150400</v>
      </c>
      <c r="E2316" s="25" t="s">
        <v>4606</v>
      </c>
      <c r="F2316" s="25" t="s">
        <v>4993</v>
      </c>
      <c r="G2316" s="25">
        <v>273</v>
      </c>
      <c r="H2316" s="25">
        <v>0.2</v>
      </c>
      <c r="I2316" s="25">
        <v>0</v>
      </c>
      <c r="J2316" s="25" t="s">
        <v>426</v>
      </c>
      <c r="K2316" s="25" t="s">
        <v>4994</v>
      </c>
    </row>
    <row r="2317" spans="1:11" x14ac:dyDescent="0.2">
      <c r="A2317" s="25" t="s">
        <v>21</v>
      </c>
      <c r="B2317" s="25" t="s">
        <v>4605</v>
      </c>
      <c r="C2317" s="25">
        <v>9</v>
      </c>
      <c r="D2317" s="25">
        <v>19815600</v>
      </c>
      <c r="E2317" s="25" t="s">
        <v>4606</v>
      </c>
      <c r="F2317" s="25" t="s">
        <v>4995</v>
      </c>
      <c r="G2317" s="25">
        <v>269</v>
      </c>
      <c r="H2317" s="25">
        <v>0.19</v>
      </c>
      <c r="I2317" s="25">
        <v>0</v>
      </c>
      <c r="J2317" s="25" t="s">
        <v>426</v>
      </c>
      <c r="K2317" s="25" t="s">
        <v>4996</v>
      </c>
    </row>
    <row r="2318" spans="1:11" x14ac:dyDescent="0.2">
      <c r="A2318" s="25" t="s">
        <v>21</v>
      </c>
      <c r="B2318" s="25" t="s">
        <v>4997</v>
      </c>
      <c r="C2318" s="25">
        <v>5</v>
      </c>
      <c r="D2318" s="25">
        <v>136316600</v>
      </c>
      <c r="E2318" s="25" t="s">
        <v>4998</v>
      </c>
      <c r="F2318" s="25" t="s">
        <v>4999</v>
      </c>
      <c r="G2318" s="25">
        <v>59</v>
      </c>
      <c r="H2318" s="25">
        <v>0.14000000000000001</v>
      </c>
      <c r="I2318" s="25">
        <v>0</v>
      </c>
      <c r="J2318" s="25" t="s">
        <v>282</v>
      </c>
      <c r="K2318" s="25" t="s">
        <v>5000</v>
      </c>
    </row>
    <row r="2319" spans="1:11" x14ac:dyDescent="0.2">
      <c r="A2319" s="25" t="s">
        <v>21</v>
      </c>
      <c r="B2319" s="25" t="s">
        <v>5001</v>
      </c>
      <c r="C2319" s="25">
        <v>1</v>
      </c>
      <c r="D2319" s="25">
        <v>44328200</v>
      </c>
      <c r="E2319" s="25" t="s">
        <v>5002</v>
      </c>
      <c r="F2319" s="25" t="s">
        <v>4828</v>
      </c>
      <c r="G2319" s="25">
        <v>33</v>
      </c>
      <c r="H2319" s="25">
        <v>0.17</v>
      </c>
      <c r="I2319" s="25">
        <v>0</v>
      </c>
      <c r="J2319" s="25" t="s">
        <v>282</v>
      </c>
      <c r="K2319" s="25" t="s">
        <v>4829</v>
      </c>
    </row>
    <row r="2320" spans="1:11" x14ac:dyDescent="0.2">
      <c r="A2320" s="25" t="s">
        <v>21</v>
      </c>
      <c r="B2320" s="25" t="s">
        <v>5003</v>
      </c>
      <c r="C2320" s="25">
        <v>1</v>
      </c>
      <c r="D2320" s="25">
        <v>44328200</v>
      </c>
      <c r="E2320" s="25" t="s">
        <v>5004</v>
      </c>
      <c r="F2320" s="25" t="s">
        <v>4828</v>
      </c>
      <c r="G2320" s="25">
        <v>33</v>
      </c>
      <c r="H2320" s="25">
        <v>0.17</v>
      </c>
      <c r="I2320" s="25">
        <v>0</v>
      </c>
      <c r="J2320" s="25" t="s">
        <v>282</v>
      </c>
      <c r="K2320" s="25" t="s">
        <v>4829</v>
      </c>
    </row>
    <row r="2321" spans="1:11" x14ac:dyDescent="0.2">
      <c r="A2321" s="25" t="s">
        <v>21</v>
      </c>
      <c r="B2321" s="25" t="s">
        <v>5005</v>
      </c>
      <c r="C2321" s="25">
        <v>7</v>
      </c>
      <c r="D2321" s="25">
        <v>43624000</v>
      </c>
      <c r="E2321" s="25" t="s">
        <v>5006</v>
      </c>
      <c r="F2321" s="25" t="s">
        <v>5007</v>
      </c>
      <c r="G2321" s="25">
        <v>28</v>
      </c>
      <c r="H2321" s="25">
        <v>0.17</v>
      </c>
      <c r="I2321" s="25">
        <v>0</v>
      </c>
      <c r="J2321" s="25" t="s">
        <v>282</v>
      </c>
      <c r="K2321" s="25" t="s">
        <v>5008</v>
      </c>
    </row>
    <row r="2322" spans="1:11" x14ac:dyDescent="0.2">
      <c r="A2322" s="25" t="s">
        <v>21</v>
      </c>
      <c r="B2322" s="25" t="s">
        <v>2904</v>
      </c>
      <c r="C2322" s="25">
        <v>9</v>
      </c>
      <c r="D2322" s="25">
        <v>5560800</v>
      </c>
      <c r="E2322" s="25" t="s">
        <v>2905</v>
      </c>
      <c r="F2322" s="25" t="s">
        <v>4898</v>
      </c>
      <c r="G2322" s="25">
        <v>260</v>
      </c>
      <c r="H2322" s="25">
        <v>0.26</v>
      </c>
      <c r="I2322" s="25">
        <v>0</v>
      </c>
      <c r="J2322" s="25" t="s">
        <v>395</v>
      </c>
      <c r="K2322" s="25" t="s">
        <v>4899</v>
      </c>
    </row>
    <row r="2323" spans="1:11" x14ac:dyDescent="0.2">
      <c r="A2323" s="25" t="s">
        <v>21</v>
      </c>
      <c r="B2323" s="25" t="s">
        <v>11247</v>
      </c>
      <c r="C2323" s="25">
        <v>5</v>
      </c>
      <c r="D2323" s="25">
        <v>108410400</v>
      </c>
      <c r="E2323" s="25" t="s">
        <v>11241</v>
      </c>
      <c r="F2323" s="25" t="s">
        <v>11243</v>
      </c>
      <c r="G2323" s="25">
        <v>30</v>
      </c>
      <c r="H2323" s="25">
        <v>0.03</v>
      </c>
      <c r="I2323" s="25">
        <v>0</v>
      </c>
      <c r="J2323" s="25" t="s">
        <v>426</v>
      </c>
      <c r="K2323" s="25" t="s">
        <v>11245</v>
      </c>
    </row>
    <row r="2324" spans="1:11" x14ac:dyDescent="0.2">
      <c r="A2324" s="25" t="s">
        <v>21</v>
      </c>
      <c r="B2324" s="25" t="s">
        <v>11248</v>
      </c>
      <c r="C2324" s="25">
        <v>5</v>
      </c>
      <c r="D2324" s="25">
        <v>1275400</v>
      </c>
      <c r="E2324" s="25" t="s">
        <v>11242</v>
      </c>
      <c r="F2324" s="25" t="s">
        <v>11244</v>
      </c>
      <c r="G2324" s="25">
        <v>107</v>
      </c>
      <c r="H2324" s="25">
        <v>0.08</v>
      </c>
      <c r="I2324" s="25">
        <v>0</v>
      </c>
      <c r="J2324" s="25" t="s">
        <v>282</v>
      </c>
      <c r="K2324" s="25" t="s">
        <v>11246</v>
      </c>
    </row>
    <row r="2325" spans="1:11" x14ac:dyDescent="0.2">
      <c r="A2325" s="25" t="s">
        <v>21</v>
      </c>
      <c r="B2325" s="25" t="s">
        <v>4619</v>
      </c>
      <c r="C2325" s="25">
        <v>9</v>
      </c>
      <c r="D2325" s="25">
        <v>5560800</v>
      </c>
      <c r="E2325" s="25" t="s">
        <v>4620</v>
      </c>
      <c r="F2325" s="25" t="s">
        <v>4898</v>
      </c>
      <c r="G2325" s="25">
        <v>260</v>
      </c>
      <c r="H2325" s="25">
        <v>0.26</v>
      </c>
      <c r="I2325" s="25">
        <v>0</v>
      </c>
      <c r="J2325" s="25" t="s">
        <v>395</v>
      </c>
      <c r="K2325" s="25" t="s">
        <v>4899</v>
      </c>
    </row>
    <row r="2326" spans="1:11" x14ac:dyDescent="0.2">
      <c r="A2326" s="25" t="s">
        <v>21</v>
      </c>
      <c r="B2326" s="25" t="s">
        <v>397</v>
      </c>
      <c r="C2326" s="25">
        <v>15</v>
      </c>
      <c r="D2326" s="25">
        <v>71472800</v>
      </c>
      <c r="E2326" s="25" t="s">
        <v>398</v>
      </c>
      <c r="F2326" s="25" t="s">
        <v>5009</v>
      </c>
      <c r="G2326" s="25">
        <v>45</v>
      </c>
      <c r="H2326" s="25">
        <v>0.21</v>
      </c>
      <c r="I2326" s="25">
        <v>0</v>
      </c>
      <c r="J2326" s="25" t="s">
        <v>282</v>
      </c>
      <c r="K2326" s="25" t="s">
        <v>3344</v>
      </c>
    </row>
    <row r="2327" spans="1:11" x14ac:dyDescent="0.2">
      <c r="A2327" s="25" t="s">
        <v>21</v>
      </c>
      <c r="B2327" s="25" t="s">
        <v>4621</v>
      </c>
      <c r="C2327" s="25">
        <v>9</v>
      </c>
      <c r="D2327" s="25">
        <v>24885000</v>
      </c>
      <c r="E2327" s="25" t="s">
        <v>4622</v>
      </c>
      <c r="F2327" s="25" t="s">
        <v>5010</v>
      </c>
      <c r="G2327" s="25">
        <v>46</v>
      </c>
      <c r="H2327" s="25">
        <v>0.13</v>
      </c>
      <c r="I2327" s="25">
        <v>0</v>
      </c>
      <c r="J2327" s="25" t="s">
        <v>395</v>
      </c>
      <c r="K2327" s="25" t="s">
        <v>5011</v>
      </c>
    </row>
    <row r="2328" spans="1:11" x14ac:dyDescent="0.2">
      <c r="A2328" s="25" t="s">
        <v>21</v>
      </c>
      <c r="B2328" s="25" t="s">
        <v>5012</v>
      </c>
      <c r="C2328" s="25">
        <v>8</v>
      </c>
      <c r="D2328" s="25">
        <v>9496200</v>
      </c>
      <c r="E2328" s="25" t="s">
        <v>5013</v>
      </c>
      <c r="F2328" s="25" t="s">
        <v>5014</v>
      </c>
      <c r="G2328" s="25">
        <v>68</v>
      </c>
      <c r="H2328" s="25">
        <v>0.27</v>
      </c>
      <c r="I2328" s="25">
        <v>0</v>
      </c>
      <c r="J2328" s="25" t="s">
        <v>282</v>
      </c>
      <c r="K2328" s="25" t="s">
        <v>5015</v>
      </c>
    </row>
    <row r="2329" spans="1:11" x14ac:dyDescent="0.2">
      <c r="A2329" s="25" t="s">
        <v>21</v>
      </c>
      <c r="B2329" s="25" t="s">
        <v>3345</v>
      </c>
      <c r="C2329" s="25">
        <v>7</v>
      </c>
      <c r="D2329" s="25">
        <v>5388600</v>
      </c>
      <c r="E2329" s="25" t="s">
        <v>3346</v>
      </c>
      <c r="F2329" s="25" t="s">
        <v>5016</v>
      </c>
      <c r="G2329" s="25">
        <v>61</v>
      </c>
      <c r="H2329" s="25">
        <v>0.12</v>
      </c>
      <c r="I2329" s="25">
        <v>0</v>
      </c>
      <c r="J2329" s="25" t="s">
        <v>395</v>
      </c>
      <c r="K2329" s="25" t="s">
        <v>5017</v>
      </c>
    </row>
    <row r="2330" spans="1:11" x14ac:dyDescent="0.2">
      <c r="A2330" s="25" t="s">
        <v>21</v>
      </c>
      <c r="B2330" s="25" t="s">
        <v>5018</v>
      </c>
      <c r="C2330" s="25">
        <v>7</v>
      </c>
      <c r="D2330" s="25">
        <v>5388600</v>
      </c>
      <c r="E2330" s="25" t="s">
        <v>5019</v>
      </c>
      <c r="F2330" s="25" t="s">
        <v>5016</v>
      </c>
      <c r="G2330" s="25">
        <v>61</v>
      </c>
      <c r="H2330" s="25">
        <v>0.12</v>
      </c>
      <c r="I2330" s="25">
        <v>0</v>
      </c>
      <c r="J2330" s="25" t="s">
        <v>395</v>
      </c>
      <c r="K2330" s="25" t="s">
        <v>5017</v>
      </c>
    </row>
    <row r="2331" spans="1:11" x14ac:dyDescent="0.2">
      <c r="A2331" s="25" t="s">
        <v>21</v>
      </c>
      <c r="B2331" s="25" t="s">
        <v>5020</v>
      </c>
      <c r="C2331" s="25">
        <v>13</v>
      </c>
      <c r="D2331" s="25">
        <v>103383000</v>
      </c>
      <c r="E2331" s="25" t="s">
        <v>5021</v>
      </c>
      <c r="F2331" s="25" t="s">
        <v>4716</v>
      </c>
      <c r="G2331" s="25">
        <v>32</v>
      </c>
      <c r="H2331" s="25">
        <v>0.11</v>
      </c>
      <c r="I2331" s="25">
        <v>0</v>
      </c>
      <c r="J2331" s="25" t="s">
        <v>282</v>
      </c>
      <c r="K2331" s="25" t="s">
        <v>4717</v>
      </c>
    </row>
    <row r="2332" spans="1:11" x14ac:dyDescent="0.2">
      <c r="A2332" s="25" t="s">
        <v>21</v>
      </c>
      <c r="B2332" s="25" t="s">
        <v>5022</v>
      </c>
      <c r="C2332" s="25">
        <v>13</v>
      </c>
      <c r="D2332" s="25">
        <v>103383000</v>
      </c>
      <c r="E2332" s="25" t="s">
        <v>5023</v>
      </c>
      <c r="F2332" s="25" t="s">
        <v>4716</v>
      </c>
      <c r="G2332" s="25">
        <v>32</v>
      </c>
      <c r="H2332" s="25">
        <v>0.11</v>
      </c>
      <c r="I2332" s="25">
        <v>0</v>
      </c>
      <c r="J2332" s="25" t="s">
        <v>282</v>
      </c>
      <c r="K2332" s="25" t="s">
        <v>4717</v>
      </c>
    </row>
    <row r="2333" spans="1:11" x14ac:dyDescent="0.2">
      <c r="A2333" s="25" t="s">
        <v>21</v>
      </c>
      <c r="B2333" s="25" t="s">
        <v>831</v>
      </c>
      <c r="C2333" s="25">
        <v>7</v>
      </c>
      <c r="D2333" s="25">
        <v>5388600</v>
      </c>
      <c r="E2333" s="25" t="s">
        <v>832</v>
      </c>
      <c r="F2333" s="25" t="s">
        <v>5016</v>
      </c>
      <c r="G2333" s="25">
        <v>61</v>
      </c>
      <c r="H2333" s="25">
        <v>0.12</v>
      </c>
      <c r="I2333" s="25">
        <v>0</v>
      </c>
      <c r="J2333" s="25" t="s">
        <v>395</v>
      </c>
      <c r="K2333" s="25" t="s">
        <v>5017</v>
      </c>
    </row>
    <row r="2334" spans="1:11" x14ac:dyDescent="0.2">
      <c r="A2334" s="25" t="s">
        <v>21</v>
      </c>
      <c r="B2334" s="25" t="s">
        <v>5024</v>
      </c>
      <c r="C2334" s="25">
        <v>7</v>
      </c>
      <c r="D2334" s="25">
        <v>5388600</v>
      </c>
      <c r="E2334" s="25" t="s">
        <v>5025</v>
      </c>
      <c r="F2334" s="25" t="s">
        <v>5016</v>
      </c>
      <c r="G2334" s="25">
        <v>61</v>
      </c>
      <c r="H2334" s="25">
        <v>0.12</v>
      </c>
      <c r="I2334" s="25">
        <v>0</v>
      </c>
      <c r="J2334" s="25" t="s">
        <v>395</v>
      </c>
      <c r="K2334" s="25" t="s">
        <v>5017</v>
      </c>
    </row>
    <row r="2335" spans="1:11" x14ac:dyDescent="0.2">
      <c r="A2335" s="25" t="s">
        <v>21</v>
      </c>
      <c r="B2335" s="25" t="s">
        <v>5026</v>
      </c>
      <c r="C2335" s="25">
        <v>5</v>
      </c>
      <c r="D2335" s="25">
        <v>135612400</v>
      </c>
      <c r="E2335" s="25" t="s">
        <v>5027</v>
      </c>
      <c r="F2335" s="25" t="s">
        <v>5028</v>
      </c>
      <c r="G2335" s="25">
        <v>101</v>
      </c>
      <c r="H2335" s="25">
        <v>0.12</v>
      </c>
      <c r="I2335" s="25">
        <v>0</v>
      </c>
      <c r="J2335" s="25" t="s">
        <v>395</v>
      </c>
      <c r="K2335" s="25" t="s">
        <v>5029</v>
      </c>
    </row>
    <row r="2336" spans="1:11" x14ac:dyDescent="0.2">
      <c r="A2336" s="25" t="s">
        <v>21</v>
      </c>
      <c r="B2336" s="25" t="s">
        <v>5030</v>
      </c>
      <c r="C2336" s="25">
        <v>7</v>
      </c>
      <c r="D2336" s="25">
        <v>19138000</v>
      </c>
      <c r="E2336" s="25" t="s">
        <v>5031</v>
      </c>
      <c r="F2336" s="25" t="s">
        <v>5032</v>
      </c>
      <c r="G2336" s="25">
        <v>71</v>
      </c>
      <c r="H2336" s="25">
        <v>0.17</v>
      </c>
      <c r="I2336" s="25">
        <v>0</v>
      </c>
      <c r="J2336" s="25" t="s">
        <v>282</v>
      </c>
      <c r="K2336" s="25" t="s">
        <v>5033</v>
      </c>
    </row>
    <row r="2337" spans="1:11" x14ac:dyDescent="0.2">
      <c r="A2337" s="25" t="s">
        <v>21</v>
      </c>
      <c r="B2337" s="25" t="s">
        <v>4625</v>
      </c>
      <c r="C2337" s="25">
        <v>5</v>
      </c>
      <c r="D2337" s="25">
        <v>6717200</v>
      </c>
      <c r="E2337" s="25" t="s">
        <v>4626</v>
      </c>
      <c r="F2337" s="25" t="s">
        <v>4892</v>
      </c>
      <c r="G2337" s="25">
        <v>45</v>
      </c>
      <c r="H2337" s="25">
        <v>0.19</v>
      </c>
      <c r="I2337" s="25">
        <v>0</v>
      </c>
      <c r="J2337" s="25" t="s">
        <v>282</v>
      </c>
      <c r="K2337" s="25" t="s">
        <v>4893</v>
      </c>
    </row>
    <row r="2338" spans="1:11" x14ac:dyDescent="0.2">
      <c r="A2338" s="25" t="s">
        <v>21</v>
      </c>
      <c r="B2338" s="25" t="s">
        <v>4625</v>
      </c>
      <c r="C2338" s="25">
        <v>5</v>
      </c>
      <c r="D2338" s="25">
        <v>6469400</v>
      </c>
      <c r="E2338" s="25" t="s">
        <v>4626</v>
      </c>
      <c r="F2338" s="25" t="s">
        <v>4675</v>
      </c>
      <c r="G2338" s="25">
        <v>35</v>
      </c>
      <c r="H2338" s="25">
        <v>0.17</v>
      </c>
      <c r="I2338" s="25">
        <v>0</v>
      </c>
      <c r="J2338" s="25" t="s">
        <v>282</v>
      </c>
      <c r="K2338" s="25" t="s">
        <v>4676</v>
      </c>
    </row>
    <row r="2339" spans="1:11" x14ac:dyDescent="0.2">
      <c r="A2339" s="25" t="s">
        <v>21</v>
      </c>
      <c r="B2339" s="25" t="s">
        <v>4627</v>
      </c>
      <c r="C2339" s="25">
        <v>5</v>
      </c>
      <c r="D2339" s="25">
        <v>6469400</v>
      </c>
      <c r="E2339" s="25" t="s">
        <v>4628</v>
      </c>
      <c r="F2339" s="25" t="s">
        <v>4675</v>
      </c>
      <c r="G2339" s="25">
        <v>35</v>
      </c>
      <c r="H2339" s="25">
        <v>0.17</v>
      </c>
      <c r="I2339" s="25">
        <v>0</v>
      </c>
      <c r="J2339" s="25" t="s">
        <v>282</v>
      </c>
      <c r="K2339" s="25" t="s">
        <v>4676</v>
      </c>
    </row>
    <row r="2340" spans="1:11" x14ac:dyDescent="0.2">
      <c r="A2340" s="25" t="s">
        <v>21</v>
      </c>
      <c r="B2340" s="25" t="s">
        <v>5034</v>
      </c>
      <c r="C2340" s="25">
        <v>5</v>
      </c>
      <c r="D2340" s="25">
        <v>6717200</v>
      </c>
      <c r="E2340" s="25" t="s">
        <v>5035</v>
      </c>
      <c r="F2340" s="25" t="s">
        <v>4892</v>
      </c>
      <c r="G2340" s="25">
        <v>45</v>
      </c>
      <c r="H2340" s="25">
        <v>0.19</v>
      </c>
      <c r="I2340" s="25">
        <v>0</v>
      </c>
      <c r="J2340" s="25" t="s">
        <v>282</v>
      </c>
      <c r="K2340" s="25" t="s">
        <v>4893</v>
      </c>
    </row>
    <row r="2341" spans="1:11" x14ac:dyDescent="0.2">
      <c r="A2341" s="25" t="s">
        <v>21</v>
      </c>
      <c r="B2341" s="25" t="s">
        <v>4629</v>
      </c>
      <c r="C2341" s="25">
        <v>9</v>
      </c>
      <c r="D2341" s="25">
        <v>6416200</v>
      </c>
      <c r="E2341" s="25" t="s">
        <v>4630</v>
      </c>
      <c r="F2341" s="25" t="s">
        <v>5036</v>
      </c>
      <c r="G2341" s="25">
        <v>239</v>
      </c>
      <c r="H2341" s="25">
        <v>0.28000000000000003</v>
      </c>
      <c r="I2341" s="25">
        <v>0</v>
      </c>
      <c r="J2341" s="25" t="s">
        <v>395</v>
      </c>
      <c r="K2341" s="25" t="s">
        <v>5037</v>
      </c>
    </row>
    <row r="2342" spans="1:11" x14ac:dyDescent="0.2">
      <c r="A2342" s="25" t="s">
        <v>21</v>
      </c>
      <c r="B2342" s="25" t="s">
        <v>4629</v>
      </c>
      <c r="C2342" s="25">
        <v>9</v>
      </c>
      <c r="D2342" s="25">
        <v>6419000</v>
      </c>
      <c r="E2342" s="25" t="s">
        <v>4630</v>
      </c>
      <c r="F2342" s="25" t="s">
        <v>5038</v>
      </c>
      <c r="G2342" s="25">
        <v>70</v>
      </c>
      <c r="H2342" s="25">
        <v>0.11</v>
      </c>
      <c r="I2342" s="25">
        <v>0</v>
      </c>
      <c r="J2342" s="25" t="s">
        <v>395</v>
      </c>
      <c r="K2342" s="25" t="s">
        <v>5039</v>
      </c>
    </row>
    <row r="2343" spans="1:11" x14ac:dyDescent="0.2">
      <c r="A2343" s="25" t="s">
        <v>21</v>
      </c>
      <c r="B2343" s="25" t="s">
        <v>4633</v>
      </c>
      <c r="C2343" s="25">
        <v>5</v>
      </c>
      <c r="D2343" s="25">
        <v>82861800</v>
      </c>
      <c r="E2343" s="25" t="s">
        <v>4634</v>
      </c>
      <c r="F2343" s="25" t="s">
        <v>5040</v>
      </c>
      <c r="G2343" s="25">
        <v>162</v>
      </c>
      <c r="H2343" s="25">
        <v>0.28000000000000003</v>
      </c>
      <c r="I2343" s="25">
        <v>0</v>
      </c>
      <c r="J2343" s="25" t="s">
        <v>282</v>
      </c>
      <c r="K2343" s="25" t="s">
        <v>5041</v>
      </c>
    </row>
    <row r="2344" spans="1:11" x14ac:dyDescent="0.2">
      <c r="A2344" s="25" t="s">
        <v>21</v>
      </c>
      <c r="B2344" s="25" t="s">
        <v>4633</v>
      </c>
      <c r="C2344" s="25">
        <v>5</v>
      </c>
      <c r="D2344" s="25">
        <v>82863200</v>
      </c>
      <c r="E2344" s="25" t="s">
        <v>4634</v>
      </c>
      <c r="F2344" s="25" t="s">
        <v>5042</v>
      </c>
      <c r="G2344" s="25">
        <v>158</v>
      </c>
      <c r="H2344" s="25">
        <v>0.25</v>
      </c>
      <c r="I2344" s="25">
        <v>0</v>
      </c>
      <c r="J2344" s="25" t="s">
        <v>282</v>
      </c>
      <c r="K2344" s="25" t="s">
        <v>5043</v>
      </c>
    </row>
    <row r="2345" spans="1:11" x14ac:dyDescent="0.2">
      <c r="A2345" s="25" t="s">
        <v>21</v>
      </c>
      <c r="B2345" s="25" t="s">
        <v>4633</v>
      </c>
      <c r="C2345" s="25">
        <v>9</v>
      </c>
      <c r="D2345" s="25">
        <v>10379600</v>
      </c>
      <c r="E2345" s="25" t="s">
        <v>4634</v>
      </c>
      <c r="F2345" s="25" t="s">
        <v>4922</v>
      </c>
      <c r="G2345" s="25">
        <v>250</v>
      </c>
      <c r="H2345" s="25">
        <v>0.24</v>
      </c>
      <c r="I2345" s="25">
        <v>0</v>
      </c>
      <c r="J2345" s="25" t="s">
        <v>395</v>
      </c>
      <c r="K2345" s="25" t="s">
        <v>4923</v>
      </c>
    </row>
    <row r="2346" spans="1:11" x14ac:dyDescent="0.2">
      <c r="A2346" s="25" t="s">
        <v>21</v>
      </c>
      <c r="B2346" s="25" t="s">
        <v>4633</v>
      </c>
      <c r="C2346" s="25">
        <v>5</v>
      </c>
      <c r="D2346" s="25">
        <v>82842200</v>
      </c>
      <c r="E2346" s="25" t="s">
        <v>4634</v>
      </c>
      <c r="F2346" s="25" t="s">
        <v>5044</v>
      </c>
      <c r="G2346" s="25">
        <v>177</v>
      </c>
      <c r="H2346" s="25">
        <v>0.33</v>
      </c>
      <c r="I2346" s="25">
        <v>0</v>
      </c>
      <c r="J2346" s="25" t="s">
        <v>395</v>
      </c>
      <c r="K2346" s="25" t="s">
        <v>5045</v>
      </c>
    </row>
    <row r="2347" spans="1:11" x14ac:dyDescent="0.2">
      <c r="A2347" s="25" t="s">
        <v>21</v>
      </c>
      <c r="B2347" s="25" t="s">
        <v>4633</v>
      </c>
      <c r="C2347" s="25">
        <v>9</v>
      </c>
      <c r="D2347" s="25">
        <v>2270800</v>
      </c>
      <c r="E2347" s="25" t="s">
        <v>4634</v>
      </c>
      <c r="F2347" s="25" t="s">
        <v>5046</v>
      </c>
      <c r="G2347" s="25">
        <v>51</v>
      </c>
      <c r="H2347" s="25">
        <v>0.13</v>
      </c>
      <c r="I2347" s="25">
        <v>0</v>
      </c>
      <c r="J2347" s="25" t="s">
        <v>395</v>
      </c>
      <c r="K2347" s="25" t="s">
        <v>5047</v>
      </c>
    </row>
    <row r="2348" spans="1:11" x14ac:dyDescent="0.2">
      <c r="A2348" s="25" t="s">
        <v>21</v>
      </c>
      <c r="B2348" s="25" t="s">
        <v>4643</v>
      </c>
      <c r="C2348" s="25">
        <v>9</v>
      </c>
      <c r="D2348" s="25">
        <v>10379600</v>
      </c>
      <c r="E2348" s="25" t="s">
        <v>4644</v>
      </c>
      <c r="F2348" s="25" t="s">
        <v>4922</v>
      </c>
      <c r="G2348" s="25">
        <v>250</v>
      </c>
      <c r="H2348" s="25">
        <v>0.24</v>
      </c>
      <c r="I2348" s="25">
        <v>0</v>
      </c>
      <c r="J2348" s="25" t="s">
        <v>395</v>
      </c>
      <c r="K2348" s="25" t="s">
        <v>4923</v>
      </c>
    </row>
    <row r="2349" spans="1:11" x14ac:dyDescent="0.2">
      <c r="A2349" s="25" t="s">
        <v>21</v>
      </c>
      <c r="B2349" s="25" t="s">
        <v>5048</v>
      </c>
      <c r="C2349" s="25">
        <v>7</v>
      </c>
      <c r="D2349" s="25">
        <v>10775800</v>
      </c>
      <c r="E2349" s="25" t="s">
        <v>5049</v>
      </c>
      <c r="F2349" s="25" t="s">
        <v>5050</v>
      </c>
      <c r="G2349" s="25">
        <v>92</v>
      </c>
      <c r="H2349" s="25">
        <v>0.11</v>
      </c>
      <c r="I2349" s="25">
        <v>0</v>
      </c>
      <c r="J2349" s="25" t="s">
        <v>282</v>
      </c>
      <c r="K2349" s="25" t="s">
        <v>5051</v>
      </c>
    </row>
    <row r="2350" spans="1:11" x14ac:dyDescent="0.2">
      <c r="A2350" s="25" t="s">
        <v>21</v>
      </c>
      <c r="B2350" s="25" t="s">
        <v>3862</v>
      </c>
      <c r="C2350" s="25">
        <v>10</v>
      </c>
      <c r="D2350" s="25">
        <v>31245200</v>
      </c>
      <c r="E2350" s="25" t="s">
        <v>3863</v>
      </c>
      <c r="F2350" s="25" t="s">
        <v>3864</v>
      </c>
      <c r="G2350" s="25">
        <v>37</v>
      </c>
      <c r="H2350" s="25">
        <v>0.39</v>
      </c>
      <c r="I2350" s="25">
        <v>0</v>
      </c>
      <c r="J2350" s="25" t="s">
        <v>282</v>
      </c>
      <c r="K2350" s="25" t="s">
        <v>3865</v>
      </c>
    </row>
    <row r="2351" spans="1:11" x14ac:dyDescent="0.2">
      <c r="A2351" s="25">
        <v>30</v>
      </c>
      <c r="B2351" s="25" t="s">
        <v>5052</v>
      </c>
      <c r="C2351" s="25">
        <v>10</v>
      </c>
      <c r="D2351" s="25">
        <v>27088600</v>
      </c>
      <c r="E2351" s="25" t="s">
        <v>5053</v>
      </c>
      <c r="F2351" s="25" t="s">
        <v>5054</v>
      </c>
      <c r="G2351" s="25">
        <v>60</v>
      </c>
      <c r="H2351" s="25">
        <v>0.2</v>
      </c>
      <c r="I2351" s="25">
        <v>0</v>
      </c>
      <c r="J2351" s="25" t="s">
        <v>282</v>
      </c>
      <c r="K2351" s="25" t="s">
        <v>5055</v>
      </c>
    </row>
    <row r="2352" spans="1:11" x14ac:dyDescent="0.2">
      <c r="A2352" s="25">
        <v>30</v>
      </c>
      <c r="B2352" s="25" t="s">
        <v>5052</v>
      </c>
      <c r="C2352" s="25">
        <v>10</v>
      </c>
      <c r="D2352" s="25">
        <v>19196800</v>
      </c>
      <c r="E2352" s="25" t="s">
        <v>5053</v>
      </c>
      <c r="F2352" s="25" t="s">
        <v>5056</v>
      </c>
      <c r="G2352" s="25">
        <v>52</v>
      </c>
      <c r="H2352" s="25">
        <v>0.14000000000000001</v>
      </c>
      <c r="I2352" s="25">
        <v>0</v>
      </c>
      <c r="J2352" s="25" t="s">
        <v>282</v>
      </c>
      <c r="K2352" s="25" t="s">
        <v>5057</v>
      </c>
    </row>
    <row r="2353" spans="1:11" x14ac:dyDescent="0.2">
      <c r="A2353" s="25">
        <v>30</v>
      </c>
      <c r="B2353" s="25" t="s">
        <v>3235</v>
      </c>
      <c r="C2353" s="25">
        <v>17</v>
      </c>
      <c r="D2353" s="25">
        <v>35754600</v>
      </c>
      <c r="E2353" s="25" t="s">
        <v>3236</v>
      </c>
      <c r="F2353" s="25" t="s">
        <v>5058</v>
      </c>
      <c r="G2353" s="25">
        <v>58</v>
      </c>
      <c r="H2353" s="25">
        <v>0.36</v>
      </c>
      <c r="I2353" s="25">
        <v>0</v>
      </c>
      <c r="J2353" s="25" t="s">
        <v>282</v>
      </c>
      <c r="K2353" s="25" t="s">
        <v>3238</v>
      </c>
    </row>
    <row r="2354" spans="1:11" x14ac:dyDescent="0.2">
      <c r="A2354" s="25">
        <v>30</v>
      </c>
      <c r="B2354" s="25" t="s">
        <v>3235</v>
      </c>
      <c r="C2354" s="25">
        <v>17</v>
      </c>
      <c r="D2354" s="25">
        <v>35754600</v>
      </c>
      <c r="E2354" s="25" t="s">
        <v>3236</v>
      </c>
      <c r="F2354" s="25" t="s">
        <v>5058</v>
      </c>
      <c r="G2354" s="25">
        <v>62</v>
      </c>
      <c r="H2354" s="25">
        <v>0.45</v>
      </c>
      <c r="I2354" s="25">
        <v>0</v>
      </c>
      <c r="J2354" s="25" t="s">
        <v>282</v>
      </c>
      <c r="K2354" s="25" t="s">
        <v>3238</v>
      </c>
    </row>
    <row r="2355" spans="1:11" x14ac:dyDescent="0.2">
      <c r="A2355" s="25">
        <v>30</v>
      </c>
      <c r="B2355" s="25" t="s">
        <v>5059</v>
      </c>
      <c r="C2355" s="25">
        <v>10</v>
      </c>
      <c r="D2355" s="25">
        <v>15125600</v>
      </c>
      <c r="E2355" s="25" t="s">
        <v>5060</v>
      </c>
      <c r="F2355" s="25" t="s">
        <v>5061</v>
      </c>
      <c r="G2355" s="25">
        <v>34</v>
      </c>
      <c r="H2355" s="25">
        <v>0.14000000000000001</v>
      </c>
      <c r="I2355" s="25">
        <v>0</v>
      </c>
      <c r="J2355" s="25" t="s">
        <v>282</v>
      </c>
      <c r="K2355" s="25" t="s">
        <v>5062</v>
      </c>
    </row>
    <row r="2356" spans="1:11" x14ac:dyDescent="0.2">
      <c r="A2356" s="25">
        <v>30</v>
      </c>
      <c r="B2356" s="25" t="s">
        <v>279</v>
      </c>
      <c r="C2356" s="25">
        <v>11</v>
      </c>
      <c r="D2356" s="25">
        <v>100783200</v>
      </c>
      <c r="E2356" s="25" t="s">
        <v>280</v>
      </c>
      <c r="F2356" s="25" t="s">
        <v>5063</v>
      </c>
      <c r="G2356" s="25">
        <v>36</v>
      </c>
      <c r="H2356" s="25">
        <v>0.24</v>
      </c>
      <c r="I2356" s="25">
        <v>0</v>
      </c>
      <c r="J2356" s="25" t="s">
        <v>282</v>
      </c>
      <c r="K2356" s="25" t="s">
        <v>5064</v>
      </c>
    </row>
    <row r="2357" spans="1:11" x14ac:dyDescent="0.2">
      <c r="A2357" s="25">
        <v>30</v>
      </c>
      <c r="B2357" s="25" t="s">
        <v>5065</v>
      </c>
      <c r="C2357" s="25">
        <v>17</v>
      </c>
      <c r="D2357" s="25">
        <v>29199800</v>
      </c>
      <c r="E2357" s="25" t="s">
        <v>5066</v>
      </c>
      <c r="F2357" s="25" t="s">
        <v>5067</v>
      </c>
      <c r="G2357" s="25">
        <v>25</v>
      </c>
      <c r="H2357" s="25">
        <v>0.18</v>
      </c>
      <c r="I2357" s="25">
        <v>0</v>
      </c>
      <c r="J2357" s="25" t="s">
        <v>282</v>
      </c>
      <c r="K2357" s="25" t="s">
        <v>5068</v>
      </c>
    </row>
    <row r="2358" spans="1:11" x14ac:dyDescent="0.2">
      <c r="A2358" s="25">
        <v>30</v>
      </c>
      <c r="B2358" s="25" t="s">
        <v>5069</v>
      </c>
      <c r="C2358" s="25">
        <v>10</v>
      </c>
      <c r="D2358" s="25">
        <v>18544400</v>
      </c>
      <c r="E2358" s="25" t="s">
        <v>5070</v>
      </c>
      <c r="F2358" s="25" t="s">
        <v>5071</v>
      </c>
      <c r="G2358" s="25">
        <v>47</v>
      </c>
      <c r="H2358" s="25">
        <v>0.11</v>
      </c>
      <c r="I2358" s="25">
        <v>0</v>
      </c>
      <c r="J2358" s="25" t="s">
        <v>282</v>
      </c>
      <c r="K2358" s="25" t="s">
        <v>5072</v>
      </c>
    </row>
    <row r="2359" spans="1:11" x14ac:dyDescent="0.2">
      <c r="A2359" s="25">
        <v>30</v>
      </c>
      <c r="B2359" s="25" t="s">
        <v>5073</v>
      </c>
      <c r="C2359" s="25">
        <v>10</v>
      </c>
      <c r="D2359" s="25">
        <v>18544400</v>
      </c>
      <c r="E2359" s="25" t="s">
        <v>5074</v>
      </c>
      <c r="F2359" s="25" t="s">
        <v>5071</v>
      </c>
      <c r="G2359" s="25">
        <v>47</v>
      </c>
      <c r="H2359" s="25">
        <v>0.11</v>
      </c>
      <c r="I2359" s="25">
        <v>0</v>
      </c>
      <c r="J2359" s="25" t="s">
        <v>282</v>
      </c>
      <c r="K2359" s="25" t="s">
        <v>5072</v>
      </c>
    </row>
    <row r="2360" spans="1:11" x14ac:dyDescent="0.2">
      <c r="A2360" s="25">
        <v>30</v>
      </c>
      <c r="B2360" s="25" t="s">
        <v>5075</v>
      </c>
      <c r="C2360" s="25">
        <v>6</v>
      </c>
      <c r="D2360" s="25">
        <v>47563600</v>
      </c>
      <c r="E2360" s="25" t="s">
        <v>5076</v>
      </c>
      <c r="F2360" s="25" t="s">
        <v>5077</v>
      </c>
      <c r="G2360" s="25">
        <v>39</v>
      </c>
      <c r="H2360" s="25">
        <v>0.19</v>
      </c>
      <c r="I2360" s="25">
        <v>0</v>
      </c>
      <c r="J2360" s="25" t="s">
        <v>282</v>
      </c>
      <c r="K2360" s="25" t="s">
        <v>5078</v>
      </c>
    </row>
    <row r="2361" spans="1:11" x14ac:dyDescent="0.2">
      <c r="A2361" s="25">
        <v>30</v>
      </c>
      <c r="B2361" s="25" t="s">
        <v>5075</v>
      </c>
      <c r="C2361" s="25">
        <v>6</v>
      </c>
      <c r="D2361" s="25">
        <v>47563600</v>
      </c>
      <c r="E2361" s="25" t="s">
        <v>5076</v>
      </c>
      <c r="F2361" s="25" t="s">
        <v>5077</v>
      </c>
      <c r="G2361" s="25">
        <v>34</v>
      </c>
      <c r="H2361" s="25">
        <v>0.24</v>
      </c>
      <c r="I2361" s="25">
        <v>0</v>
      </c>
      <c r="J2361" s="25" t="s">
        <v>282</v>
      </c>
      <c r="K2361" s="25" t="s">
        <v>5078</v>
      </c>
    </row>
    <row r="2362" spans="1:11" x14ac:dyDescent="0.2">
      <c r="A2362" s="25">
        <v>30</v>
      </c>
      <c r="B2362" s="25" t="s">
        <v>2991</v>
      </c>
      <c r="C2362" s="25">
        <v>3</v>
      </c>
      <c r="D2362" s="25">
        <v>111242600</v>
      </c>
      <c r="E2362" s="25" t="s">
        <v>2992</v>
      </c>
      <c r="F2362" s="25" t="s">
        <v>2993</v>
      </c>
      <c r="G2362" s="25">
        <v>28</v>
      </c>
      <c r="H2362" s="25">
        <v>0.22</v>
      </c>
      <c r="I2362" s="25">
        <v>0</v>
      </c>
      <c r="J2362" s="25" t="s">
        <v>282</v>
      </c>
      <c r="K2362" s="25" t="s">
        <v>2994</v>
      </c>
    </row>
    <row r="2363" spans="1:11" x14ac:dyDescent="0.2">
      <c r="A2363" s="25">
        <v>30</v>
      </c>
      <c r="B2363" s="25" t="s">
        <v>2991</v>
      </c>
      <c r="C2363" s="25">
        <v>3</v>
      </c>
      <c r="D2363" s="25">
        <v>111242600</v>
      </c>
      <c r="E2363" s="25" t="s">
        <v>2992</v>
      </c>
      <c r="F2363" s="25" t="s">
        <v>2993</v>
      </c>
      <c r="G2363" s="25">
        <v>50</v>
      </c>
      <c r="H2363" s="25">
        <v>0.39</v>
      </c>
      <c r="I2363" s="25">
        <v>0</v>
      </c>
      <c r="J2363" s="25" t="s">
        <v>282</v>
      </c>
      <c r="K2363" s="25" t="s">
        <v>2994</v>
      </c>
    </row>
    <row r="2364" spans="1:11" x14ac:dyDescent="0.2">
      <c r="A2364" s="25">
        <v>30</v>
      </c>
      <c r="B2364" s="25" t="s">
        <v>3265</v>
      </c>
      <c r="C2364" s="25">
        <v>3</v>
      </c>
      <c r="D2364" s="25">
        <v>131987800</v>
      </c>
      <c r="E2364" s="25" t="s">
        <v>3266</v>
      </c>
      <c r="F2364" s="25" t="s">
        <v>3267</v>
      </c>
      <c r="G2364" s="25">
        <v>28</v>
      </c>
      <c r="H2364" s="25">
        <v>0.18</v>
      </c>
      <c r="I2364" s="25">
        <v>0</v>
      </c>
      <c r="J2364" s="25" t="s">
        <v>282</v>
      </c>
      <c r="K2364" s="25" t="s">
        <v>3268</v>
      </c>
    </row>
    <row r="2365" spans="1:11" x14ac:dyDescent="0.2">
      <c r="A2365" s="25">
        <v>30</v>
      </c>
      <c r="B2365" s="25" t="s">
        <v>3265</v>
      </c>
      <c r="C2365" s="25">
        <v>3</v>
      </c>
      <c r="D2365" s="25">
        <v>131987800</v>
      </c>
      <c r="E2365" s="25" t="s">
        <v>3266</v>
      </c>
      <c r="F2365" s="25" t="s">
        <v>3267</v>
      </c>
      <c r="G2365" s="25">
        <v>30</v>
      </c>
      <c r="H2365" s="25">
        <v>0.3</v>
      </c>
      <c r="I2365" s="25">
        <v>0</v>
      </c>
      <c r="J2365" s="25" t="s">
        <v>282</v>
      </c>
      <c r="K2365" s="25" t="s">
        <v>3268</v>
      </c>
    </row>
    <row r="2366" spans="1:11" x14ac:dyDescent="0.2">
      <c r="A2366" s="25">
        <v>30</v>
      </c>
      <c r="B2366" s="25" t="s">
        <v>5079</v>
      </c>
      <c r="C2366" s="25">
        <v>19</v>
      </c>
      <c r="D2366" s="25">
        <v>46621400</v>
      </c>
      <c r="E2366" s="25" t="s">
        <v>5080</v>
      </c>
      <c r="F2366" s="25" t="s">
        <v>5081</v>
      </c>
      <c r="G2366" s="25">
        <v>30</v>
      </c>
      <c r="H2366" s="25">
        <v>0.2</v>
      </c>
      <c r="I2366" s="25">
        <v>0</v>
      </c>
      <c r="J2366" s="25" t="s">
        <v>282</v>
      </c>
      <c r="K2366" s="25" t="s">
        <v>5082</v>
      </c>
    </row>
    <row r="2367" spans="1:11" x14ac:dyDescent="0.2">
      <c r="A2367" s="25">
        <v>30</v>
      </c>
      <c r="B2367" s="25" t="s">
        <v>3043</v>
      </c>
      <c r="C2367" s="25">
        <v>3</v>
      </c>
      <c r="D2367" s="25">
        <v>156090200</v>
      </c>
      <c r="E2367" s="25" t="s">
        <v>3044</v>
      </c>
      <c r="F2367" s="25" t="s">
        <v>3045</v>
      </c>
      <c r="G2367" s="25">
        <v>32</v>
      </c>
      <c r="H2367" s="25">
        <v>0.26</v>
      </c>
      <c r="I2367" s="25">
        <v>0</v>
      </c>
      <c r="J2367" s="25" t="s">
        <v>282</v>
      </c>
      <c r="K2367" s="25" t="s">
        <v>3046</v>
      </c>
    </row>
    <row r="2368" spans="1:11" x14ac:dyDescent="0.2">
      <c r="A2368" s="25">
        <v>30</v>
      </c>
      <c r="B2368" s="25" t="s">
        <v>3043</v>
      </c>
      <c r="C2368" s="25">
        <v>3</v>
      </c>
      <c r="D2368" s="25">
        <v>156090200</v>
      </c>
      <c r="E2368" s="25" t="s">
        <v>3044</v>
      </c>
      <c r="F2368" s="25" t="s">
        <v>3045</v>
      </c>
      <c r="G2368" s="25">
        <v>30</v>
      </c>
      <c r="H2368" s="25">
        <v>0.27</v>
      </c>
      <c r="I2368" s="25">
        <v>0</v>
      </c>
      <c r="J2368" s="25" t="s">
        <v>282</v>
      </c>
      <c r="K2368" s="25" t="s">
        <v>3046</v>
      </c>
    </row>
    <row r="2369" spans="1:11" x14ac:dyDescent="0.2">
      <c r="A2369" s="25">
        <v>30</v>
      </c>
      <c r="B2369" s="25" t="s">
        <v>5083</v>
      </c>
      <c r="C2369" s="25">
        <v>10</v>
      </c>
      <c r="D2369" s="25">
        <v>18544400</v>
      </c>
      <c r="E2369" s="25" t="s">
        <v>5084</v>
      </c>
      <c r="F2369" s="25" t="s">
        <v>5071</v>
      </c>
      <c r="G2369" s="25">
        <v>47</v>
      </c>
      <c r="H2369" s="25">
        <v>0.11</v>
      </c>
      <c r="I2369" s="25">
        <v>0</v>
      </c>
      <c r="J2369" s="25" t="s">
        <v>282</v>
      </c>
      <c r="K2369" s="25" t="s">
        <v>5072</v>
      </c>
    </row>
    <row r="2370" spans="1:11" x14ac:dyDescent="0.2">
      <c r="A2370" s="25">
        <v>30</v>
      </c>
      <c r="B2370" s="25" t="s">
        <v>5085</v>
      </c>
      <c r="C2370" s="25">
        <v>10</v>
      </c>
      <c r="D2370" s="25">
        <v>18544400</v>
      </c>
      <c r="E2370" s="25" t="s">
        <v>5086</v>
      </c>
      <c r="F2370" s="25" t="s">
        <v>5071</v>
      </c>
      <c r="G2370" s="25">
        <v>47</v>
      </c>
      <c r="H2370" s="25">
        <v>0.11</v>
      </c>
      <c r="I2370" s="25">
        <v>0</v>
      </c>
      <c r="J2370" s="25" t="s">
        <v>282</v>
      </c>
      <c r="K2370" s="25" t="s">
        <v>5072</v>
      </c>
    </row>
    <row r="2371" spans="1:11" x14ac:dyDescent="0.2">
      <c r="A2371" s="25">
        <v>30</v>
      </c>
      <c r="B2371" s="25" t="s">
        <v>5087</v>
      </c>
      <c r="C2371" s="25">
        <v>4</v>
      </c>
      <c r="D2371" s="25">
        <v>83913200</v>
      </c>
      <c r="E2371" s="25" t="s">
        <v>5088</v>
      </c>
      <c r="F2371" s="25" t="s">
        <v>5089</v>
      </c>
      <c r="G2371" s="25">
        <v>26</v>
      </c>
      <c r="H2371" s="25">
        <v>0.2</v>
      </c>
      <c r="I2371" s="25">
        <v>0</v>
      </c>
      <c r="J2371" s="25" t="s">
        <v>282</v>
      </c>
      <c r="K2371" s="25" t="s">
        <v>5090</v>
      </c>
    </row>
    <row r="2372" spans="1:11" x14ac:dyDescent="0.2">
      <c r="A2372" s="25">
        <v>30</v>
      </c>
      <c r="B2372" s="25" t="s">
        <v>5091</v>
      </c>
      <c r="C2372" s="25">
        <v>19</v>
      </c>
      <c r="D2372" s="25">
        <v>501200</v>
      </c>
      <c r="E2372" s="25" t="s">
        <v>5092</v>
      </c>
      <c r="F2372" s="25" t="s">
        <v>5093</v>
      </c>
      <c r="G2372" s="25">
        <v>30</v>
      </c>
      <c r="H2372" s="25">
        <v>0.21</v>
      </c>
      <c r="I2372" s="25">
        <v>0</v>
      </c>
      <c r="J2372" s="25" t="s">
        <v>282</v>
      </c>
      <c r="K2372" s="25" t="s">
        <v>5094</v>
      </c>
    </row>
    <row r="2373" spans="1:11" x14ac:dyDescent="0.2">
      <c r="A2373" s="25">
        <v>30</v>
      </c>
      <c r="B2373" s="25" t="s">
        <v>5095</v>
      </c>
      <c r="C2373" s="25">
        <v>4</v>
      </c>
      <c r="D2373" s="25">
        <v>40332600</v>
      </c>
      <c r="E2373" s="25" t="s">
        <v>5096</v>
      </c>
      <c r="F2373" s="25" t="s">
        <v>5097</v>
      </c>
      <c r="G2373" s="25">
        <v>72</v>
      </c>
      <c r="H2373" s="25">
        <v>0.33</v>
      </c>
      <c r="I2373" s="25">
        <v>0</v>
      </c>
      <c r="J2373" s="25" t="s">
        <v>395</v>
      </c>
      <c r="K2373" s="25" t="s">
        <v>5098</v>
      </c>
    </row>
    <row r="2374" spans="1:11" x14ac:dyDescent="0.2">
      <c r="A2374" s="25">
        <v>30</v>
      </c>
      <c r="B2374" s="25" t="s">
        <v>5095</v>
      </c>
      <c r="C2374" s="25">
        <v>4</v>
      </c>
      <c r="D2374" s="25">
        <v>40334000</v>
      </c>
      <c r="E2374" s="25" t="s">
        <v>5096</v>
      </c>
      <c r="F2374" s="25" t="s">
        <v>5099</v>
      </c>
      <c r="G2374" s="25">
        <v>28</v>
      </c>
      <c r="H2374" s="25">
        <v>0.13</v>
      </c>
      <c r="I2374" s="25">
        <v>0</v>
      </c>
      <c r="J2374" s="25" t="s">
        <v>395</v>
      </c>
      <c r="K2374" s="25" t="s">
        <v>5100</v>
      </c>
    </row>
    <row r="2375" spans="1:11" x14ac:dyDescent="0.2">
      <c r="A2375" s="25">
        <v>30</v>
      </c>
      <c r="B2375" s="25" t="s">
        <v>5101</v>
      </c>
      <c r="C2375" s="25">
        <v>10</v>
      </c>
      <c r="D2375" s="25">
        <v>25165000</v>
      </c>
      <c r="E2375" s="25" t="s">
        <v>5102</v>
      </c>
      <c r="F2375" s="25" t="s">
        <v>5103</v>
      </c>
      <c r="G2375" s="25">
        <v>37</v>
      </c>
      <c r="H2375" s="25">
        <v>0.13</v>
      </c>
      <c r="I2375" s="25">
        <v>0</v>
      </c>
      <c r="J2375" s="25" t="s">
        <v>282</v>
      </c>
      <c r="K2375" s="25" t="s">
        <v>5104</v>
      </c>
    </row>
    <row r="2376" spans="1:11" x14ac:dyDescent="0.2">
      <c r="A2376" s="25">
        <v>30</v>
      </c>
      <c r="B2376" s="25" t="s">
        <v>5105</v>
      </c>
      <c r="C2376" s="25">
        <v>10</v>
      </c>
      <c r="D2376" s="25">
        <v>34739600</v>
      </c>
      <c r="E2376" s="25" t="s">
        <v>5106</v>
      </c>
      <c r="F2376" s="25" t="s">
        <v>5107</v>
      </c>
      <c r="G2376" s="25">
        <v>45</v>
      </c>
      <c r="H2376" s="25">
        <v>0.21</v>
      </c>
      <c r="I2376" s="25">
        <v>0</v>
      </c>
      <c r="J2376" s="25" t="s">
        <v>282</v>
      </c>
      <c r="K2376" s="25" t="s">
        <v>5108</v>
      </c>
    </row>
    <row r="2377" spans="1:11" x14ac:dyDescent="0.2">
      <c r="A2377" s="25">
        <v>30</v>
      </c>
      <c r="B2377" s="25" t="s">
        <v>4219</v>
      </c>
      <c r="C2377" s="25">
        <v>2</v>
      </c>
      <c r="D2377" s="25">
        <v>178854200</v>
      </c>
      <c r="E2377" s="25" t="s">
        <v>4220</v>
      </c>
      <c r="F2377" s="25" t="s">
        <v>5109</v>
      </c>
      <c r="G2377" s="25">
        <v>49</v>
      </c>
      <c r="H2377" s="25">
        <v>0.26</v>
      </c>
      <c r="I2377" s="25">
        <v>0</v>
      </c>
      <c r="J2377" s="25" t="s">
        <v>282</v>
      </c>
      <c r="K2377" s="25" t="s">
        <v>5110</v>
      </c>
    </row>
    <row r="2378" spans="1:11" x14ac:dyDescent="0.2">
      <c r="A2378" s="25">
        <v>30</v>
      </c>
      <c r="B2378" s="25" t="s">
        <v>5111</v>
      </c>
      <c r="C2378" s="25">
        <v>2</v>
      </c>
      <c r="D2378" s="25">
        <v>198756600</v>
      </c>
      <c r="E2378" s="25" t="s">
        <v>5112</v>
      </c>
      <c r="F2378" s="25" t="s">
        <v>5113</v>
      </c>
      <c r="G2378" s="25">
        <v>31</v>
      </c>
      <c r="H2378" s="25">
        <v>0.18</v>
      </c>
      <c r="I2378" s="25">
        <v>0</v>
      </c>
      <c r="J2378" s="25" t="s">
        <v>282</v>
      </c>
      <c r="K2378" s="25" t="s">
        <v>5114</v>
      </c>
    </row>
    <row r="2379" spans="1:11" x14ac:dyDescent="0.2">
      <c r="A2379" s="25">
        <v>30</v>
      </c>
      <c r="B2379" s="25" t="s">
        <v>5111</v>
      </c>
      <c r="C2379" s="25">
        <v>2</v>
      </c>
      <c r="D2379" s="25">
        <v>198756600</v>
      </c>
      <c r="E2379" s="25" t="s">
        <v>5112</v>
      </c>
      <c r="F2379" s="25" t="s">
        <v>5113</v>
      </c>
      <c r="G2379" s="25">
        <v>37</v>
      </c>
      <c r="H2379" s="25">
        <v>0.22</v>
      </c>
      <c r="I2379" s="25">
        <v>0</v>
      </c>
      <c r="J2379" s="25" t="s">
        <v>282</v>
      </c>
      <c r="K2379" s="25" t="s">
        <v>5114</v>
      </c>
    </row>
    <row r="2380" spans="1:11" x14ac:dyDescent="0.2">
      <c r="A2380" s="25">
        <v>30</v>
      </c>
      <c r="B2380" s="25" t="s">
        <v>5115</v>
      </c>
      <c r="C2380" s="25">
        <v>17</v>
      </c>
      <c r="D2380" s="25">
        <v>74361000</v>
      </c>
      <c r="E2380" s="25" t="s">
        <v>5116</v>
      </c>
      <c r="F2380" s="25" t="s">
        <v>5117</v>
      </c>
      <c r="G2380" s="25">
        <v>28</v>
      </c>
      <c r="H2380" s="25">
        <v>0.16</v>
      </c>
      <c r="I2380" s="25">
        <v>0</v>
      </c>
      <c r="J2380" s="25" t="s">
        <v>282</v>
      </c>
      <c r="K2380" s="25" t="s">
        <v>5118</v>
      </c>
    </row>
    <row r="2381" spans="1:11" x14ac:dyDescent="0.2">
      <c r="A2381" s="25">
        <v>30</v>
      </c>
      <c r="B2381" s="25" t="s">
        <v>5115</v>
      </c>
      <c r="C2381" s="25">
        <v>17</v>
      </c>
      <c r="D2381" s="25">
        <v>74361000</v>
      </c>
      <c r="E2381" s="25" t="s">
        <v>5116</v>
      </c>
      <c r="F2381" s="25" t="s">
        <v>5117</v>
      </c>
      <c r="G2381" s="25">
        <v>34</v>
      </c>
      <c r="H2381" s="25">
        <v>0.22</v>
      </c>
      <c r="I2381" s="25">
        <v>0</v>
      </c>
      <c r="J2381" s="25" t="s">
        <v>282</v>
      </c>
      <c r="K2381" s="25" t="s">
        <v>5118</v>
      </c>
    </row>
    <row r="2382" spans="1:11" x14ac:dyDescent="0.2">
      <c r="A2382" s="25">
        <v>30</v>
      </c>
      <c r="B2382" s="25" t="s">
        <v>5119</v>
      </c>
      <c r="C2382" s="25">
        <v>10</v>
      </c>
      <c r="D2382" s="25">
        <v>25165000</v>
      </c>
      <c r="E2382" s="25" t="s">
        <v>5120</v>
      </c>
      <c r="F2382" s="25" t="s">
        <v>5103</v>
      </c>
      <c r="G2382" s="25">
        <v>37</v>
      </c>
      <c r="H2382" s="25">
        <v>0.13</v>
      </c>
      <c r="I2382" s="25">
        <v>0</v>
      </c>
      <c r="J2382" s="25" t="s">
        <v>282</v>
      </c>
      <c r="K2382" s="25" t="s">
        <v>5104</v>
      </c>
    </row>
    <row r="2383" spans="1:11" x14ac:dyDescent="0.2">
      <c r="A2383" s="25">
        <v>30</v>
      </c>
      <c r="B2383" s="25" t="s">
        <v>5121</v>
      </c>
      <c r="C2383" s="25">
        <v>10</v>
      </c>
      <c r="D2383" s="25">
        <v>25165000</v>
      </c>
      <c r="E2383" s="25" t="s">
        <v>5122</v>
      </c>
      <c r="F2383" s="25" t="s">
        <v>5103</v>
      </c>
      <c r="G2383" s="25">
        <v>37</v>
      </c>
      <c r="H2383" s="25">
        <v>0.13</v>
      </c>
      <c r="I2383" s="25">
        <v>0</v>
      </c>
      <c r="J2383" s="25" t="s">
        <v>282</v>
      </c>
      <c r="K2383" s="25" t="s">
        <v>5104</v>
      </c>
    </row>
    <row r="2384" spans="1:11" x14ac:dyDescent="0.2">
      <c r="A2384" s="25">
        <v>30</v>
      </c>
      <c r="B2384" s="25" t="s">
        <v>5123</v>
      </c>
      <c r="C2384" s="25">
        <v>4</v>
      </c>
      <c r="D2384" s="25">
        <v>31924200</v>
      </c>
      <c r="E2384" s="25" t="s">
        <v>5124</v>
      </c>
      <c r="F2384" s="25" t="s">
        <v>5125</v>
      </c>
      <c r="G2384" s="25">
        <v>31</v>
      </c>
      <c r="H2384" s="25">
        <v>0.16</v>
      </c>
      <c r="I2384" s="25">
        <v>0</v>
      </c>
      <c r="J2384" s="25" t="s">
        <v>282</v>
      </c>
      <c r="K2384" s="25" t="s">
        <v>5126</v>
      </c>
    </row>
    <row r="2385" spans="1:11" x14ac:dyDescent="0.2">
      <c r="A2385" s="25">
        <v>30</v>
      </c>
      <c r="B2385" s="25" t="s">
        <v>5123</v>
      </c>
      <c r="C2385" s="25">
        <v>4</v>
      </c>
      <c r="D2385" s="25">
        <v>31925600</v>
      </c>
      <c r="E2385" s="25" t="s">
        <v>5124</v>
      </c>
      <c r="F2385" s="25" t="s">
        <v>5127</v>
      </c>
      <c r="G2385" s="25">
        <v>24</v>
      </c>
      <c r="H2385" s="25">
        <v>0.15</v>
      </c>
      <c r="I2385" s="25">
        <v>0</v>
      </c>
      <c r="J2385" s="25" t="s">
        <v>282</v>
      </c>
      <c r="K2385" s="25" t="s">
        <v>5128</v>
      </c>
    </row>
    <row r="2386" spans="1:11" x14ac:dyDescent="0.2">
      <c r="A2386" s="25">
        <v>30</v>
      </c>
      <c r="B2386" s="25" t="s">
        <v>5123</v>
      </c>
      <c r="C2386" s="25">
        <v>4</v>
      </c>
      <c r="D2386" s="25">
        <v>40623800</v>
      </c>
      <c r="E2386" s="25" t="s">
        <v>5124</v>
      </c>
      <c r="F2386" s="25" t="s">
        <v>5129</v>
      </c>
      <c r="G2386" s="25">
        <v>35</v>
      </c>
      <c r="H2386" s="25">
        <v>0.17</v>
      </c>
      <c r="I2386" s="25">
        <v>0</v>
      </c>
      <c r="J2386" s="25" t="s">
        <v>282</v>
      </c>
      <c r="K2386" s="25" t="s">
        <v>5130</v>
      </c>
    </row>
    <row r="2387" spans="1:11" x14ac:dyDescent="0.2">
      <c r="A2387" s="25">
        <v>30</v>
      </c>
      <c r="B2387" s="25" t="s">
        <v>5131</v>
      </c>
      <c r="C2387" s="25">
        <v>11</v>
      </c>
      <c r="D2387" s="25">
        <v>10224200</v>
      </c>
      <c r="E2387" s="25" t="s">
        <v>5132</v>
      </c>
      <c r="F2387" s="25" t="s">
        <v>5133</v>
      </c>
      <c r="G2387" s="25">
        <v>32</v>
      </c>
      <c r="H2387" s="25">
        <v>0.22</v>
      </c>
      <c r="I2387" s="25">
        <v>0</v>
      </c>
      <c r="J2387" s="25" t="s">
        <v>282</v>
      </c>
      <c r="K2387" s="25" t="s">
        <v>5134</v>
      </c>
    </row>
    <row r="2388" spans="1:11" x14ac:dyDescent="0.2">
      <c r="A2388" s="25">
        <v>30</v>
      </c>
      <c r="B2388" s="25" t="s">
        <v>5135</v>
      </c>
      <c r="C2388" s="25">
        <v>1</v>
      </c>
      <c r="D2388" s="25">
        <v>53593400</v>
      </c>
      <c r="E2388" s="25" t="s">
        <v>5136</v>
      </c>
      <c r="F2388" s="25" t="s">
        <v>5137</v>
      </c>
      <c r="G2388" s="25">
        <v>33</v>
      </c>
      <c r="H2388" s="25">
        <v>0.26</v>
      </c>
      <c r="I2388" s="25">
        <v>0</v>
      </c>
      <c r="J2388" s="25" t="s">
        <v>282</v>
      </c>
      <c r="K2388" s="25" t="s">
        <v>5138</v>
      </c>
    </row>
    <row r="2389" spans="1:11" x14ac:dyDescent="0.2">
      <c r="A2389" s="25">
        <v>30</v>
      </c>
      <c r="B2389" s="25" t="s">
        <v>4223</v>
      </c>
      <c r="C2389" s="25">
        <v>9</v>
      </c>
      <c r="D2389" s="25">
        <v>19670000</v>
      </c>
      <c r="E2389" s="25" t="s">
        <v>4224</v>
      </c>
      <c r="F2389" s="25" t="s">
        <v>4225</v>
      </c>
      <c r="G2389" s="25">
        <v>28</v>
      </c>
      <c r="H2389" s="25">
        <v>0.17</v>
      </c>
      <c r="I2389" s="25">
        <v>0</v>
      </c>
      <c r="J2389" s="25" t="s">
        <v>282</v>
      </c>
      <c r="K2389" s="25" t="s">
        <v>4226</v>
      </c>
    </row>
    <row r="2390" spans="1:11" x14ac:dyDescent="0.2">
      <c r="A2390" s="25">
        <v>30</v>
      </c>
      <c r="B2390" s="25" t="s">
        <v>3114</v>
      </c>
      <c r="C2390" s="25">
        <v>17</v>
      </c>
      <c r="D2390" s="25">
        <v>70813400</v>
      </c>
      <c r="E2390" s="25" t="s">
        <v>3115</v>
      </c>
      <c r="F2390" s="25" t="s">
        <v>3116</v>
      </c>
      <c r="G2390" s="25">
        <v>49</v>
      </c>
      <c r="H2390" s="25">
        <v>0.28000000000000003</v>
      </c>
      <c r="I2390" s="25">
        <v>0</v>
      </c>
      <c r="J2390" s="25" t="s">
        <v>282</v>
      </c>
      <c r="K2390" s="25" t="s">
        <v>3117</v>
      </c>
    </row>
    <row r="2391" spans="1:11" x14ac:dyDescent="0.2">
      <c r="A2391" s="25">
        <v>30</v>
      </c>
      <c r="B2391" s="25" t="s">
        <v>3118</v>
      </c>
      <c r="C2391" s="25">
        <v>2</v>
      </c>
      <c r="D2391" s="25">
        <v>162332800</v>
      </c>
      <c r="E2391" s="25" t="s">
        <v>3119</v>
      </c>
      <c r="F2391" s="25" t="s">
        <v>3120</v>
      </c>
      <c r="G2391" s="25">
        <v>30</v>
      </c>
      <c r="H2391" s="25">
        <v>0.25</v>
      </c>
      <c r="I2391" s="25">
        <v>0</v>
      </c>
      <c r="J2391" s="25" t="s">
        <v>282</v>
      </c>
      <c r="K2391" s="25" t="s">
        <v>3121</v>
      </c>
    </row>
    <row r="2392" spans="1:11" x14ac:dyDescent="0.2">
      <c r="A2392" s="25">
        <v>30</v>
      </c>
      <c r="B2392" s="25" t="s">
        <v>5139</v>
      </c>
      <c r="C2392" s="25">
        <v>4</v>
      </c>
      <c r="D2392" s="25">
        <v>26954200</v>
      </c>
      <c r="E2392" s="25" t="s">
        <v>5140</v>
      </c>
      <c r="F2392" s="25" t="s">
        <v>5141</v>
      </c>
      <c r="G2392" s="25">
        <v>30</v>
      </c>
      <c r="H2392" s="25">
        <v>0.22</v>
      </c>
      <c r="I2392" s="25">
        <v>0</v>
      </c>
      <c r="J2392" s="25" t="s">
        <v>282</v>
      </c>
      <c r="K2392" s="25" t="s">
        <v>5142</v>
      </c>
    </row>
    <row r="2393" spans="1:11" x14ac:dyDescent="0.2">
      <c r="A2393" s="25">
        <v>30</v>
      </c>
      <c r="B2393" s="25" t="s">
        <v>5143</v>
      </c>
      <c r="C2393" s="25">
        <v>2</v>
      </c>
      <c r="D2393" s="25">
        <v>172030600</v>
      </c>
      <c r="E2393" s="25" t="s">
        <v>5144</v>
      </c>
      <c r="F2393" s="25" t="s">
        <v>5145</v>
      </c>
      <c r="G2393" s="25">
        <v>25</v>
      </c>
      <c r="H2393" s="25">
        <v>0.21</v>
      </c>
      <c r="I2393" s="25">
        <v>0</v>
      </c>
      <c r="J2393" s="25" t="s">
        <v>282</v>
      </c>
      <c r="K2393" s="25" t="s">
        <v>5146</v>
      </c>
    </row>
    <row r="2394" spans="1:11" x14ac:dyDescent="0.2">
      <c r="A2394" s="25">
        <v>30</v>
      </c>
      <c r="B2394" s="25" t="s">
        <v>5147</v>
      </c>
      <c r="C2394" s="25">
        <v>16</v>
      </c>
      <c r="D2394" s="25">
        <v>79433200</v>
      </c>
      <c r="E2394" s="25" t="s">
        <v>5148</v>
      </c>
      <c r="F2394" s="25" t="s">
        <v>5149</v>
      </c>
      <c r="G2394" s="25">
        <v>28</v>
      </c>
      <c r="H2394" s="25">
        <v>0.11</v>
      </c>
      <c r="I2394" s="25">
        <v>0</v>
      </c>
      <c r="J2394" s="25" t="s">
        <v>282</v>
      </c>
      <c r="K2394" s="25" t="s">
        <v>5150</v>
      </c>
    </row>
    <row r="2395" spans="1:11" x14ac:dyDescent="0.2">
      <c r="A2395" s="25">
        <v>30</v>
      </c>
      <c r="B2395" s="25" t="s">
        <v>5151</v>
      </c>
      <c r="C2395" s="25">
        <v>3</v>
      </c>
      <c r="D2395" s="25">
        <v>22278200</v>
      </c>
      <c r="E2395" s="25" t="s">
        <v>5152</v>
      </c>
      <c r="F2395" s="25" t="s">
        <v>5153</v>
      </c>
      <c r="G2395" s="25">
        <v>25</v>
      </c>
      <c r="H2395" s="25">
        <v>0.16</v>
      </c>
      <c r="I2395" s="25">
        <v>0</v>
      </c>
      <c r="J2395" s="25" t="s">
        <v>282</v>
      </c>
      <c r="K2395" s="25" t="s">
        <v>5154</v>
      </c>
    </row>
    <row r="2396" spans="1:11" x14ac:dyDescent="0.2">
      <c r="A2396" s="25">
        <v>31</v>
      </c>
      <c r="B2396" s="25" t="s">
        <v>368</v>
      </c>
      <c r="C2396" s="25">
        <v>15</v>
      </c>
      <c r="D2396" s="25">
        <v>85947400</v>
      </c>
      <c r="E2396" s="25" t="s">
        <v>369</v>
      </c>
      <c r="F2396" s="25" t="s">
        <v>5155</v>
      </c>
      <c r="G2396" s="25">
        <v>29</v>
      </c>
      <c r="H2396" s="25">
        <v>0.16</v>
      </c>
      <c r="I2396" s="25">
        <v>0</v>
      </c>
      <c r="J2396" s="25" t="s">
        <v>282</v>
      </c>
      <c r="K2396" s="25" t="s">
        <v>5156</v>
      </c>
    </row>
    <row r="2397" spans="1:11" x14ac:dyDescent="0.2">
      <c r="A2397" s="25">
        <v>31</v>
      </c>
      <c r="B2397" s="25" t="s">
        <v>2971</v>
      </c>
      <c r="C2397" s="25">
        <v>5</v>
      </c>
      <c r="D2397" s="25">
        <v>81564000</v>
      </c>
      <c r="E2397" s="25" t="s">
        <v>2972</v>
      </c>
      <c r="F2397" s="25" t="s">
        <v>2973</v>
      </c>
      <c r="G2397" s="25">
        <v>29</v>
      </c>
      <c r="H2397" s="25">
        <v>0.17</v>
      </c>
      <c r="I2397" s="25">
        <v>0</v>
      </c>
      <c r="J2397" s="25" t="s">
        <v>282</v>
      </c>
      <c r="K2397" s="25" t="s">
        <v>2974</v>
      </c>
    </row>
    <row r="2398" spans="1:11" x14ac:dyDescent="0.2">
      <c r="A2398" s="25">
        <v>31</v>
      </c>
      <c r="B2398" s="25" t="s">
        <v>3400</v>
      </c>
      <c r="C2398" s="25">
        <v>7</v>
      </c>
      <c r="D2398" s="25">
        <v>115929800</v>
      </c>
      <c r="E2398" s="25" t="s">
        <v>3401</v>
      </c>
      <c r="F2398" s="25" t="s">
        <v>3402</v>
      </c>
      <c r="G2398" s="25">
        <v>31</v>
      </c>
      <c r="H2398" s="25">
        <v>0.19</v>
      </c>
      <c r="I2398" s="25">
        <v>0</v>
      </c>
      <c r="J2398" s="25" t="s">
        <v>282</v>
      </c>
      <c r="K2398" s="25" t="s">
        <v>3403</v>
      </c>
    </row>
    <row r="2399" spans="1:11" x14ac:dyDescent="0.2">
      <c r="A2399" s="25">
        <v>31</v>
      </c>
      <c r="B2399" s="25" t="s">
        <v>3433</v>
      </c>
      <c r="C2399" s="25">
        <v>1</v>
      </c>
      <c r="D2399" s="25">
        <v>86399600</v>
      </c>
      <c r="E2399" s="25" t="s">
        <v>3434</v>
      </c>
      <c r="F2399" s="25" t="s">
        <v>3435</v>
      </c>
      <c r="G2399" s="25">
        <v>62</v>
      </c>
      <c r="H2399" s="25">
        <v>0.48</v>
      </c>
      <c r="I2399" s="25">
        <v>0</v>
      </c>
      <c r="J2399" s="25" t="s">
        <v>282</v>
      </c>
      <c r="K2399" s="25" t="s">
        <v>3436</v>
      </c>
    </row>
    <row r="2400" spans="1:11" x14ac:dyDescent="0.2">
      <c r="A2400" s="25">
        <v>31</v>
      </c>
      <c r="B2400" s="25" t="s">
        <v>3938</v>
      </c>
      <c r="C2400" s="25">
        <v>3</v>
      </c>
      <c r="D2400" s="25">
        <v>196932400</v>
      </c>
      <c r="E2400" s="25" t="s">
        <v>3939</v>
      </c>
      <c r="F2400" s="25" t="s">
        <v>3940</v>
      </c>
      <c r="G2400" s="25">
        <v>34</v>
      </c>
      <c r="H2400" s="25">
        <v>0.21</v>
      </c>
      <c r="I2400" s="25">
        <v>0</v>
      </c>
      <c r="J2400" s="25" t="s">
        <v>282</v>
      </c>
      <c r="K2400" s="25" t="s">
        <v>3941</v>
      </c>
    </row>
    <row r="2401" spans="1:11" x14ac:dyDescent="0.2">
      <c r="A2401" s="25">
        <v>31</v>
      </c>
      <c r="B2401" s="25" t="s">
        <v>5157</v>
      </c>
      <c r="C2401" s="25">
        <v>3</v>
      </c>
      <c r="D2401" s="25">
        <v>51051000</v>
      </c>
      <c r="E2401" s="25" t="s">
        <v>5158</v>
      </c>
      <c r="F2401" s="25" t="s">
        <v>5159</v>
      </c>
      <c r="G2401" s="25">
        <v>25</v>
      </c>
      <c r="H2401" s="25">
        <v>0.15</v>
      </c>
      <c r="I2401" s="25">
        <v>0</v>
      </c>
      <c r="J2401" s="25" t="s">
        <v>282</v>
      </c>
      <c r="K2401" s="25" t="s">
        <v>5160</v>
      </c>
    </row>
    <row r="2402" spans="1:11" x14ac:dyDescent="0.2">
      <c r="A2402" s="25">
        <v>31</v>
      </c>
      <c r="B2402" s="25" t="s">
        <v>1249</v>
      </c>
      <c r="C2402" s="25">
        <v>3</v>
      </c>
      <c r="D2402" s="25">
        <v>89530000</v>
      </c>
      <c r="E2402" s="25" t="s">
        <v>1250</v>
      </c>
      <c r="F2402" s="25" t="s">
        <v>5161</v>
      </c>
      <c r="G2402" s="25">
        <v>37</v>
      </c>
      <c r="H2402" s="25">
        <v>0.2</v>
      </c>
      <c r="I2402" s="25">
        <v>0</v>
      </c>
      <c r="J2402" s="25" t="s">
        <v>282</v>
      </c>
      <c r="K2402" s="25" t="s">
        <v>5162</v>
      </c>
    </row>
    <row r="2403" spans="1:11" x14ac:dyDescent="0.2">
      <c r="A2403" s="25">
        <v>31</v>
      </c>
      <c r="B2403" s="25" t="s">
        <v>4766</v>
      </c>
      <c r="C2403" s="25">
        <v>8</v>
      </c>
      <c r="D2403" s="25">
        <v>118872600</v>
      </c>
      <c r="E2403" s="25" t="s">
        <v>4767</v>
      </c>
      <c r="F2403" s="25" t="s">
        <v>5163</v>
      </c>
      <c r="G2403" s="25">
        <v>29</v>
      </c>
      <c r="H2403" s="25">
        <v>0.14000000000000001</v>
      </c>
      <c r="I2403" s="25">
        <v>0</v>
      </c>
      <c r="J2403" s="25" t="s">
        <v>282</v>
      </c>
      <c r="K2403" s="25" t="s">
        <v>4769</v>
      </c>
    </row>
    <row r="2404" spans="1:11" x14ac:dyDescent="0.2">
      <c r="A2404" s="25">
        <v>31</v>
      </c>
      <c r="B2404" s="25" t="s">
        <v>5164</v>
      </c>
      <c r="C2404" s="25">
        <v>11</v>
      </c>
      <c r="D2404" s="25">
        <v>58457000</v>
      </c>
      <c r="E2404" s="25" t="s">
        <v>5165</v>
      </c>
      <c r="F2404" s="25" t="s">
        <v>5166</v>
      </c>
      <c r="G2404" s="25">
        <v>55</v>
      </c>
      <c r="H2404" s="25">
        <v>0.45</v>
      </c>
      <c r="I2404" s="25">
        <v>0</v>
      </c>
      <c r="J2404" s="25" t="s">
        <v>282</v>
      </c>
      <c r="K2404" s="25" t="s">
        <v>5167</v>
      </c>
    </row>
    <row r="2405" spans="1:11" x14ac:dyDescent="0.2">
      <c r="A2405" s="25">
        <v>31</v>
      </c>
      <c r="B2405" s="25" t="s">
        <v>3035</v>
      </c>
      <c r="C2405" s="25">
        <v>2</v>
      </c>
      <c r="D2405" s="25">
        <v>172831400</v>
      </c>
      <c r="E2405" s="25" t="s">
        <v>3036</v>
      </c>
      <c r="F2405" s="25" t="s">
        <v>3037</v>
      </c>
      <c r="G2405" s="25">
        <v>31</v>
      </c>
      <c r="H2405" s="25">
        <v>0.25</v>
      </c>
      <c r="I2405" s="25">
        <v>0</v>
      </c>
      <c r="J2405" s="25" t="s">
        <v>282</v>
      </c>
      <c r="K2405" s="25" t="s">
        <v>3038</v>
      </c>
    </row>
    <row r="2406" spans="1:11" x14ac:dyDescent="0.2">
      <c r="A2406" s="25">
        <v>31</v>
      </c>
      <c r="B2406" s="25" t="s">
        <v>5168</v>
      </c>
      <c r="C2406" s="25">
        <v>1</v>
      </c>
      <c r="D2406" s="25">
        <v>210721000</v>
      </c>
      <c r="E2406" s="25" t="s">
        <v>5169</v>
      </c>
      <c r="F2406" s="25" t="s">
        <v>5170</v>
      </c>
      <c r="G2406" s="25">
        <v>27</v>
      </c>
      <c r="H2406" s="25">
        <v>0.17</v>
      </c>
      <c r="I2406" s="25">
        <v>0</v>
      </c>
      <c r="J2406" s="25" t="s">
        <v>282</v>
      </c>
      <c r="K2406" s="25" t="s">
        <v>5171</v>
      </c>
    </row>
    <row r="2407" spans="1:11" x14ac:dyDescent="0.2">
      <c r="A2407" s="25">
        <v>31</v>
      </c>
      <c r="B2407" s="25" t="s">
        <v>5172</v>
      </c>
      <c r="C2407" s="25">
        <v>9</v>
      </c>
      <c r="D2407" s="25">
        <v>589400</v>
      </c>
      <c r="E2407" s="25" t="s">
        <v>5173</v>
      </c>
      <c r="F2407" s="25" t="s">
        <v>5174</v>
      </c>
      <c r="G2407" s="25">
        <v>28</v>
      </c>
      <c r="H2407" s="25">
        <v>0.23</v>
      </c>
      <c r="I2407" s="25">
        <v>0</v>
      </c>
      <c r="J2407" s="25" t="s">
        <v>282</v>
      </c>
      <c r="K2407" s="25" t="s">
        <v>5175</v>
      </c>
    </row>
    <row r="2408" spans="1:11" x14ac:dyDescent="0.2">
      <c r="A2408" s="25">
        <v>31</v>
      </c>
      <c r="B2408" s="25" t="s">
        <v>3043</v>
      </c>
      <c r="C2408" s="25">
        <v>3</v>
      </c>
      <c r="D2408" s="25">
        <v>156090200</v>
      </c>
      <c r="E2408" s="25" t="s">
        <v>3044</v>
      </c>
      <c r="F2408" s="25" t="s">
        <v>3045</v>
      </c>
      <c r="G2408" s="25">
        <v>27</v>
      </c>
      <c r="H2408" s="25">
        <v>0.14000000000000001</v>
      </c>
      <c r="I2408" s="25">
        <v>0</v>
      </c>
      <c r="J2408" s="25" t="s">
        <v>282</v>
      </c>
      <c r="K2408" s="25" t="s">
        <v>3046</v>
      </c>
    </row>
    <row r="2409" spans="1:11" x14ac:dyDescent="0.2">
      <c r="A2409" s="25">
        <v>31</v>
      </c>
      <c r="B2409" s="25" t="s">
        <v>5176</v>
      </c>
      <c r="C2409" s="25">
        <v>8</v>
      </c>
      <c r="D2409" s="25">
        <v>95557000</v>
      </c>
      <c r="E2409" s="25" t="s">
        <v>5177</v>
      </c>
      <c r="F2409" s="25" t="s">
        <v>5178</v>
      </c>
      <c r="G2409" s="25">
        <v>37</v>
      </c>
      <c r="H2409" s="25">
        <v>0.28000000000000003</v>
      </c>
      <c r="I2409" s="25">
        <v>0</v>
      </c>
      <c r="J2409" s="25" t="s">
        <v>282</v>
      </c>
      <c r="K2409" s="25" t="s">
        <v>5179</v>
      </c>
    </row>
    <row r="2410" spans="1:11" x14ac:dyDescent="0.2">
      <c r="A2410" s="25">
        <v>31</v>
      </c>
      <c r="B2410" s="25" t="s">
        <v>5176</v>
      </c>
      <c r="C2410" s="25">
        <v>8</v>
      </c>
      <c r="D2410" s="25">
        <v>95558400</v>
      </c>
      <c r="E2410" s="25" t="s">
        <v>5177</v>
      </c>
      <c r="F2410" s="25" t="s">
        <v>5180</v>
      </c>
      <c r="G2410" s="25">
        <v>21</v>
      </c>
      <c r="H2410" s="25">
        <v>0.18</v>
      </c>
      <c r="I2410" s="25">
        <v>0</v>
      </c>
      <c r="J2410" s="25" t="s">
        <v>282</v>
      </c>
      <c r="K2410" s="25" t="s">
        <v>5181</v>
      </c>
    </row>
    <row r="2411" spans="1:11" x14ac:dyDescent="0.2">
      <c r="A2411" s="25">
        <v>31</v>
      </c>
      <c r="B2411" s="25" t="s">
        <v>5182</v>
      </c>
      <c r="C2411" s="25">
        <v>7</v>
      </c>
      <c r="D2411" s="25">
        <v>23216200</v>
      </c>
      <c r="E2411" s="25" t="s">
        <v>5183</v>
      </c>
      <c r="F2411" s="25" t="s">
        <v>5184</v>
      </c>
      <c r="G2411" s="25">
        <v>44</v>
      </c>
      <c r="H2411" s="25">
        <v>0.26</v>
      </c>
      <c r="I2411" s="25">
        <v>0</v>
      </c>
      <c r="J2411" s="25" t="s">
        <v>282</v>
      </c>
      <c r="K2411" s="25" t="s">
        <v>5185</v>
      </c>
    </row>
    <row r="2412" spans="1:11" x14ac:dyDescent="0.2">
      <c r="A2412" s="25">
        <v>31</v>
      </c>
      <c r="B2412" s="25" t="s">
        <v>5186</v>
      </c>
      <c r="C2412" s="25">
        <v>11</v>
      </c>
      <c r="D2412" s="25">
        <v>41346200</v>
      </c>
      <c r="E2412" s="25" t="s">
        <v>5187</v>
      </c>
      <c r="F2412" s="25" t="s">
        <v>5188</v>
      </c>
      <c r="G2412" s="25">
        <v>34</v>
      </c>
      <c r="H2412" s="25">
        <v>0.14000000000000001</v>
      </c>
      <c r="I2412" s="25">
        <v>0</v>
      </c>
      <c r="J2412" s="25" t="s">
        <v>282</v>
      </c>
      <c r="K2412" s="25" t="s">
        <v>5189</v>
      </c>
    </row>
    <row r="2413" spans="1:11" x14ac:dyDescent="0.2">
      <c r="A2413" s="25">
        <v>31</v>
      </c>
      <c r="B2413" s="25" t="s">
        <v>5190</v>
      </c>
      <c r="C2413" s="25">
        <v>1</v>
      </c>
      <c r="D2413" s="25">
        <v>74662000</v>
      </c>
      <c r="E2413" s="25" t="s">
        <v>5191</v>
      </c>
      <c r="F2413" s="25" t="s">
        <v>5192</v>
      </c>
      <c r="G2413" s="25">
        <v>28</v>
      </c>
      <c r="H2413" s="25">
        <v>0.12</v>
      </c>
      <c r="I2413" s="25">
        <v>0</v>
      </c>
      <c r="J2413" s="25" t="s">
        <v>282</v>
      </c>
      <c r="K2413" s="25" t="s">
        <v>5193</v>
      </c>
    </row>
    <row r="2414" spans="1:11" x14ac:dyDescent="0.2">
      <c r="A2414" s="25">
        <v>31</v>
      </c>
      <c r="B2414" s="25" t="s">
        <v>3061</v>
      </c>
      <c r="C2414" s="25">
        <v>6</v>
      </c>
      <c r="D2414" s="25">
        <v>136850000</v>
      </c>
      <c r="E2414" s="25" t="s">
        <v>3062</v>
      </c>
      <c r="F2414" s="25" t="s">
        <v>3063</v>
      </c>
      <c r="G2414" s="25">
        <v>44</v>
      </c>
      <c r="H2414" s="25">
        <v>0.22</v>
      </c>
      <c r="I2414" s="25">
        <v>0</v>
      </c>
      <c r="J2414" s="25" t="s">
        <v>282</v>
      </c>
      <c r="K2414" s="25" t="s">
        <v>3064</v>
      </c>
    </row>
    <row r="2415" spans="1:11" x14ac:dyDescent="0.2">
      <c r="A2415" s="25">
        <v>31</v>
      </c>
      <c r="B2415" s="25" t="s">
        <v>2815</v>
      </c>
      <c r="C2415" s="25">
        <v>1</v>
      </c>
      <c r="D2415" s="25">
        <v>46285400</v>
      </c>
      <c r="E2415" s="25" t="s">
        <v>2816</v>
      </c>
      <c r="F2415" s="25" t="s">
        <v>5194</v>
      </c>
      <c r="G2415" s="25">
        <v>39</v>
      </c>
      <c r="H2415" s="25">
        <v>0.23</v>
      </c>
      <c r="I2415" s="25">
        <v>0</v>
      </c>
      <c r="J2415" s="25" t="s">
        <v>282</v>
      </c>
      <c r="K2415" s="25" t="s">
        <v>5195</v>
      </c>
    </row>
    <row r="2416" spans="1:11" x14ac:dyDescent="0.2">
      <c r="A2416" s="25">
        <v>31</v>
      </c>
      <c r="B2416" s="25" t="s">
        <v>5196</v>
      </c>
      <c r="C2416" s="25">
        <v>18</v>
      </c>
      <c r="D2416" s="25">
        <v>58039800</v>
      </c>
      <c r="E2416" s="25" t="s">
        <v>5197</v>
      </c>
      <c r="F2416" s="25" t="s">
        <v>5198</v>
      </c>
      <c r="G2416" s="25">
        <v>28</v>
      </c>
      <c r="H2416" s="25">
        <v>0.16</v>
      </c>
      <c r="I2416" s="25">
        <v>0</v>
      </c>
      <c r="J2416" s="25" t="s">
        <v>282</v>
      </c>
      <c r="K2416" s="25" t="s">
        <v>5199</v>
      </c>
    </row>
    <row r="2417" spans="1:11" x14ac:dyDescent="0.2">
      <c r="A2417" s="25">
        <v>31</v>
      </c>
      <c r="B2417" s="25" t="s">
        <v>5200</v>
      </c>
      <c r="C2417" s="25">
        <v>2</v>
      </c>
      <c r="D2417" s="25">
        <v>71341200</v>
      </c>
      <c r="E2417" s="25" t="s">
        <v>5201</v>
      </c>
      <c r="F2417" s="25" t="s">
        <v>5202</v>
      </c>
      <c r="G2417" s="25">
        <v>28</v>
      </c>
      <c r="H2417" s="25">
        <v>0.2</v>
      </c>
      <c r="I2417" s="25">
        <v>0</v>
      </c>
      <c r="J2417" s="25" t="s">
        <v>282</v>
      </c>
      <c r="K2417" s="25" t="s">
        <v>5203</v>
      </c>
    </row>
    <row r="2418" spans="1:11" x14ac:dyDescent="0.2">
      <c r="A2418" s="25">
        <v>31</v>
      </c>
      <c r="B2418" s="25" t="s">
        <v>3069</v>
      </c>
      <c r="C2418" s="25">
        <v>8</v>
      </c>
      <c r="D2418" s="25">
        <v>16199400</v>
      </c>
      <c r="E2418" s="25" t="s">
        <v>3070</v>
      </c>
      <c r="F2418" s="25" t="s">
        <v>3071</v>
      </c>
      <c r="G2418" s="25">
        <v>45</v>
      </c>
      <c r="H2418" s="25">
        <v>0.41</v>
      </c>
      <c r="I2418" s="25">
        <v>0</v>
      </c>
      <c r="J2418" s="25" t="s">
        <v>282</v>
      </c>
      <c r="K2418" s="25" t="s">
        <v>3072</v>
      </c>
    </row>
    <row r="2419" spans="1:11" x14ac:dyDescent="0.2">
      <c r="A2419" s="25">
        <v>31</v>
      </c>
      <c r="B2419" s="25" t="s">
        <v>5204</v>
      </c>
      <c r="C2419" s="25">
        <v>3</v>
      </c>
      <c r="D2419" s="25">
        <v>195461000</v>
      </c>
      <c r="E2419" s="25" t="s">
        <v>5205</v>
      </c>
      <c r="F2419" s="25" t="s">
        <v>5206</v>
      </c>
      <c r="G2419" s="25">
        <v>25</v>
      </c>
      <c r="H2419" s="25">
        <v>0.11</v>
      </c>
      <c r="I2419" s="25">
        <v>0</v>
      </c>
      <c r="J2419" s="25" t="s">
        <v>282</v>
      </c>
      <c r="K2419" s="25" t="s">
        <v>5207</v>
      </c>
    </row>
    <row r="2420" spans="1:11" x14ac:dyDescent="0.2">
      <c r="A2420" s="25">
        <v>31</v>
      </c>
      <c r="B2420" s="25" t="s">
        <v>5208</v>
      </c>
      <c r="C2420" s="25">
        <v>3</v>
      </c>
      <c r="D2420" s="25">
        <v>173289200</v>
      </c>
      <c r="E2420" s="25" t="s">
        <v>5209</v>
      </c>
      <c r="F2420" s="25" t="s">
        <v>5210</v>
      </c>
      <c r="G2420" s="25">
        <v>38</v>
      </c>
      <c r="H2420" s="25">
        <v>0.13</v>
      </c>
      <c r="I2420" s="25">
        <v>0</v>
      </c>
      <c r="J2420" s="25" t="s">
        <v>282</v>
      </c>
      <c r="K2420" s="25" t="s">
        <v>5211</v>
      </c>
    </row>
    <row r="2421" spans="1:11" x14ac:dyDescent="0.2">
      <c r="A2421" s="25">
        <v>31</v>
      </c>
      <c r="B2421" s="25" t="s">
        <v>3089</v>
      </c>
      <c r="C2421" s="25">
        <v>6</v>
      </c>
      <c r="D2421" s="25">
        <v>162401400</v>
      </c>
      <c r="E2421" s="25" t="s">
        <v>3090</v>
      </c>
      <c r="F2421" s="25" t="s">
        <v>3091</v>
      </c>
      <c r="G2421" s="25">
        <v>26</v>
      </c>
      <c r="H2421" s="25">
        <v>0.22</v>
      </c>
      <c r="I2421" s="25">
        <v>0</v>
      </c>
      <c r="J2421" s="25" t="s">
        <v>282</v>
      </c>
      <c r="K2421" s="25" t="s">
        <v>3092</v>
      </c>
    </row>
    <row r="2422" spans="1:11" x14ac:dyDescent="0.2">
      <c r="A2422" s="25">
        <v>31</v>
      </c>
      <c r="B2422" s="25" t="s">
        <v>5212</v>
      </c>
      <c r="C2422" s="25">
        <v>12</v>
      </c>
      <c r="D2422" s="25">
        <v>15566600</v>
      </c>
      <c r="E2422" s="25" t="s">
        <v>5213</v>
      </c>
      <c r="F2422" s="25" t="s">
        <v>5214</v>
      </c>
      <c r="G2422" s="25">
        <v>33</v>
      </c>
      <c r="H2422" s="25">
        <v>0.18</v>
      </c>
      <c r="I2422" s="25">
        <v>0</v>
      </c>
      <c r="J2422" s="25" t="s">
        <v>282</v>
      </c>
      <c r="K2422" s="25" t="s">
        <v>5215</v>
      </c>
    </row>
    <row r="2423" spans="1:11" x14ac:dyDescent="0.2">
      <c r="A2423" s="25">
        <v>31</v>
      </c>
      <c r="B2423" s="25" t="s">
        <v>3223</v>
      </c>
      <c r="C2423" s="25">
        <v>4</v>
      </c>
      <c r="D2423" s="25">
        <v>122280200</v>
      </c>
      <c r="E2423" s="25" t="s">
        <v>3224</v>
      </c>
      <c r="F2423" s="25" t="s">
        <v>4942</v>
      </c>
      <c r="G2423" s="25">
        <v>28</v>
      </c>
      <c r="H2423" s="25">
        <v>0.16</v>
      </c>
      <c r="I2423" s="25">
        <v>0</v>
      </c>
      <c r="J2423" s="25" t="s">
        <v>282</v>
      </c>
      <c r="K2423" s="25" t="s">
        <v>4943</v>
      </c>
    </row>
    <row r="2424" spans="1:11" x14ac:dyDescent="0.2">
      <c r="A2424" s="25">
        <v>31</v>
      </c>
      <c r="B2424" s="25" t="s">
        <v>3223</v>
      </c>
      <c r="C2424" s="25">
        <v>4</v>
      </c>
      <c r="D2424" s="25">
        <v>122281600</v>
      </c>
      <c r="E2424" s="25" t="s">
        <v>3224</v>
      </c>
      <c r="F2424" s="25" t="s">
        <v>5216</v>
      </c>
      <c r="G2424" s="25">
        <v>20</v>
      </c>
      <c r="H2424" s="25">
        <v>0.13</v>
      </c>
      <c r="I2424" s="25">
        <v>0</v>
      </c>
      <c r="J2424" s="25" t="s">
        <v>282</v>
      </c>
      <c r="K2424" s="25" t="s">
        <v>3226</v>
      </c>
    </row>
    <row r="2425" spans="1:11" x14ac:dyDescent="0.2">
      <c r="A2425" s="25">
        <v>31</v>
      </c>
      <c r="B2425" s="25" t="s">
        <v>5217</v>
      </c>
      <c r="C2425" s="25">
        <v>19</v>
      </c>
      <c r="D2425" s="25">
        <v>35140000</v>
      </c>
      <c r="E2425" s="25" t="s">
        <v>5218</v>
      </c>
      <c r="F2425" s="25" t="s">
        <v>5219</v>
      </c>
      <c r="G2425" s="25">
        <v>37</v>
      </c>
      <c r="H2425" s="25">
        <v>0.24</v>
      </c>
      <c r="I2425" s="25">
        <v>0</v>
      </c>
      <c r="J2425" s="25" t="s">
        <v>282</v>
      </c>
      <c r="K2425" s="25" t="s">
        <v>5220</v>
      </c>
    </row>
    <row r="2426" spans="1:11" x14ac:dyDescent="0.2">
      <c r="A2426" s="25">
        <v>31</v>
      </c>
      <c r="B2426" s="25" t="s">
        <v>3112</v>
      </c>
      <c r="C2426" s="25">
        <v>2</v>
      </c>
      <c r="D2426" s="25">
        <v>172831400</v>
      </c>
      <c r="E2426" s="25" t="s">
        <v>3113</v>
      </c>
      <c r="F2426" s="25" t="s">
        <v>3037</v>
      </c>
      <c r="G2426" s="25">
        <v>31</v>
      </c>
      <c r="H2426" s="25">
        <v>0.25</v>
      </c>
      <c r="I2426" s="25">
        <v>0</v>
      </c>
      <c r="J2426" s="25" t="s">
        <v>282</v>
      </c>
      <c r="K2426" s="25" t="s">
        <v>3038</v>
      </c>
    </row>
    <row r="2427" spans="1:11" x14ac:dyDescent="0.2">
      <c r="A2427" s="25">
        <v>31</v>
      </c>
      <c r="B2427" s="25" t="s">
        <v>3122</v>
      </c>
      <c r="C2427" s="25">
        <v>12</v>
      </c>
      <c r="D2427" s="25">
        <v>27647200</v>
      </c>
      <c r="E2427" s="25" t="s">
        <v>3123</v>
      </c>
      <c r="F2427" s="25" t="s">
        <v>3124</v>
      </c>
      <c r="G2427" s="25">
        <v>26</v>
      </c>
      <c r="H2427" s="25">
        <v>0.23</v>
      </c>
      <c r="I2427" s="25">
        <v>0</v>
      </c>
      <c r="J2427" s="25" t="s">
        <v>282</v>
      </c>
      <c r="K2427" s="25" t="s">
        <v>3125</v>
      </c>
    </row>
    <row r="2428" spans="1:11" x14ac:dyDescent="0.2">
      <c r="A2428" s="25">
        <v>31</v>
      </c>
      <c r="B2428" s="25" t="s">
        <v>5221</v>
      </c>
      <c r="C2428" s="25">
        <v>8</v>
      </c>
      <c r="D2428" s="25">
        <v>51223200</v>
      </c>
      <c r="E2428" s="25" t="s">
        <v>5222</v>
      </c>
      <c r="F2428" s="25" t="s">
        <v>5223</v>
      </c>
      <c r="G2428" s="25">
        <v>30</v>
      </c>
      <c r="H2428" s="25">
        <v>0.19</v>
      </c>
      <c r="I2428" s="25">
        <v>0</v>
      </c>
      <c r="J2428" s="25" t="s">
        <v>282</v>
      </c>
      <c r="K2428" s="25" t="s">
        <v>5224</v>
      </c>
    </row>
    <row r="2429" spans="1:11" x14ac:dyDescent="0.2">
      <c r="A2429" s="25">
        <v>31</v>
      </c>
      <c r="B2429" s="25" t="s">
        <v>5225</v>
      </c>
      <c r="C2429" s="25">
        <v>3</v>
      </c>
      <c r="D2429" s="25">
        <v>8733200</v>
      </c>
      <c r="E2429" s="25" t="s">
        <v>5226</v>
      </c>
      <c r="F2429" s="25" t="s">
        <v>5227</v>
      </c>
      <c r="G2429" s="25">
        <v>32</v>
      </c>
      <c r="H2429" s="25">
        <v>0.18</v>
      </c>
      <c r="I2429" s="25">
        <v>0</v>
      </c>
      <c r="J2429" s="25" t="s">
        <v>282</v>
      </c>
      <c r="K2429" s="25" t="s">
        <v>5228</v>
      </c>
    </row>
    <row r="2430" spans="1:11" x14ac:dyDescent="0.2">
      <c r="A2430" s="25">
        <v>31</v>
      </c>
      <c r="B2430" s="25" t="s">
        <v>5229</v>
      </c>
      <c r="C2430" s="25">
        <v>8</v>
      </c>
      <c r="D2430" s="25">
        <v>74344200</v>
      </c>
      <c r="E2430" s="25" t="s">
        <v>5230</v>
      </c>
      <c r="F2430" s="25" t="s">
        <v>5231</v>
      </c>
      <c r="G2430" s="25">
        <v>31</v>
      </c>
      <c r="H2430" s="25">
        <v>0.22</v>
      </c>
      <c r="I2430" s="25">
        <v>0</v>
      </c>
      <c r="J2430" s="25" t="s">
        <v>282</v>
      </c>
      <c r="K2430" s="25" t="s">
        <v>5232</v>
      </c>
    </row>
    <row r="2431" spans="1:11" x14ac:dyDescent="0.2">
      <c r="A2431" s="25">
        <v>31</v>
      </c>
      <c r="B2431" s="25" t="s">
        <v>5233</v>
      </c>
      <c r="C2431" s="25">
        <v>17</v>
      </c>
      <c r="D2431" s="25">
        <v>73873800</v>
      </c>
      <c r="E2431" s="25" t="s">
        <v>5234</v>
      </c>
      <c r="F2431" s="25" t="s">
        <v>5235</v>
      </c>
      <c r="G2431" s="25">
        <v>29</v>
      </c>
      <c r="H2431" s="25">
        <v>0.21</v>
      </c>
      <c r="I2431" s="25">
        <v>0</v>
      </c>
      <c r="J2431" s="25" t="s">
        <v>282</v>
      </c>
      <c r="K2431" s="25" t="s">
        <v>5236</v>
      </c>
    </row>
    <row r="2432" spans="1:11" x14ac:dyDescent="0.2">
      <c r="A2432" s="25">
        <v>31</v>
      </c>
      <c r="B2432" s="25" t="s">
        <v>5237</v>
      </c>
      <c r="C2432" s="25">
        <v>17</v>
      </c>
      <c r="D2432" s="25">
        <v>73873800</v>
      </c>
      <c r="E2432" s="25" t="s">
        <v>5238</v>
      </c>
      <c r="F2432" s="25" t="s">
        <v>5235</v>
      </c>
      <c r="G2432" s="25">
        <v>29</v>
      </c>
      <c r="H2432" s="25">
        <v>0.21</v>
      </c>
      <c r="I2432" s="25">
        <v>0</v>
      </c>
      <c r="J2432" s="25" t="s">
        <v>282</v>
      </c>
      <c r="K2432" s="25" t="s">
        <v>5236</v>
      </c>
    </row>
    <row r="2433" spans="1:11" x14ac:dyDescent="0.2">
      <c r="A2433" s="25">
        <v>31</v>
      </c>
      <c r="B2433" s="25" t="s">
        <v>5239</v>
      </c>
      <c r="C2433" s="25">
        <v>11</v>
      </c>
      <c r="D2433" s="25">
        <v>5873000</v>
      </c>
      <c r="E2433" s="25" t="s">
        <v>5240</v>
      </c>
      <c r="F2433" s="25" t="s">
        <v>5241</v>
      </c>
      <c r="G2433" s="25">
        <v>29</v>
      </c>
      <c r="H2433" s="25">
        <v>0.19</v>
      </c>
      <c r="I2433" s="25">
        <v>0</v>
      </c>
      <c r="J2433" s="25" t="s">
        <v>282</v>
      </c>
      <c r="K2433" s="25" t="s">
        <v>5242</v>
      </c>
    </row>
    <row r="2434" spans="1:11" x14ac:dyDescent="0.2">
      <c r="A2434" s="25">
        <v>31</v>
      </c>
      <c r="B2434" s="25" t="s">
        <v>5243</v>
      </c>
      <c r="C2434" s="25">
        <v>17</v>
      </c>
      <c r="D2434" s="25">
        <v>73873800</v>
      </c>
      <c r="E2434" s="25" t="s">
        <v>5244</v>
      </c>
      <c r="F2434" s="25" t="s">
        <v>5235</v>
      </c>
      <c r="G2434" s="25">
        <v>29</v>
      </c>
      <c r="H2434" s="25">
        <v>0.21</v>
      </c>
      <c r="I2434" s="25">
        <v>0</v>
      </c>
      <c r="J2434" s="25" t="s">
        <v>282</v>
      </c>
      <c r="K2434" s="25" t="s">
        <v>5236</v>
      </c>
    </row>
    <row r="2435" spans="1:11" x14ac:dyDescent="0.2">
      <c r="A2435" s="25">
        <v>31</v>
      </c>
      <c r="B2435" s="25" t="s">
        <v>5245</v>
      </c>
      <c r="C2435" s="25">
        <v>17</v>
      </c>
      <c r="D2435" s="25">
        <v>73873800</v>
      </c>
      <c r="E2435" s="25" t="s">
        <v>5246</v>
      </c>
      <c r="F2435" s="25" t="s">
        <v>5235</v>
      </c>
      <c r="G2435" s="25">
        <v>29</v>
      </c>
      <c r="H2435" s="25">
        <v>0.21</v>
      </c>
      <c r="I2435" s="25">
        <v>0</v>
      </c>
      <c r="J2435" s="25" t="s">
        <v>282</v>
      </c>
      <c r="K2435" s="25" t="s">
        <v>5236</v>
      </c>
    </row>
    <row r="2436" spans="1:11" x14ac:dyDescent="0.2">
      <c r="A2436" s="25">
        <v>31</v>
      </c>
      <c r="B2436" s="25" t="s">
        <v>5247</v>
      </c>
      <c r="C2436" s="25">
        <v>3</v>
      </c>
      <c r="D2436" s="25">
        <v>23513000</v>
      </c>
      <c r="E2436" s="25" t="s">
        <v>5248</v>
      </c>
      <c r="F2436" s="25" t="s">
        <v>5249</v>
      </c>
      <c r="G2436" s="25">
        <v>36</v>
      </c>
      <c r="H2436" s="25">
        <v>0.22</v>
      </c>
      <c r="I2436" s="25">
        <v>0</v>
      </c>
      <c r="J2436" s="25" t="s">
        <v>282</v>
      </c>
      <c r="K2436" s="25" t="s">
        <v>5250</v>
      </c>
    </row>
    <row r="2437" spans="1:11" x14ac:dyDescent="0.2">
      <c r="A2437" s="25">
        <v>31</v>
      </c>
      <c r="B2437" s="25" t="s">
        <v>5251</v>
      </c>
      <c r="C2437" s="25">
        <v>10</v>
      </c>
      <c r="D2437" s="25">
        <v>75371800</v>
      </c>
      <c r="E2437" s="25" t="s">
        <v>5252</v>
      </c>
      <c r="F2437" s="25" t="s">
        <v>5253</v>
      </c>
      <c r="G2437" s="25">
        <v>29</v>
      </c>
      <c r="H2437" s="25">
        <v>0.26</v>
      </c>
      <c r="I2437" s="25">
        <v>0</v>
      </c>
      <c r="J2437" s="25" t="s">
        <v>282</v>
      </c>
      <c r="K2437" s="25" t="s">
        <v>5254</v>
      </c>
    </row>
    <row r="2438" spans="1:11" x14ac:dyDescent="0.2">
      <c r="A2438" s="25">
        <v>31</v>
      </c>
      <c r="B2438" s="25" t="s">
        <v>5251</v>
      </c>
      <c r="C2438" s="25">
        <v>10</v>
      </c>
      <c r="D2438" s="25">
        <v>75374600</v>
      </c>
      <c r="E2438" s="25" t="s">
        <v>5252</v>
      </c>
      <c r="F2438" s="25" t="s">
        <v>5255</v>
      </c>
      <c r="G2438" s="25">
        <v>25</v>
      </c>
      <c r="H2438" s="25">
        <v>0.25</v>
      </c>
      <c r="I2438" s="25">
        <v>0</v>
      </c>
      <c r="J2438" s="25" t="s">
        <v>282</v>
      </c>
      <c r="K2438" s="25" t="s">
        <v>5256</v>
      </c>
    </row>
    <row r="2439" spans="1:11" x14ac:dyDescent="0.2">
      <c r="A2439" s="25">
        <v>31</v>
      </c>
      <c r="B2439" s="25" t="s">
        <v>5257</v>
      </c>
      <c r="C2439" s="25">
        <v>10</v>
      </c>
      <c r="D2439" s="25">
        <v>114347800</v>
      </c>
      <c r="E2439" s="25" t="s">
        <v>5258</v>
      </c>
      <c r="F2439" s="25" t="s">
        <v>5259</v>
      </c>
      <c r="G2439" s="25">
        <v>34</v>
      </c>
      <c r="H2439" s="25">
        <v>0.23</v>
      </c>
      <c r="I2439" s="25">
        <v>0</v>
      </c>
      <c r="J2439" s="25" t="s">
        <v>282</v>
      </c>
      <c r="K2439" s="25" t="s">
        <v>5260</v>
      </c>
    </row>
    <row r="2440" spans="1:11" x14ac:dyDescent="0.2">
      <c r="A2440" s="25">
        <v>31</v>
      </c>
      <c r="B2440" s="25" t="s">
        <v>5151</v>
      </c>
      <c r="C2440" s="25">
        <v>3</v>
      </c>
      <c r="D2440" s="25">
        <v>21722400</v>
      </c>
      <c r="E2440" s="25" t="s">
        <v>5152</v>
      </c>
      <c r="F2440" s="25" t="s">
        <v>5261</v>
      </c>
      <c r="G2440" s="25">
        <v>47</v>
      </c>
      <c r="H2440" s="25">
        <v>0.28000000000000003</v>
      </c>
      <c r="I2440" s="25">
        <v>0</v>
      </c>
      <c r="J2440" s="25" t="s">
        <v>282</v>
      </c>
      <c r="K2440" s="25" t="s">
        <v>5262</v>
      </c>
    </row>
    <row r="2441" spans="1:11" x14ac:dyDescent="0.2">
      <c r="A2441" s="25">
        <v>32</v>
      </c>
      <c r="B2441" s="25" t="s">
        <v>4317</v>
      </c>
      <c r="C2441" s="25">
        <v>5</v>
      </c>
      <c r="D2441" s="25">
        <v>33859500</v>
      </c>
      <c r="E2441" s="25" t="s">
        <v>4318</v>
      </c>
      <c r="F2441" s="25" t="s">
        <v>5263</v>
      </c>
      <c r="G2441" s="25">
        <v>404</v>
      </c>
      <c r="H2441" s="25">
        <v>0.31</v>
      </c>
      <c r="I2441" s="25">
        <v>0</v>
      </c>
      <c r="J2441" s="25" t="s">
        <v>282</v>
      </c>
      <c r="K2441" s="25" t="s">
        <v>5264</v>
      </c>
    </row>
    <row r="2442" spans="1:11" x14ac:dyDescent="0.2">
      <c r="A2442" s="25">
        <v>32</v>
      </c>
      <c r="B2442" s="25" t="s">
        <v>4317</v>
      </c>
      <c r="C2442" s="25">
        <v>5</v>
      </c>
      <c r="D2442" s="25">
        <v>33862500</v>
      </c>
      <c r="E2442" s="25" t="s">
        <v>4318</v>
      </c>
      <c r="F2442" s="25" t="s">
        <v>5265</v>
      </c>
      <c r="G2442" s="25">
        <v>116</v>
      </c>
      <c r="H2442" s="25">
        <v>0.16</v>
      </c>
      <c r="I2442" s="25">
        <v>0</v>
      </c>
      <c r="J2442" s="25" t="s">
        <v>282</v>
      </c>
      <c r="K2442" s="25" t="s">
        <v>5266</v>
      </c>
    </row>
    <row r="2443" spans="1:11" x14ac:dyDescent="0.2">
      <c r="A2443" s="25">
        <v>32</v>
      </c>
      <c r="B2443" s="25" t="s">
        <v>5267</v>
      </c>
      <c r="C2443" s="25">
        <v>1</v>
      </c>
      <c r="D2443" s="25">
        <v>109362000</v>
      </c>
      <c r="E2443" s="25" t="s">
        <v>5268</v>
      </c>
      <c r="F2443" s="25" t="s">
        <v>5269</v>
      </c>
      <c r="G2443" s="25">
        <v>107</v>
      </c>
      <c r="H2443" s="25">
        <v>0.27</v>
      </c>
      <c r="I2443" s="25">
        <v>0</v>
      </c>
      <c r="J2443" s="25" t="s">
        <v>282</v>
      </c>
      <c r="K2443" s="25" t="s">
        <v>5270</v>
      </c>
    </row>
    <row r="2444" spans="1:11" x14ac:dyDescent="0.2">
      <c r="A2444" s="25">
        <v>32</v>
      </c>
      <c r="B2444" s="25" t="s">
        <v>5267</v>
      </c>
      <c r="C2444" s="25">
        <v>1</v>
      </c>
      <c r="D2444" s="25">
        <v>109359000</v>
      </c>
      <c r="E2444" s="25" t="s">
        <v>5268</v>
      </c>
      <c r="F2444" s="25" t="s">
        <v>5271</v>
      </c>
      <c r="G2444" s="25">
        <v>36</v>
      </c>
      <c r="H2444" s="25">
        <v>0.16</v>
      </c>
      <c r="I2444" s="25">
        <v>0</v>
      </c>
      <c r="J2444" s="25" t="s">
        <v>426</v>
      </c>
      <c r="K2444" s="25" t="s">
        <v>5272</v>
      </c>
    </row>
    <row r="2445" spans="1:11" x14ac:dyDescent="0.2">
      <c r="A2445" s="25">
        <v>32</v>
      </c>
      <c r="B2445" s="25" t="s">
        <v>5273</v>
      </c>
      <c r="C2445" s="25">
        <v>1</v>
      </c>
      <c r="D2445" s="25">
        <v>109362000</v>
      </c>
      <c r="E2445" s="25" t="s">
        <v>5274</v>
      </c>
      <c r="F2445" s="25" t="s">
        <v>5269</v>
      </c>
      <c r="G2445" s="25">
        <v>107</v>
      </c>
      <c r="H2445" s="25">
        <v>0.27</v>
      </c>
      <c r="I2445" s="25">
        <v>0</v>
      </c>
      <c r="J2445" s="25" t="s">
        <v>282</v>
      </c>
      <c r="K2445" s="25" t="s">
        <v>5270</v>
      </c>
    </row>
    <row r="2446" spans="1:11" x14ac:dyDescent="0.2">
      <c r="A2446" s="25">
        <v>32</v>
      </c>
      <c r="B2446" s="25" t="s">
        <v>5275</v>
      </c>
      <c r="C2446" s="25">
        <v>9</v>
      </c>
      <c r="D2446" s="25">
        <v>125878500</v>
      </c>
      <c r="E2446" s="25" t="s">
        <v>5276</v>
      </c>
      <c r="F2446" s="25" t="s">
        <v>5277</v>
      </c>
      <c r="G2446" s="25">
        <v>61</v>
      </c>
      <c r="H2446" s="25">
        <v>0.2</v>
      </c>
      <c r="I2446" s="25">
        <v>0</v>
      </c>
      <c r="J2446" s="25" t="s">
        <v>426</v>
      </c>
      <c r="K2446" s="25" t="s">
        <v>5278</v>
      </c>
    </row>
    <row r="2447" spans="1:11" x14ac:dyDescent="0.2">
      <c r="A2447" s="25">
        <v>32</v>
      </c>
      <c r="B2447" s="25" t="s">
        <v>5275</v>
      </c>
      <c r="C2447" s="25">
        <v>9</v>
      </c>
      <c r="D2447" s="25">
        <v>119190000</v>
      </c>
      <c r="E2447" s="25" t="s">
        <v>5276</v>
      </c>
      <c r="F2447" s="25" t="s">
        <v>5279</v>
      </c>
      <c r="G2447" s="25">
        <v>30</v>
      </c>
      <c r="H2447" s="25">
        <v>0.18</v>
      </c>
      <c r="I2447" s="25">
        <v>0</v>
      </c>
      <c r="J2447" s="25" t="s">
        <v>426</v>
      </c>
      <c r="K2447" s="25" t="s">
        <v>5280</v>
      </c>
    </row>
    <row r="2448" spans="1:11" x14ac:dyDescent="0.2">
      <c r="A2448" s="25">
        <v>32</v>
      </c>
      <c r="B2448" s="25" t="s">
        <v>5281</v>
      </c>
      <c r="C2448" s="25">
        <v>9</v>
      </c>
      <c r="D2448" s="25">
        <v>125878500</v>
      </c>
      <c r="E2448" s="25" t="s">
        <v>5282</v>
      </c>
      <c r="F2448" s="25" t="s">
        <v>5277</v>
      </c>
      <c r="G2448" s="25">
        <v>61</v>
      </c>
      <c r="H2448" s="25">
        <v>0.2</v>
      </c>
      <c r="I2448" s="25">
        <v>0</v>
      </c>
      <c r="J2448" s="25" t="s">
        <v>426</v>
      </c>
      <c r="K2448" s="25" t="s">
        <v>5278</v>
      </c>
    </row>
    <row r="2449" spans="1:11" x14ac:dyDescent="0.2">
      <c r="A2449" s="25">
        <v>32</v>
      </c>
      <c r="B2449" s="25" t="s">
        <v>5283</v>
      </c>
      <c r="C2449" s="25">
        <v>17</v>
      </c>
      <c r="D2449" s="25">
        <v>20751000</v>
      </c>
      <c r="E2449" s="25" t="s">
        <v>5284</v>
      </c>
      <c r="F2449" s="25" t="s">
        <v>5285</v>
      </c>
      <c r="G2449" s="25">
        <v>112</v>
      </c>
      <c r="H2449" s="25">
        <v>0.3</v>
      </c>
      <c r="I2449" s="25">
        <v>0</v>
      </c>
      <c r="J2449" s="25" t="s">
        <v>282</v>
      </c>
      <c r="K2449" s="25" t="s">
        <v>5286</v>
      </c>
    </row>
    <row r="2450" spans="1:11" x14ac:dyDescent="0.2">
      <c r="A2450" s="25">
        <v>32</v>
      </c>
      <c r="B2450" s="25" t="s">
        <v>5287</v>
      </c>
      <c r="C2450" s="25">
        <v>14</v>
      </c>
      <c r="D2450" s="25">
        <v>60040500</v>
      </c>
      <c r="E2450" s="25" t="s">
        <v>5288</v>
      </c>
      <c r="F2450" s="25" t="s">
        <v>5289</v>
      </c>
      <c r="G2450" s="25">
        <v>49</v>
      </c>
      <c r="H2450" s="25">
        <v>0.18</v>
      </c>
      <c r="I2450" s="25">
        <v>0</v>
      </c>
      <c r="J2450" s="25" t="s">
        <v>395</v>
      </c>
      <c r="K2450" s="25" t="s">
        <v>5290</v>
      </c>
    </row>
    <row r="2451" spans="1:11" x14ac:dyDescent="0.2">
      <c r="A2451" s="25">
        <v>32</v>
      </c>
      <c r="B2451" s="25" t="s">
        <v>5287</v>
      </c>
      <c r="C2451" s="25">
        <v>12</v>
      </c>
      <c r="D2451" s="25">
        <v>6597000</v>
      </c>
      <c r="E2451" s="25" t="s">
        <v>5288</v>
      </c>
      <c r="F2451" s="25" t="s">
        <v>5291</v>
      </c>
      <c r="G2451" s="25">
        <v>41</v>
      </c>
      <c r="H2451" s="25">
        <v>0.15</v>
      </c>
      <c r="I2451" s="25">
        <v>0</v>
      </c>
      <c r="J2451" s="25" t="s">
        <v>395</v>
      </c>
      <c r="K2451" s="25" t="s">
        <v>5292</v>
      </c>
    </row>
    <row r="2452" spans="1:11" x14ac:dyDescent="0.2">
      <c r="A2452" s="25">
        <v>32</v>
      </c>
      <c r="B2452" s="25" t="s">
        <v>5293</v>
      </c>
      <c r="C2452" s="25">
        <v>7</v>
      </c>
      <c r="D2452" s="25">
        <v>51346500</v>
      </c>
      <c r="E2452" s="25" t="s">
        <v>5294</v>
      </c>
      <c r="F2452" s="25" t="s">
        <v>5295</v>
      </c>
      <c r="G2452" s="25">
        <v>161</v>
      </c>
      <c r="H2452" s="25">
        <v>0.28000000000000003</v>
      </c>
      <c r="I2452" s="25">
        <v>0</v>
      </c>
      <c r="J2452" s="25" t="s">
        <v>395</v>
      </c>
      <c r="K2452" s="25" t="s">
        <v>5296</v>
      </c>
    </row>
    <row r="2453" spans="1:11" x14ac:dyDescent="0.2">
      <c r="A2453" s="25">
        <v>32</v>
      </c>
      <c r="B2453" s="25" t="s">
        <v>5293</v>
      </c>
      <c r="C2453" s="25">
        <v>12</v>
      </c>
      <c r="D2453" s="25">
        <v>6555000</v>
      </c>
      <c r="E2453" s="25" t="s">
        <v>5294</v>
      </c>
      <c r="F2453" s="25" t="s">
        <v>5297</v>
      </c>
      <c r="G2453" s="25">
        <v>187</v>
      </c>
      <c r="H2453" s="25">
        <v>0.25</v>
      </c>
      <c r="I2453" s="25">
        <v>0</v>
      </c>
      <c r="J2453" s="25" t="s">
        <v>282</v>
      </c>
      <c r="K2453" s="25" t="s">
        <v>5298</v>
      </c>
    </row>
    <row r="2454" spans="1:11" x14ac:dyDescent="0.2">
      <c r="A2454" s="25">
        <v>32</v>
      </c>
      <c r="B2454" s="25" t="s">
        <v>5293</v>
      </c>
      <c r="C2454" s="25">
        <v>12</v>
      </c>
      <c r="D2454" s="25">
        <v>6555000</v>
      </c>
      <c r="E2454" s="25" t="s">
        <v>5294</v>
      </c>
      <c r="F2454" s="25" t="s">
        <v>5299</v>
      </c>
      <c r="G2454" s="25">
        <v>98</v>
      </c>
      <c r="H2454" s="25">
        <v>0.23</v>
      </c>
      <c r="I2454" s="25">
        <v>0</v>
      </c>
      <c r="J2454" s="25" t="s">
        <v>395</v>
      </c>
      <c r="K2454" s="25" t="s">
        <v>5300</v>
      </c>
    </row>
    <row r="2455" spans="1:11" x14ac:dyDescent="0.2">
      <c r="A2455" s="25">
        <v>32</v>
      </c>
      <c r="B2455" s="25" t="s">
        <v>5293</v>
      </c>
      <c r="C2455" s="25">
        <v>12</v>
      </c>
      <c r="D2455" s="25">
        <v>6558000</v>
      </c>
      <c r="E2455" s="25" t="s">
        <v>5294</v>
      </c>
      <c r="F2455" s="25" t="s">
        <v>5301</v>
      </c>
      <c r="G2455" s="25">
        <v>33</v>
      </c>
      <c r="H2455" s="25">
        <v>0.1</v>
      </c>
      <c r="I2455" s="25">
        <v>0</v>
      </c>
      <c r="J2455" s="25" t="s">
        <v>426</v>
      </c>
      <c r="K2455" s="25" t="s">
        <v>5302</v>
      </c>
    </row>
    <row r="2456" spans="1:11" x14ac:dyDescent="0.2">
      <c r="A2456" s="25">
        <v>32</v>
      </c>
      <c r="B2456" s="25" t="s">
        <v>5303</v>
      </c>
      <c r="C2456" s="25">
        <v>7</v>
      </c>
      <c r="D2456" s="25">
        <v>51346500</v>
      </c>
      <c r="E2456" s="25" t="s">
        <v>5304</v>
      </c>
      <c r="F2456" s="25" t="s">
        <v>5295</v>
      </c>
      <c r="G2456" s="25">
        <v>161</v>
      </c>
      <c r="H2456" s="25">
        <v>0.28000000000000003</v>
      </c>
      <c r="I2456" s="25">
        <v>0</v>
      </c>
      <c r="J2456" s="25" t="s">
        <v>395</v>
      </c>
      <c r="K2456" s="25" t="s">
        <v>5296</v>
      </c>
    </row>
    <row r="2457" spans="1:11" x14ac:dyDescent="0.2">
      <c r="A2457" s="25">
        <v>32</v>
      </c>
      <c r="B2457" s="25" t="s">
        <v>5305</v>
      </c>
      <c r="C2457" s="25">
        <v>12</v>
      </c>
      <c r="D2457" s="25">
        <v>6558000</v>
      </c>
      <c r="E2457" s="25" t="s">
        <v>5306</v>
      </c>
      <c r="F2457" s="25" t="s">
        <v>5301</v>
      </c>
      <c r="G2457" s="25">
        <v>33</v>
      </c>
      <c r="H2457" s="25">
        <v>0.1</v>
      </c>
      <c r="I2457" s="25">
        <v>0</v>
      </c>
      <c r="J2457" s="25" t="s">
        <v>426</v>
      </c>
      <c r="K2457" s="25" t="s">
        <v>5302</v>
      </c>
    </row>
    <row r="2458" spans="1:11" x14ac:dyDescent="0.2">
      <c r="A2458" s="25">
        <v>32</v>
      </c>
      <c r="B2458" s="25" t="s">
        <v>5307</v>
      </c>
      <c r="C2458" s="25">
        <v>12</v>
      </c>
      <c r="D2458" s="25">
        <v>6222000</v>
      </c>
      <c r="E2458" s="25" t="s">
        <v>5308</v>
      </c>
      <c r="F2458" s="25" t="s">
        <v>5309</v>
      </c>
      <c r="G2458" s="25">
        <v>156</v>
      </c>
      <c r="H2458" s="25">
        <v>0.21</v>
      </c>
      <c r="I2458" s="25">
        <v>0</v>
      </c>
      <c r="J2458" s="25" t="s">
        <v>426</v>
      </c>
      <c r="K2458" s="25" t="s">
        <v>5310</v>
      </c>
    </row>
    <row r="2459" spans="1:11" x14ac:dyDescent="0.2">
      <c r="A2459" s="25">
        <v>32</v>
      </c>
      <c r="B2459" s="25" t="s">
        <v>5307</v>
      </c>
      <c r="C2459" s="25">
        <v>12</v>
      </c>
      <c r="D2459" s="25">
        <v>6334500</v>
      </c>
      <c r="E2459" s="25" t="s">
        <v>5308</v>
      </c>
      <c r="F2459" s="25" t="s">
        <v>5311</v>
      </c>
      <c r="G2459" s="25">
        <v>155</v>
      </c>
      <c r="H2459" s="25">
        <v>0.26</v>
      </c>
      <c r="I2459" s="25">
        <v>0</v>
      </c>
      <c r="J2459" s="25" t="s">
        <v>426</v>
      </c>
      <c r="K2459" s="25" t="s">
        <v>5312</v>
      </c>
    </row>
    <row r="2460" spans="1:11" x14ac:dyDescent="0.2">
      <c r="A2460" s="25">
        <v>32</v>
      </c>
      <c r="B2460" s="25" t="s">
        <v>5307</v>
      </c>
      <c r="C2460" s="25">
        <v>12</v>
      </c>
      <c r="D2460" s="25">
        <v>6324000</v>
      </c>
      <c r="E2460" s="25" t="s">
        <v>5308</v>
      </c>
      <c r="F2460" s="25" t="s">
        <v>5313</v>
      </c>
      <c r="G2460" s="25">
        <v>104</v>
      </c>
      <c r="H2460" s="25">
        <v>0.13</v>
      </c>
      <c r="I2460" s="25">
        <v>0</v>
      </c>
      <c r="J2460" s="25" t="s">
        <v>395</v>
      </c>
      <c r="K2460" s="25" t="s">
        <v>5314</v>
      </c>
    </row>
    <row r="2461" spans="1:11" x14ac:dyDescent="0.2">
      <c r="A2461" s="25">
        <v>32</v>
      </c>
      <c r="B2461" s="25" t="s">
        <v>5307</v>
      </c>
      <c r="C2461" s="25">
        <v>14</v>
      </c>
      <c r="D2461" s="25">
        <v>60181500</v>
      </c>
      <c r="E2461" s="25" t="s">
        <v>5308</v>
      </c>
      <c r="F2461" s="25" t="s">
        <v>5315</v>
      </c>
      <c r="G2461" s="25">
        <v>172</v>
      </c>
      <c r="H2461" s="25">
        <v>0.26</v>
      </c>
      <c r="I2461" s="25">
        <v>0</v>
      </c>
      <c r="J2461" s="25" t="s">
        <v>395</v>
      </c>
      <c r="K2461" s="25" t="s">
        <v>5316</v>
      </c>
    </row>
    <row r="2462" spans="1:11" x14ac:dyDescent="0.2">
      <c r="A2462" s="25">
        <v>32</v>
      </c>
      <c r="B2462" s="25" t="s">
        <v>5317</v>
      </c>
      <c r="C2462" s="25">
        <v>12</v>
      </c>
      <c r="D2462" s="25">
        <v>6324000</v>
      </c>
      <c r="E2462" s="25" t="s">
        <v>5318</v>
      </c>
      <c r="F2462" s="25" t="s">
        <v>5313</v>
      </c>
      <c r="G2462" s="25">
        <v>104</v>
      </c>
      <c r="H2462" s="25">
        <v>0.13</v>
      </c>
      <c r="I2462" s="25">
        <v>0</v>
      </c>
      <c r="J2462" s="25" t="s">
        <v>395</v>
      </c>
      <c r="K2462" s="25" t="s">
        <v>5314</v>
      </c>
    </row>
    <row r="2463" spans="1:11" x14ac:dyDescent="0.2">
      <c r="A2463" s="25">
        <v>32</v>
      </c>
      <c r="B2463" s="25" t="s">
        <v>5319</v>
      </c>
      <c r="C2463" s="25">
        <v>14</v>
      </c>
      <c r="D2463" s="25">
        <v>60181500</v>
      </c>
      <c r="E2463" s="25" t="s">
        <v>5320</v>
      </c>
      <c r="F2463" s="25" t="s">
        <v>5315</v>
      </c>
      <c r="G2463" s="25">
        <v>172</v>
      </c>
      <c r="H2463" s="25">
        <v>0.26</v>
      </c>
      <c r="I2463" s="25">
        <v>0</v>
      </c>
      <c r="J2463" s="25" t="s">
        <v>395</v>
      </c>
      <c r="K2463" s="25" t="s">
        <v>5316</v>
      </c>
    </row>
    <row r="2464" spans="1:11" x14ac:dyDescent="0.2">
      <c r="A2464" s="25">
        <v>32</v>
      </c>
      <c r="B2464" s="25" t="s">
        <v>5321</v>
      </c>
      <c r="C2464" s="25">
        <v>12</v>
      </c>
      <c r="D2464" s="25">
        <v>6222000</v>
      </c>
      <c r="E2464" s="25" t="s">
        <v>5322</v>
      </c>
      <c r="F2464" s="25" t="s">
        <v>5309</v>
      </c>
      <c r="G2464" s="25">
        <v>156</v>
      </c>
      <c r="H2464" s="25">
        <v>0.21</v>
      </c>
      <c r="I2464" s="25">
        <v>0</v>
      </c>
      <c r="J2464" s="25" t="s">
        <v>426</v>
      </c>
      <c r="K2464" s="25" t="s">
        <v>5310</v>
      </c>
    </row>
    <row r="2465" spans="1:11" x14ac:dyDescent="0.2">
      <c r="A2465" s="25">
        <v>32</v>
      </c>
      <c r="B2465" s="25" t="s">
        <v>5321</v>
      </c>
      <c r="C2465" s="25">
        <v>12</v>
      </c>
      <c r="D2465" s="25">
        <v>6334500</v>
      </c>
      <c r="E2465" s="25" t="s">
        <v>5322</v>
      </c>
      <c r="F2465" s="25" t="s">
        <v>5311</v>
      </c>
      <c r="G2465" s="25">
        <v>155</v>
      </c>
      <c r="H2465" s="25">
        <v>0.26</v>
      </c>
      <c r="I2465" s="25">
        <v>0</v>
      </c>
      <c r="J2465" s="25" t="s">
        <v>426</v>
      </c>
      <c r="K2465" s="25" t="s">
        <v>5312</v>
      </c>
    </row>
    <row r="2466" spans="1:11" x14ac:dyDescent="0.2">
      <c r="A2466" s="25">
        <v>32</v>
      </c>
      <c r="B2466" s="25" t="s">
        <v>430</v>
      </c>
      <c r="C2466" s="25">
        <v>5</v>
      </c>
      <c r="D2466" s="25">
        <v>19648500</v>
      </c>
      <c r="E2466" s="25" t="s">
        <v>431</v>
      </c>
      <c r="F2466" s="25" t="s">
        <v>5323</v>
      </c>
      <c r="G2466" s="25">
        <v>144</v>
      </c>
      <c r="H2466" s="25">
        <v>0.17</v>
      </c>
      <c r="I2466" s="25">
        <v>0</v>
      </c>
      <c r="J2466" s="25" t="s">
        <v>282</v>
      </c>
      <c r="K2466" s="25" t="s">
        <v>5324</v>
      </c>
    </row>
    <row r="2467" spans="1:11" x14ac:dyDescent="0.2">
      <c r="A2467" s="25">
        <v>32</v>
      </c>
      <c r="B2467" s="25" t="s">
        <v>430</v>
      </c>
      <c r="C2467" s="25">
        <v>5</v>
      </c>
      <c r="D2467" s="25">
        <v>19650000</v>
      </c>
      <c r="E2467" s="25" t="s">
        <v>431</v>
      </c>
      <c r="F2467" s="25" t="s">
        <v>5325</v>
      </c>
      <c r="G2467" s="25">
        <v>127</v>
      </c>
      <c r="H2467" s="25">
        <v>0.13</v>
      </c>
      <c r="I2467" s="25">
        <v>0</v>
      </c>
      <c r="J2467" s="25" t="s">
        <v>282</v>
      </c>
      <c r="K2467" s="25" t="s">
        <v>5326</v>
      </c>
    </row>
    <row r="2468" spans="1:11" x14ac:dyDescent="0.2">
      <c r="A2468" s="25">
        <v>32</v>
      </c>
      <c r="B2468" s="25" t="s">
        <v>430</v>
      </c>
      <c r="C2468" s="25">
        <v>5</v>
      </c>
      <c r="D2468" s="25">
        <v>19692000</v>
      </c>
      <c r="E2468" s="25" t="s">
        <v>431</v>
      </c>
      <c r="F2468" s="25" t="s">
        <v>5327</v>
      </c>
      <c r="G2468" s="25">
        <v>98</v>
      </c>
      <c r="H2468" s="25">
        <v>0.15</v>
      </c>
      <c r="I2468" s="25">
        <v>0</v>
      </c>
      <c r="J2468" s="25" t="s">
        <v>395</v>
      </c>
      <c r="K2468" s="25" t="s">
        <v>5328</v>
      </c>
    </row>
    <row r="2469" spans="1:11" x14ac:dyDescent="0.2">
      <c r="A2469" s="25">
        <v>32</v>
      </c>
      <c r="B2469" s="25" t="s">
        <v>430</v>
      </c>
      <c r="C2469" s="25">
        <v>12</v>
      </c>
      <c r="D2469" s="25">
        <v>367500</v>
      </c>
      <c r="E2469" s="25" t="s">
        <v>431</v>
      </c>
      <c r="F2469" s="25" t="s">
        <v>5329</v>
      </c>
      <c r="G2469" s="25">
        <v>140</v>
      </c>
      <c r="H2469" s="25">
        <v>0.38</v>
      </c>
      <c r="I2469" s="25">
        <v>0</v>
      </c>
      <c r="J2469" s="25" t="s">
        <v>395</v>
      </c>
      <c r="K2469" s="25" t="s">
        <v>5330</v>
      </c>
    </row>
    <row r="2470" spans="1:11" x14ac:dyDescent="0.2">
      <c r="A2470" s="25">
        <v>32</v>
      </c>
      <c r="B2470" s="25" t="s">
        <v>430</v>
      </c>
      <c r="C2470" s="25">
        <v>7</v>
      </c>
      <c r="D2470" s="25">
        <v>51352500</v>
      </c>
      <c r="E2470" s="25" t="s">
        <v>431</v>
      </c>
      <c r="F2470" s="25" t="s">
        <v>5331</v>
      </c>
      <c r="G2470" s="25">
        <v>68</v>
      </c>
      <c r="H2470" s="25">
        <v>0.13</v>
      </c>
      <c r="I2470" s="25">
        <v>0</v>
      </c>
      <c r="J2470" s="25" t="s">
        <v>395</v>
      </c>
      <c r="K2470" s="25" t="s">
        <v>5332</v>
      </c>
    </row>
    <row r="2471" spans="1:11" x14ac:dyDescent="0.2">
      <c r="A2471" s="25">
        <v>32</v>
      </c>
      <c r="B2471" s="25" t="s">
        <v>430</v>
      </c>
      <c r="C2471" s="25">
        <v>14</v>
      </c>
      <c r="D2471" s="25">
        <v>54859500</v>
      </c>
      <c r="E2471" s="25" t="s">
        <v>431</v>
      </c>
      <c r="F2471" s="25" t="s">
        <v>5333</v>
      </c>
      <c r="G2471" s="25">
        <v>50</v>
      </c>
      <c r="H2471" s="25">
        <v>0.13</v>
      </c>
      <c r="I2471" s="25">
        <v>0</v>
      </c>
      <c r="J2471" s="25" t="s">
        <v>395</v>
      </c>
      <c r="K2471" s="25" t="s">
        <v>5334</v>
      </c>
    </row>
    <row r="2472" spans="1:11" x14ac:dyDescent="0.2">
      <c r="A2472" s="25">
        <v>32</v>
      </c>
      <c r="B2472" s="25" t="s">
        <v>430</v>
      </c>
      <c r="C2472" s="25">
        <v>12</v>
      </c>
      <c r="D2472" s="25">
        <v>369000</v>
      </c>
      <c r="E2472" s="25" t="s">
        <v>431</v>
      </c>
      <c r="F2472" s="25" t="s">
        <v>5335</v>
      </c>
      <c r="G2472" s="25">
        <v>39</v>
      </c>
      <c r="H2472" s="25">
        <v>0.21</v>
      </c>
      <c r="I2472" s="25">
        <v>0</v>
      </c>
      <c r="J2472" s="25" t="s">
        <v>395</v>
      </c>
      <c r="K2472" s="25" t="s">
        <v>5336</v>
      </c>
    </row>
    <row r="2473" spans="1:11" x14ac:dyDescent="0.2">
      <c r="A2473" s="25">
        <v>32</v>
      </c>
      <c r="B2473" s="25" t="s">
        <v>430</v>
      </c>
      <c r="C2473" s="25">
        <v>12</v>
      </c>
      <c r="D2473" s="25">
        <v>6264000</v>
      </c>
      <c r="E2473" s="25" t="s">
        <v>431</v>
      </c>
      <c r="F2473" s="25" t="s">
        <v>5337</v>
      </c>
      <c r="G2473" s="25">
        <v>67</v>
      </c>
      <c r="H2473" s="25">
        <v>0.17</v>
      </c>
      <c r="I2473" s="25">
        <v>0</v>
      </c>
      <c r="J2473" s="25" t="s">
        <v>395</v>
      </c>
      <c r="K2473" s="25" t="s">
        <v>5338</v>
      </c>
    </row>
    <row r="2474" spans="1:11" x14ac:dyDescent="0.2">
      <c r="A2474" s="25">
        <v>32</v>
      </c>
      <c r="B2474" s="25" t="s">
        <v>430</v>
      </c>
      <c r="C2474" s="25">
        <v>5</v>
      </c>
      <c r="D2474" s="25">
        <v>19695000</v>
      </c>
      <c r="E2474" s="25" t="s">
        <v>431</v>
      </c>
      <c r="F2474" s="25" t="s">
        <v>5339</v>
      </c>
      <c r="G2474" s="25">
        <v>34</v>
      </c>
      <c r="H2474" s="25">
        <v>0.16</v>
      </c>
      <c r="I2474" s="25">
        <v>0</v>
      </c>
      <c r="J2474" s="25" t="s">
        <v>395</v>
      </c>
      <c r="K2474" s="25" t="s">
        <v>5340</v>
      </c>
    </row>
    <row r="2475" spans="1:11" x14ac:dyDescent="0.2">
      <c r="A2475" s="25">
        <v>32</v>
      </c>
      <c r="B2475" s="25" t="s">
        <v>430</v>
      </c>
      <c r="C2475" s="25">
        <v>14</v>
      </c>
      <c r="D2475" s="25">
        <v>64774500</v>
      </c>
      <c r="E2475" s="25" t="s">
        <v>431</v>
      </c>
      <c r="F2475" s="25" t="s">
        <v>5341</v>
      </c>
      <c r="G2475" s="25">
        <v>53</v>
      </c>
      <c r="H2475" s="25">
        <v>0.25</v>
      </c>
      <c r="I2475" s="25">
        <v>0</v>
      </c>
      <c r="J2475" s="25" t="s">
        <v>395</v>
      </c>
      <c r="K2475" s="25" t="s">
        <v>5342</v>
      </c>
    </row>
    <row r="2476" spans="1:11" x14ac:dyDescent="0.2">
      <c r="A2476" s="25">
        <v>32</v>
      </c>
      <c r="B2476" s="25" t="s">
        <v>5343</v>
      </c>
      <c r="C2476" s="25">
        <v>7</v>
      </c>
      <c r="D2476" s="25">
        <v>51352500</v>
      </c>
      <c r="E2476" s="25" t="s">
        <v>5344</v>
      </c>
      <c r="F2476" s="25" t="s">
        <v>5331</v>
      </c>
      <c r="G2476" s="25">
        <v>68</v>
      </c>
      <c r="H2476" s="25">
        <v>0.13</v>
      </c>
      <c r="I2476" s="25">
        <v>0</v>
      </c>
      <c r="J2476" s="25" t="s">
        <v>395</v>
      </c>
      <c r="K2476" s="25" t="s">
        <v>5332</v>
      </c>
    </row>
    <row r="2477" spans="1:11" x14ac:dyDescent="0.2">
      <c r="A2477" s="25">
        <v>32</v>
      </c>
      <c r="B2477" s="25" t="s">
        <v>5345</v>
      </c>
      <c r="C2477" s="25">
        <v>14</v>
      </c>
      <c r="D2477" s="25">
        <v>64774500</v>
      </c>
      <c r="E2477" s="25" t="s">
        <v>5346</v>
      </c>
      <c r="F2477" s="25" t="s">
        <v>5341</v>
      </c>
      <c r="G2477" s="25">
        <v>53</v>
      </c>
      <c r="H2477" s="25">
        <v>0.25</v>
      </c>
      <c r="I2477" s="25">
        <v>0</v>
      </c>
      <c r="J2477" s="25" t="s">
        <v>395</v>
      </c>
      <c r="K2477" s="25" t="s">
        <v>5342</v>
      </c>
    </row>
    <row r="2478" spans="1:11" x14ac:dyDescent="0.2">
      <c r="A2478" s="25">
        <v>32</v>
      </c>
      <c r="B2478" s="25" t="s">
        <v>5347</v>
      </c>
      <c r="C2478" s="25">
        <v>12</v>
      </c>
      <c r="D2478" s="25">
        <v>367500</v>
      </c>
      <c r="E2478" s="25" t="s">
        <v>5348</v>
      </c>
      <c r="F2478" s="25" t="s">
        <v>5329</v>
      </c>
      <c r="G2478" s="25">
        <v>140</v>
      </c>
      <c r="H2478" s="25">
        <v>0.38</v>
      </c>
      <c r="I2478" s="25">
        <v>0</v>
      </c>
      <c r="J2478" s="25" t="s">
        <v>395</v>
      </c>
      <c r="K2478" s="25" t="s">
        <v>5330</v>
      </c>
    </row>
    <row r="2479" spans="1:11" x14ac:dyDescent="0.2">
      <c r="A2479" s="25">
        <v>32</v>
      </c>
      <c r="B2479" s="25" t="s">
        <v>5349</v>
      </c>
      <c r="C2479" s="25">
        <v>14</v>
      </c>
      <c r="D2479" s="25">
        <v>54871500</v>
      </c>
      <c r="E2479" s="25" t="s">
        <v>5350</v>
      </c>
      <c r="F2479" s="25" t="s">
        <v>5351</v>
      </c>
      <c r="G2479" s="25">
        <v>51</v>
      </c>
      <c r="H2479" s="25">
        <v>0.14000000000000001</v>
      </c>
      <c r="I2479" s="25">
        <v>0</v>
      </c>
      <c r="J2479" s="25" t="s">
        <v>395</v>
      </c>
      <c r="K2479" s="25" t="s">
        <v>5312</v>
      </c>
    </row>
    <row r="2480" spans="1:11" x14ac:dyDescent="0.2">
      <c r="A2480" s="25">
        <v>32</v>
      </c>
      <c r="B2480" s="25" t="s">
        <v>5349</v>
      </c>
      <c r="C2480" s="25">
        <v>14</v>
      </c>
      <c r="D2480" s="25">
        <v>60067500</v>
      </c>
      <c r="E2480" s="25" t="s">
        <v>5350</v>
      </c>
      <c r="F2480" s="25" t="s">
        <v>5352</v>
      </c>
      <c r="G2480" s="25">
        <v>62</v>
      </c>
      <c r="H2480" s="25">
        <v>0.2</v>
      </c>
      <c r="I2480" s="25">
        <v>0</v>
      </c>
      <c r="J2480" s="25" t="s">
        <v>282</v>
      </c>
      <c r="K2480" s="25" t="s">
        <v>5353</v>
      </c>
    </row>
    <row r="2481" spans="1:11" x14ac:dyDescent="0.2">
      <c r="A2481" s="25">
        <v>32</v>
      </c>
      <c r="B2481" s="25" t="s">
        <v>5354</v>
      </c>
      <c r="C2481" s="25">
        <v>14</v>
      </c>
      <c r="D2481" s="25">
        <v>60067500</v>
      </c>
      <c r="E2481" s="25" t="s">
        <v>5355</v>
      </c>
      <c r="F2481" s="25" t="s">
        <v>5352</v>
      </c>
      <c r="G2481" s="25">
        <v>62</v>
      </c>
      <c r="H2481" s="25">
        <v>0.2</v>
      </c>
      <c r="I2481" s="25">
        <v>0</v>
      </c>
      <c r="J2481" s="25" t="s">
        <v>282</v>
      </c>
      <c r="K2481" s="25" t="s">
        <v>5353</v>
      </c>
    </row>
    <row r="2482" spans="1:11" x14ac:dyDescent="0.2">
      <c r="A2482" s="25">
        <v>32</v>
      </c>
      <c r="B2482" s="25" t="s">
        <v>5356</v>
      </c>
      <c r="C2482" s="25">
        <v>14</v>
      </c>
      <c r="D2482" s="25">
        <v>54871500</v>
      </c>
      <c r="E2482" s="25" t="s">
        <v>5357</v>
      </c>
      <c r="F2482" s="25" t="s">
        <v>5351</v>
      </c>
      <c r="G2482" s="25">
        <v>51</v>
      </c>
      <c r="H2482" s="25">
        <v>0.14000000000000001</v>
      </c>
      <c r="I2482" s="25">
        <v>0</v>
      </c>
      <c r="J2482" s="25" t="s">
        <v>395</v>
      </c>
      <c r="K2482" s="25" t="s">
        <v>5312</v>
      </c>
    </row>
    <row r="2483" spans="1:11" x14ac:dyDescent="0.2">
      <c r="A2483" s="25">
        <v>32</v>
      </c>
      <c r="B2483" s="25" t="s">
        <v>3903</v>
      </c>
      <c r="C2483" s="25">
        <v>5</v>
      </c>
      <c r="D2483" s="25">
        <v>32940000</v>
      </c>
      <c r="E2483" s="25" t="s">
        <v>3904</v>
      </c>
      <c r="F2483" s="25" t="s">
        <v>5358</v>
      </c>
      <c r="G2483" s="25">
        <v>192</v>
      </c>
      <c r="H2483" s="25">
        <v>0.18</v>
      </c>
      <c r="I2483" s="25">
        <v>0</v>
      </c>
      <c r="J2483" s="25" t="s">
        <v>395</v>
      </c>
      <c r="K2483" s="25" t="s">
        <v>5359</v>
      </c>
    </row>
    <row r="2484" spans="1:11" x14ac:dyDescent="0.2">
      <c r="A2484" s="25">
        <v>32</v>
      </c>
      <c r="B2484" s="25" t="s">
        <v>5360</v>
      </c>
      <c r="C2484" s="25">
        <v>12</v>
      </c>
      <c r="D2484" s="25">
        <v>6636000</v>
      </c>
      <c r="E2484" s="25" t="s">
        <v>5361</v>
      </c>
      <c r="F2484" s="25" t="s">
        <v>5362</v>
      </c>
      <c r="G2484" s="25">
        <v>190</v>
      </c>
      <c r="H2484" s="25">
        <v>0.25</v>
      </c>
      <c r="I2484" s="25">
        <v>0</v>
      </c>
      <c r="J2484" s="25" t="s">
        <v>395</v>
      </c>
      <c r="K2484" s="25" t="s">
        <v>5363</v>
      </c>
    </row>
    <row r="2485" spans="1:11" x14ac:dyDescent="0.2">
      <c r="A2485" s="25">
        <v>32</v>
      </c>
      <c r="B2485" s="25" t="s">
        <v>5360</v>
      </c>
      <c r="C2485" s="25">
        <v>7</v>
      </c>
      <c r="D2485" s="25">
        <v>51088500</v>
      </c>
      <c r="E2485" s="25" t="s">
        <v>5361</v>
      </c>
      <c r="F2485" s="25" t="s">
        <v>5364</v>
      </c>
      <c r="G2485" s="25">
        <v>180</v>
      </c>
      <c r="H2485" s="25">
        <v>0.24</v>
      </c>
      <c r="I2485" s="25">
        <v>0</v>
      </c>
      <c r="J2485" s="25" t="s">
        <v>395</v>
      </c>
      <c r="K2485" s="25" t="s">
        <v>5365</v>
      </c>
    </row>
    <row r="2486" spans="1:11" x14ac:dyDescent="0.2">
      <c r="A2486" s="25">
        <v>32</v>
      </c>
      <c r="B2486" s="25" t="s">
        <v>5360</v>
      </c>
      <c r="C2486" s="25">
        <v>7</v>
      </c>
      <c r="D2486" s="25">
        <v>51352500</v>
      </c>
      <c r="E2486" s="25" t="s">
        <v>5361</v>
      </c>
      <c r="F2486" s="25" t="s">
        <v>5366</v>
      </c>
      <c r="G2486" s="25">
        <v>165</v>
      </c>
      <c r="H2486" s="25">
        <v>0.25</v>
      </c>
      <c r="I2486" s="25">
        <v>0</v>
      </c>
      <c r="J2486" s="25" t="s">
        <v>395</v>
      </c>
      <c r="K2486" s="25" t="s">
        <v>5367</v>
      </c>
    </row>
    <row r="2487" spans="1:11" x14ac:dyDescent="0.2">
      <c r="A2487" s="25">
        <v>32</v>
      </c>
      <c r="B2487" s="25" t="s">
        <v>5360</v>
      </c>
      <c r="C2487" s="25">
        <v>7</v>
      </c>
      <c r="D2487" s="25">
        <v>51346500</v>
      </c>
      <c r="E2487" s="25" t="s">
        <v>5361</v>
      </c>
      <c r="F2487" s="25" t="s">
        <v>5295</v>
      </c>
      <c r="G2487" s="25">
        <v>161</v>
      </c>
      <c r="H2487" s="25">
        <v>0.28000000000000003</v>
      </c>
      <c r="I2487" s="25">
        <v>0</v>
      </c>
      <c r="J2487" s="25" t="s">
        <v>395</v>
      </c>
      <c r="K2487" s="25" t="s">
        <v>5296</v>
      </c>
    </row>
    <row r="2488" spans="1:11" x14ac:dyDescent="0.2">
      <c r="A2488" s="25">
        <v>32</v>
      </c>
      <c r="B2488" s="25" t="s">
        <v>5360</v>
      </c>
      <c r="C2488" s="25">
        <v>12</v>
      </c>
      <c r="D2488" s="25">
        <v>6553500</v>
      </c>
      <c r="E2488" s="25" t="s">
        <v>5361</v>
      </c>
      <c r="F2488" s="25" t="s">
        <v>5368</v>
      </c>
      <c r="G2488" s="25">
        <v>160</v>
      </c>
      <c r="H2488" s="25">
        <v>0.39</v>
      </c>
      <c r="I2488" s="25">
        <v>0</v>
      </c>
      <c r="J2488" s="25" t="s">
        <v>395</v>
      </c>
      <c r="K2488" s="25" t="s">
        <v>5369</v>
      </c>
    </row>
    <row r="2489" spans="1:11" x14ac:dyDescent="0.2">
      <c r="A2489" s="25">
        <v>32</v>
      </c>
      <c r="B2489" s="25" t="s">
        <v>5360</v>
      </c>
      <c r="C2489" s="25">
        <v>12</v>
      </c>
      <c r="D2489" s="25">
        <v>1332000</v>
      </c>
      <c r="E2489" s="25" t="s">
        <v>5361</v>
      </c>
      <c r="F2489" s="25" t="s">
        <v>5370</v>
      </c>
      <c r="G2489" s="25">
        <v>310</v>
      </c>
      <c r="H2489" s="25">
        <v>0.33</v>
      </c>
      <c r="I2489" s="25">
        <v>0</v>
      </c>
      <c r="J2489" s="25" t="s">
        <v>395</v>
      </c>
      <c r="K2489" s="25" t="s">
        <v>5371</v>
      </c>
    </row>
    <row r="2490" spans="1:11" x14ac:dyDescent="0.2">
      <c r="A2490" s="25">
        <v>32</v>
      </c>
      <c r="B2490" s="25" t="s">
        <v>5360</v>
      </c>
      <c r="C2490" s="25">
        <v>7</v>
      </c>
      <c r="D2490" s="25">
        <v>51348000</v>
      </c>
      <c r="E2490" s="25" t="s">
        <v>5361</v>
      </c>
      <c r="F2490" s="25" t="s">
        <v>5372</v>
      </c>
      <c r="G2490" s="25">
        <v>149</v>
      </c>
      <c r="H2490" s="25">
        <v>0.24</v>
      </c>
      <c r="I2490" s="25">
        <v>0</v>
      </c>
      <c r="J2490" s="25" t="s">
        <v>426</v>
      </c>
      <c r="K2490" s="25" t="s">
        <v>5373</v>
      </c>
    </row>
    <row r="2491" spans="1:11" x14ac:dyDescent="0.2">
      <c r="A2491" s="25">
        <v>32</v>
      </c>
      <c r="B2491" s="25" t="s">
        <v>5360</v>
      </c>
      <c r="C2491" s="25">
        <v>7</v>
      </c>
      <c r="D2491" s="25">
        <v>51229500</v>
      </c>
      <c r="E2491" s="25" t="s">
        <v>5361</v>
      </c>
      <c r="F2491" s="25" t="s">
        <v>5374</v>
      </c>
      <c r="G2491" s="25">
        <v>125</v>
      </c>
      <c r="H2491" s="25">
        <v>0.22</v>
      </c>
      <c r="I2491" s="25">
        <v>0</v>
      </c>
      <c r="J2491" s="25" t="s">
        <v>426</v>
      </c>
      <c r="K2491" s="25" t="s">
        <v>5375</v>
      </c>
    </row>
    <row r="2492" spans="1:11" x14ac:dyDescent="0.2">
      <c r="A2492" s="25">
        <v>32</v>
      </c>
      <c r="B2492" s="25" t="s">
        <v>5360</v>
      </c>
      <c r="C2492" s="25">
        <v>12</v>
      </c>
      <c r="D2492" s="25">
        <v>6648000</v>
      </c>
      <c r="E2492" s="25" t="s">
        <v>5361</v>
      </c>
      <c r="F2492" s="25" t="s">
        <v>5376</v>
      </c>
      <c r="G2492" s="25">
        <v>96</v>
      </c>
      <c r="H2492" s="25">
        <v>0.13</v>
      </c>
      <c r="I2492" s="25">
        <v>0</v>
      </c>
      <c r="J2492" s="25" t="s">
        <v>395</v>
      </c>
      <c r="K2492" s="25" t="s">
        <v>5377</v>
      </c>
    </row>
    <row r="2493" spans="1:11" x14ac:dyDescent="0.2">
      <c r="A2493" s="25">
        <v>32</v>
      </c>
      <c r="B2493" s="25" t="s">
        <v>5360</v>
      </c>
      <c r="C2493" s="25">
        <v>7</v>
      </c>
      <c r="D2493" s="25">
        <v>51352500</v>
      </c>
      <c r="E2493" s="25" t="s">
        <v>5361</v>
      </c>
      <c r="F2493" s="25" t="s">
        <v>5331</v>
      </c>
      <c r="G2493" s="25">
        <v>68</v>
      </c>
      <c r="H2493" s="25">
        <v>0.13</v>
      </c>
      <c r="I2493" s="25">
        <v>0</v>
      </c>
      <c r="J2493" s="25" t="s">
        <v>395</v>
      </c>
      <c r="K2493" s="25" t="s">
        <v>5332</v>
      </c>
    </row>
    <row r="2494" spans="1:11" x14ac:dyDescent="0.2">
      <c r="A2494" s="25">
        <v>32</v>
      </c>
      <c r="B2494" s="25" t="s">
        <v>5360</v>
      </c>
      <c r="C2494" s="25">
        <v>7</v>
      </c>
      <c r="D2494" s="25">
        <v>51222000</v>
      </c>
      <c r="E2494" s="25" t="s">
        <v>5361</v>
      </c>
      <c r="F2494" s="25" t="s">
        <v>5378</v>
      </c>
      <c r="G2494" s="25">
        <v>37</v>
      </c>
      <c r="H2494" s="25">
        <v>0.11</v>
      </c>
      <c r="I2494" s="25">
        <v>0</v>
      </c>
      <c r="J2494" s="25" t="s">
        <v>395</v>
      </c>
      <c r="K2494" s="25" t="s">
        <v>5379</v>
      </c>
    </row>
    <row r="2495" spans="1:11" x14ac:dyDescent="0.2">
      <c r="A2495" s="25">
        <v>32</v>
      </c>
      <c r="B2495" s="25" t="s">
        <v>5360</v>
      </c>
      <c r="C2495" s="25">
        <v>12</v>
      </c>
      <c r="D2495" s="25">
        <v>6649500</v>
      </c>
      <c r="E2495" s="25" t="s">
        <v>5361</v>
      </c>
      <c r="F2495" s="25" t="s">
        <v>5380</v>
      </c>
      <c r="G2495" s="25">
        <v>34</v>
      </c>
      <c r="H2495" s="25">
        <v>0.14000000000000001</v>
      </c>
      <c r="I2495" s="25">
        <v>0</v>
      </c>
      <c r="J2495" s="25" t="s">
        <v>395</v>
      </c>
      <c r="K2495" s="25" t="s">
        <v>5381</v>
      </c>
    </row>
    <row r="2496" spans="1:11" x14ac:dyDescent="0.2">
      <c r="A2496" s="25">
        <v>32</v>
      </c>
      <c r="B2496" s="25" t="s">
        <v>5360</v>
      </c>
      <c r="C2496" s="25">
        <v>14</v>
      </c>
      <c r="D2496" s="25">
        <v>65851500</v>
      </c>
      <c r="E2496" s="25" t="s">
        <v>5361</v>
      </c>
      <c r="F2496" s="25" t="s">
        <v>5382</v>
      </c>
      <c r="G2496" s="25">
        <v>65</v>
      </c>
      <c r="H2496" s="25">
        <v>0.21</v>
      </c>
      <c r="I2496" s="25">
        <v>0</v>
      </c>
      <c r="J2496" s="25" t="s">
        <v>395</v>
      </c>
      <c r="K2496" s="25" t="s">
        <v>5383</v>
      </c>
    </row>
    <row r="2497" spans="1:11" x14ac:dyDescent="0.2">
      <c r="A2497" s="25">
        <v>32</v>
      </c>
      <c r="B2497" s="25" t="s">
        <v>5384</v>
      </c>
      <c r="C2497" s="25">
        <v>7</v>
      </c>
      <c r="D2497" s="25">
        <v>51346500</v>
      </c>
      <c r="E2497" s="25" t="s">
        <v>5385</v>
      </c>
      <c r="F2497" s="25" t="s">
        <v>5295</v>
      </c>
      <c r="G2497" s="25">
        <v>161</v>
      </c>
      <c r="H2497" s="25">
        <v>0.28000000000000003</v>
      </c>
      <c r="I2497" s="25">
        <v>0</v>
      </c>
      <c r="J2497" s="25" t="s">
        <v>395</v>
      </c>
      <c r="K2497" s="25" t="s">
        <v>5296</v>
      </c>
    </row>
    <row r="2498" spans="1:11" x14ac:dyDescent="0.2">
      <c r="A2498" s="25">
        <v>32</v>
      </c>
      <c r="B2498" s="25" t="s">
        <v>5386</v>
      </c>
      <c r="C2498" s="25">
        <v>7</v>
      </c>
      <c r="D2498" s="25">
        <v>51352500</v>
      </c>
      <c r="E2498" s="25" t="s">
        <v>5387</v>
      </c>
      <c r="F2498" s="25" t="s">
        <v>5331</v>
      </c>
      <c r="G2498" s="25">
        <v>68</v>
      </c>
      <c r="H2498" s="25">
        <v>0.13</v>
      </c>
      <c r="I2498" s="25">
        <v>0</v>
      </c>
      <c r="J2498" s="25" t="s">
        <v>395</v>
      </c>
      <c r="K2498" s="25" t="s">
        <v>5332</v>
      </c>
    </row>
    <row r="2499" spans="1:11" x14ac:dyDescent="0.2">
      <c r="A2499" s="25">
        <v>32</v>
      </c>
      <c r="B2499" s="25" t="s">
        <v>5388</v>
      </c>
      <c r="C2499" s="25">
        <v>12</v>
      </c>
      <c r="D2499" s="25">
        <v>1332000</v>
      </c>
      <c r="E2499" s="25" t="s">
        <v>5389</v>
      </c>
      <c r="F2499" s="25" t="s">
        <v>5370</v>
      </c>
      <c r="G2499" s="25">
        <v>310</v>
      </c>
      <c r="H2499" s="25">
        <v>0.33</v>
      </c>
      <c r="I2499" s="25">
        <v>0</v>
      </c>
      <c r="J2499" s="25" t="s">
        <v>395</v>
      </c>
      <c r="K2499" s="25" t="s">
        <v>5371</v>
      </c>
    </row>
    <row r="2500" spans="1:11" x14ac:dyDescent="0.2">
      <c r="A2500" s="25">
        <v>32</v>
      </c>
      <c r="B2500" s="25" t="s">
        <v>5390</v>
      </c>
      <c r="C2500" s="25">
        <v>7</v>
      </c>
      <c r="D2500" s="25">
        <v>51352500</v>
      </c>
      <c r="E2500" s="25" t="s">
        <v>5391</v>
      </c>
      <c r="F2500" s="25" t="s">
        <v>5366</v>
      </c>
      <c r="G2500" s="25">
        <v>165</v>
      </c>
      <c r="H2500" s="25">
        <v>0.25</v>
      </c>
      <c r="I2500" s="25">
        <v>0</v>
      </c>
      <c r="J2500" s="25" t="s">
        <v>395</v>
      </c>
      <c r="K2500" s="25" t="s">
        <v>5367</v>
      </c>
    </row>
    <row r="2501" spans="1:11" x14ac:dyDescent="0.2">
      <c r="A2501" s="25">
        <v>32</v>
      </c>
      <c r="B2501" s="25" t="s">
        <v>5390</v>
      </c>
      <c r="C2501" s="25">
        <v>12</v>
      </c>
      <c r="D2501" s="25">
        <v>6648000</v>
      </c>
      <c r="E2501" s="25" t="s">
        <v>5391</v>
      </c>
      <c r="F2501" s="25" t="s">
        <v>5376</v>
      </c>
      <c r="G2501" s="25">
        <v>96</v>
      </c>
      <c r="H2501" s="25">
        <v>0.13</v>
      </c>
      <c r="I2501" s="25">
        <v>0</v>
      </c>
      <c r="J2501" s="25" t="s">
        <v>395</v>
      </c>
      <c r="K2501" s="25" t="s">
        <v>5377</v>
      </c>
    </row>
    <row r="2502" spans="1:11" x14ac:dyDescent="0.2">
      <c r="A2502" s="25">
        <v>32</v>
      </c>
      <c r="B2502" s="25" t="s">
        <v>5392</v>
      </c>
      <c r="C2502" s="25">
        <v>12</v>
      </c>
      <c r="D2502" s="25">
        <v>6636000</v>
      </c>
      <c r="E2502" s="25" t="s">
        <v>5393</v>
      </c>
      <c r="F2502" s="25" t="s">
        <v>5362</v>
      </c>
      <c r="G2502" s="25">
        <v>190</v>
      </c>
      <c r="H2502" s="25">
        <v>0.25</v>
      </c>
      <c r="I2502" s="25">
        <v>0</v>
      </c>
      <c r="J2502" s="25" t="s">
        <v>395</v>
      </c>
      <c r="K2502" s="25" t="s">
        <v>5363</v>
      </c>
    </row>
    <row r="2503" spans="1:11" x14ac:dyDescent="0.2">
      <c r="A2503" s="25">
        <v>32</v>
      </c>
      <c r="B2503" s="25" t="s">
        <v>5392</v>
      </c>
      <c r="C2503" s="25">
        <v>7</v>
      </c>
      <c r="D2503" s="25">
        <v>51088500</v>
      </c>
      <c r="E2503" s="25" t="s">
        <v>5393</v>
      </c>
      <c r="F2503" s="25" t="s">
        <v>5364</v>
      </c>
      <c r="G2503" s="25">
        <v>180</v>
      </c>
      <c r="H2503" s="25">
        <v>0.24</v>
      </c>
      <c r="I2503" s="25">
        <v>0</v>
      </c>
      <c r="J2503" s="25" t="s">
        <v>395</v>
      </c>
      <c r="K2503" s="25" t="s">
        <v>5365</v>
      </c>
    </row>
    <row r="2504" spans="1:11" x14ac:dyDescent="0.2">
      <c r="A2504" s="25">
        <v>32</v>
      </c>
      <c r="B2504" s="25" t="s">
        <v>5394</v>
      </c>
      <c r="C2504" s="25">
        <v>9</v>
      </c>
      <c r="D2504" s="25">
        <v>124332000</v>
      </c>
      <c r="E2504" s="25" t="s">
        <v>5395</v>
      </c>
      <c r="F2504" s="25" t="s">
        <v>5396</v>
      </c>
      <c r="G2504" s="25">
        <v>62</v>
      </c>
      <c r="H2504" s="25">
        <v>0.21</v>
      </c>
      <c r="I2504" s="25">
        <v>0</v>
      </c>
      <c r="J2504" s="25" t="s">
        <v>395</v>
      </c>
      <c r="K2504" s="25" t="s">
        <v>5397</v>
      </c>
    </row>
    <row r="2505" spans="1:11" x14ac:dyDescent="0.2">
      <c r="A2505" s="25">
        <v>32</v>
      </c>
      <c r="B2505" s="25" t="s">
        <v>5394</v>
      </c>
      <c r="C2505" s="25">
        <v>9</v>
      </c>
      <c r="D2505" s="25">
        <v>124308000</v>
      </c>
      <c r="E2505" s="25" t="s">
        <v>5395</v>
      </c>
      <c r="F2505" s="25" t="s">
        <v>5398</v>
      </c>
      <c r="G2505" s="25">
        <v>62</v>
      </c>
      <c r="H2505" s="25">
        <v>0.25</v>
      </c>
      <c r="I2505" s="25">
        <v>0</v>
      </c>
      <c r="J2505" s="25" t="s">
        <v>282</v>
      </c>
      <c r="K2505" s="25" t="s">
        <v>5399</v>
      </c>
    </row>
    <row r="2506" spans="1:11" x14ac:dyDescent="0.2">
      <c r="A2506" s="25">
        <v>32</v>
      </c>
      <c r="B2506" s="25" t="s">
        <v>5394</v>
      </c>
      <c r="C2506" s="25">
        <v>9</v>
      </c>
      <c r="D2506" s="25">
        <v>124309500</v>
      </c>
      <c r="E2506" s="25" t="s">
        <v>5395</v>
      </c>
      <c r="F2506" s="25" t="s">
        <v>5400</v>
      </c>
      <c r="G2506" s="25">
        <v>58</v>
      </c>
      <c r="H2506" s="25">
        <v>0.18</v>
      </c>
      <c r="I2506" s="25">
        <v>0</v>
      </c>
      <c r="J2506" s="25" t="s">
        <v>282</v>
      </c>
      <c r="K2506" s="25" t="s">
        <v>5401</v>
      </c>
    </row>
    <row r="2507" spans="1:11" x14ac:dyDescent="0.2">
      <c r="A2507" s="25">
        <v>32</v>
      </c>
      <c r="B2507" s="25" t="s">
        <v>5394</v>
      </c>
      <c r="C2507" s="25">
        <v>5</v>
      </c>
      <c r="D2507" s="25">
        <v>4761000</v>
      </c>
      <c r="E2507" s="25" t="s">
        <v>5395</v>
      </c>
      <c r="F2507" s="25" t="s">
        <v>5402</v>
      </c>
      <c r="G2507" s="25">
        <v>47</v>
      </c>
      <c r="H2507" s="25">
        <v>0.14000000000000001</v>
      </c>
      <c r="I2507" s="25">
        <v>0</v>
      </c>
      <c r="J2507" s="25" t="s">
        <v>395</v>
      </c>
      <c r="K2507" s="25" t="s">
        <v>5403</v>
      </c>
    </row>
    <row r="2508" spans="1:11" x14ac:dyDescent="0.2">
      <c r="A2508" s="25">
        <v>32</v>
      </c>
      <c r="B2508" s="25" t="s">
        <v>5404</v>
      </c>
      <c r="C2508" s="25">
        <v>12</v>
      </c>
      <c r="D2508" s="25">
        <v>6558000</v>
      </c>
      <c r="E2508" s="25" t="s">
        <v>5405</v>
      </c>
      <c r="F2508" s="25" t="s">
        <v>5301</v>
      </c>
      <c r="G2508" s="25">
        <v>33</v>
      </c>
      <c r="H2508" s="25">
        <v>0.1</v>
      </c>
      <c r="I2508" s="25">
        <v>0</v>
      </c>
      <c r="J2508" s="25" t="s">
        <v>426</v>
      </c>
      <c r="K2508" s="25" t="s">
        <v>5302</v>
      </c>
    </row>
    <row r="2509" spans="1:11" x14ac:dyDescent="0.2">
      <c r="A2509" s="25">
        <v>32</v>
      </c>
      <c r="B2509" s="25" t="s">
        <v>5406</v>
      </c>
      <c r="C2509" s="25">
        <v>12</v>
      </c>
      <c r="D2509" s="25">
        <v>6558000</v>
      </c>
      <c r="E2509" s="25" t="s">
        <v>5407</v>
      </c>
      <c r="F2509" s="25" t="s">
        <v>5301</v>
      </c>
      <c r="G2509" s="25">
        <v>33</v>
      </c>
      <c r="H2509" s="25">
        <v>0.1</v>
      </c>
      <c r="I2509" s="25">
        <v>0</v>
      </c>
      <c r="J2509" s="25" t="s">
        <v>426</v>
      </c>
      <c r="K2509" s="25" t="s">
        <v>5302</v>
      </c>
    </row>
    <row r="2510" spans="1:11" x14ac:dyDescent="0.2">
      <c r="A2510" s="25">
        <v>32</v>
      </c>
      <c r="B2510" s="25" t="s">
        <v>5408</v>
      </c>
      <c r="C2510" s="25">
        <v>12</v>
      </c>
      <c r="D2510" s="25">
        <v>1332000</v>
      </c>
      <c r="E2510" s="25" t="s">
        <v>5409</v>
      </c>
      <c r="F2510" s="25" t="s">
        <v>5370</v>
      </c>
      <c r="G2510" s="25">
        <v>310</v>
      </c>
      <c r="H2510" s="25">
        <v>0.33</v>
      </c>
      <c r="I2510" s="25">
        <v>0</v>
      </c>
      <c r="J2510" s="25" t="s">
        <v>395</v>
      </c>
      <c r="K2510" s="25" t="s">
        <v>5371</v>
      </c>
    </row>
    <row r="2511" spans="1:11" x14ac:dyDescent="0.2">
      <c r="A2511" s="25">
        <v>32</v>
      </c>
      <c r="B2511" s="25" t="s">
        <v>5408</v>
      </c>
      <c r="C2511" s="25">
        <v>14</v>
      </c>
      <c r="D2511" s="25">
        <v>64776000</v>
      </c>
      <c r="E2511" s="25" t="s">
        <v>5409</v>
      </c>
      <c r="F2511" s="25" t="s">
        <v>5410</v>
      </c>
      <c r="G2511" s="25">
        <v>132</v>
      </c>
      <c r="H2511" s="25">
        <v>0.26</v>
      </c>
      <c r="I2511" s="25">
        <v>0</v>
      </c>
      <c r="J2511" s="25" t="s">
        <v>395</v>
      </c>
      <c r="K2511" s="25" t="s">
        <v>5411</v>
      </c>
    </row>
    <row r="2512" spans="1:11" x14ac:dyDescent="0.2">
      <c r="A2512" s="25">
        <v>32</v>
      </c>
      <c r="B2512" s="25" t="s">
        <v>5408</v>
      </c>
      <c r="C2512" s="25">
        <v>12</v>
      </c>
      <c r="D2512" s="25">
        <v>367500</v>
      </c>
      <c r="E2512" s="25" t="s">
        <v>5409</v>
      </c>
      <c r="F2512" s="25" t="s">
        <v>5412</v>
      </c>
      <c r="G2512" s="25">
        <v>32</v>
      </c>
      <c r="H2512" s="25">
        <v>0.1</v>
      </c>
      <c r="I2512" s="25">
        <v>0</v>
      </c>
      <c r="J2512" s="25" t="s">
        <v>426</v>
      </c>
      <c r="K2512" s="25" t="s">
        <v>5413</v>
      </c>
    </row>
    <row r="2513" spans="1:11" x14ac:dyDescent="0.2">
      <c r="A2513" s="25">
        <v>32</v>
      </c>
      <c r="B2513" s="25" t="s">
        <v>5414</v>
      </c>
      <c r="C2513" s="25">
        <v>12</v>
      </c>
      <c r="D2513" s="25">
        <v>1332000</v>
      </c>
      <c r="E2513" s="25" t="s">
        <v>5415</v>
      </c>
      <c r="F2513" s="25" t="s">
        <v>5370</v>
      </c>
      <c r="G2513" s="25">
        <v>310</v>
      </c>
      <c r="H2513" s="25">
        <v>0.33</v>
      </c>
      <c r="I2513" s="25">
        <v>0</v>
      </c>
      <c r="J2513" s="25" t="s">
        <v>395</v>
      </c>
      <c r="K2513" s="25" t="s">
        <v>5371</v>
      </c>
    </row>
    <row r="2514" spans="1:11" x14ac:dyDescent="0.2">
      <c r="A2514" s="25">
        <v>32</v>
      </c>
      <c r="B2514" s="25" t="s">
        <v>5416</v>
      </c>
      <c r="C2514" s="25">
        <v>14</v>
      </c>
      <c r="D2514" s="25">
        <v>64776000</v>
      </c>
      <c r="E2514" s="25" t="s">
        <v>5417</v>
      </c>
      <c r="F2514" s="25" t="s">
        <v>5410</v>
      </c>
      <c r="G2514" s="25">
        <v>132</v>
      </c>
      <c r="H2514" s="25">
        <v>0.26</v>
      </c>
      <c r="I2514" s="25">
        <v>0</v>
      </c>
      <c r="J2514" s="25" t="s">
        <v>395</v>
      </c>
      <c r="K2514" s="25" t="s">
        <v>5411</v>
      </c>
    </row>
    <row r="2515" spans="1:11" x14ac:dyDescent="0.2">
      <c r="A2515" s="25">
        <v>32</v>
      </c>
      <c r="B2515" s="25" t="s">
        <v>5418</v>
      </c>
      <c r="C2515" s="25">
        <v>12</v>
      </c>
      <c r="D2515" s="25">
        <v>367500</v>
      </c>
      <c r="E2515" s="25" t="s">
        <v>5419</v>
      </c>
      <c r="F2515" s="25" t="s">
        <v>5412</v>
      </c>
      <c r="G2515" s="25">
        <v>32</v>
      </c>
      <c r="H2515" s="25">
        <v>0.1</v>
      </c>
      <c r="I2515" s="25">
        <v>0</v>
      </c>
      <c r="J2515" s="25" t="s">
        <v>426</v>
      </c>
      <c r="K2515" s="25" t="s">
        <v>5413</v>
      </c>
    </row>
    <row r="2516" spans="1:11" x14ac:dyDescent="0.2">
      <c r="A2516" s="25">
        <v>32</v>
      </c>
      <c r="B2516" s="25" t="s">
        <v>5420</v>
      </c>
      <c r="C2516" s="25">
        <v>14</v>
      </c>
      <c r="D2516" s="25">
        <v>64776000</v>
      </c>
      <c r="E2516" s="25" t="s">
        <v>5421</v>
      </c>
      <c r="F2516" s="25" t="s">
        <v>5410</v>
      </c>
      <c r="G2516" s="25">
        <v>132</v>
      </c>
      <c r="H2516" s="25">
        <v>0.26</v>
      </c>
      <c r="I2516" s="25">
        <v>0</v>
      </c>
      <c r="J2516" s="25" t="s">
        <v>395</v>
      </c>
      <c r="K2516" s="25" t="s">
        <v>5411</v>
      </c>
    </row>
    <row r="2517" spans="1:11" x14ac:dyDescent="0.2">
      <c r="A2517" s="25">
        <v>32</v>
      </c>
      <c r="B2517" s="25" t="s">
        <v>5420</v>
      </c>
      <c r="C2517" s="25">
        <v>12</v>
      </c>
      <c r="D2517" s="25">
        <v>55299000</v>
      </c>
      <c r="E2517" s="25" t="s">
        <v>5421</v>
      </c>
      <c r="F2517" s="25" t="s">
        <v>5422</v>
      </c>
      <c r="G2517" s="25">
        <v>102</v>
      </c>
      <c r="H2517" s="25">
        <v>0.28999999999999998</v>
      </c>
      <c r="I2517" s="25">
        <v>0</v>
      </c>
      <c r="J2517" s="25" t="s">
        <v>395</v>
      </c>
      <c r="K2517" s="25" t="s">
        <v>5423</v>
      </c>
    </row>
    <row r="2518" spans="1:11" x14ac:dyDescent="0.2">
      <c r="A2518" s="25">
        <v>32</v>
      </c>
      <c r="B2518" s="25" t="s">
        <v>5420</v>
      </c>
      <c r="C2518" s="25">
        <v>14</v>
      </c>
      <c r="D2518" s="25">
        <v>64774500</v>
      </c>
      <c r="E2518" s="25" t="s">
        <v>5421</v>
      </c>
      <c r="F2518" s="25" t="s">
        <v>5341</v>
      </c>
      <c r="G2518" s="25">
        <v>53</v>
      </c>
      <c r="H2518" s="25">
        <v>0.25</v>
      </c>
      <c r="I2518" s="25">
        <v>0</v>
      </c>
      <c r="J2518" s="25" t="s">
        <v>395</v>
      </c>
      <c r="K2518" s="25" t="s">
        <v>5342</v>
      </c>
    </row>
    <row r="2519" spans="1:11" x14ac:dyDescent="0.2">
      <c r="A2519" s="25">
        <v>32</v>
      </c>
      <c r="B2519" s="25" t="s">
        <v>5424</v>
      </c>
      <c r="C2519" s="25">
        <v>14</v>
      </c>
      <c r="D2519" s="25">
        <v>64774500</v>
      </c>
      <c r="E2519" s="25" t="s">
        <v>5425</v>
      </c>
      <c r="F2519" s="25" t="s">
        <v>5341</v>
      </c>
      <c r="G2519" s="25">
        <v>53</v>
      </c>
      <c r="H2519" s="25">
        <v>0.25</v>
      </c>
      <c r="I2519" s="25">
        <v>0</v>
      </c>
      <c r="J2519" s="25" t="s">
        <v>395</v>
      </c>
      <c r="K2519" s="25" t="s">
        <v>5342</v>
      </c>
    </row>
    <row r="2520" spans="1:11" x14ac:dyDescent="0.2">
      <c r="A2520" s="25">
        <v>32</v>
      </c>
      <c r="B2520" s="25" t="s">
        <v>5426</v>
      </c>
      <c r="C2520" s="25">
        <v>14</v>
      </c>
      <c r="D2520" s="25">
        <v>64776000</v>
      </c>
      <c r="E2520" s="25" t="s">
        <v>5427</v>
      </c>
      <c r="F2520" s="25" t="s">
        <v>5410</v>
      </c>
      <c r="G2520" s="25">
        <v>132</v>
      </c>
      <c r="H2520" s="25">
        <v>0.26</v>
      </c>
      <c r="I2520" s="25">
        <v>0</v>
      </c>
      <c r="J2520" s="25" t="s">
        <v>395</v>
      </c>
      <c r="K2520" s="25" t="s">
        <v>5411</v>
      </c>
    </row>
    <row r="2521" spans="1:11" x14ac:dyDescent="0.2">
      <c r="A2521" s="25">
        <v>32</v>
      </c>
      <c r="B2521" s="25" t="s">
        <v>5428</v>
      </c>
      <c r="C2521" s="25">
        <v>9</v>
      </c>
      <c r="D2521" s="25">
        <v>127678500</v>
      </c>
      <c r="E2521" s="25" t="s">
        <v>5429</v>
      </c>
      <c r="F2521" s="25" t="s">
        <v>5430</v>
      </c>
      <c r="G2521" s="25">
        <v>50</v>
      </c>
      <c r="H2521" s="25">
        <v>0.16</v>
      </c>
      <c r="I2521" s="25">
        <v>0</v>
      </c>
      <c r="J2521" s="25" t="s">
        <v>426</v>
      </c>
      <c r="K2521" s="25" t="s">
        <v>5431</v>
      </c>
    </row>
    <row r="2522" spans="1:11" x14ac:dyDescent="0.2">
      <c r="A2522" s="25">
        <v>32</v>
      </c>
      <c r="B2522" s="25" t="s">
        <v>5432</v>
      </c>
      <c r="C2522" s="25">
        <v>14</v>
      </c>
      <c r="D2522" s="25">
        <v>31338000</v>
      </c>
      <c r="E2522" s="25" t="s">
        <v>5433</v>
      </c>
      <c r="F2522" s="25" t="s">
        <v>5434</v>
      </c>
      <c r="G2522" s="25">
        <v>26</v>
      </c>
      <c r="H2522" s="25">
        <v>0.13</v>
      </c>
      <c r="I2522" s="25">
        <v>0</v>
      </c>
      <c r="J2522" s="25" t="s">
        <v>395</v>
      </c>
      <c r="K2522" s="25" t="s">
        <v>5435</v>
      </c>
    </row>
    <row r="2523" spans="1:11" x14ac:dyDescent="0.2">
      <c r="A2523" s="25">
        <v>32</v>
      </c>
      <c r="B2523" s="25" t="s">
        <v>5436</v>
      </c>
      <c r="C2523" s="25">
        <v>12</v>
      </c>
      <c r="D2523" s="25">
        <v>51622500</v>
      </c>
      <c r="E2523" s="25" t="s">
        <v>5437</v>
      </c>
      <c r="F2523" s="25" t="s">
        <v>5438</v>
      </c>
      <c r="G2523" s="25">
        <v>37</v>
      </c>
      <c r="H2523" s="25">
        <v>0.25</v>
      </c>
      <c r="I2523" s="25">
        <v>0</v>
      </c>
      <c r="J2523" s="25" t="s">
        <v>282</v>
      </c>
      <c r="K2523" s="25" t="s">
        <v>5439</v>
      </c>
    </row>
    <row r="2524" spans="1:11" x14ac:dyDescent="0.2">
      <c r="A2524" s="25">
        <v>32</v>
      </c>
      <c r="B2524" s="25" t="s">
        <v>5440</v>
      </c>
      <c r="C2524" s="25">
        <v>7</v>
      </c>
      <c r="D2524" s="25">
        <v>51352500</v>
      </c>
      <c r="E2524" s="25" t="s">
        <v>5441</v>
      </c>
      <c r="F2524" s="25" t="s">
        <v>5366</v>
      </c>
      <c r="G2524" s="25">
        <v>165</v>
      </c>
      <c r="H2524" s="25">
        <v>0.25</v>
      </c>
      <c r="I2524" s="25">
        <v>0</v>
      </c>
      <c r="J2524" s="25" t="s">
        <v>395</v>
      </c>
      <c r="K2524" s="25" t="s">
        <v>5367</v>
      </c>
    </row>
    <row r="2525" spans="1:11" x14ac:dyDescent="0.2">
      <c r="A2525" s="25">
        <v>32</v>
      </c>
      <c r="B2525" s="25" t="s">
        <v>5440</v>
      </c>
      <c r="C2525" s="25">
        <v>12</v>
      </c>
      <c r="D2525" s="25">
        <v>6648000</v>
      </c>
      <c r="E2525" s="25" t="s">
        <v>5441</v>
      </c>
      <c r="F2525" s="25" t="s">
        <v>5376</v>
      </c>
      <c r="G2525" s="25">
        <v>96</v>
      </c>
      <c r="H2525" s="25">
        <v>0.13</v>
      </c>
      <c r="I2525" s="25">
        <v>0</v>
      </c>
      <c r="J2525" s="25" t="s">
        <v>395</v>
      </c>
      <c r="K2525" s="25" t="s">
        <v>5377</v>
      </c>
    </row>
    <row r="2526" spans="1:11" x14ac:dyDescent="0.2">
      <c r="A2526" s="25">
        <v>32</v>
      </c>
      <c r="B2526" s="25" t="s">
        <v>5440</v>
      </c>
      <c r="C2526" s="25">
        <v>12</v>
      </c>
      <c r="D2526" s="25">
        <v>6649500</v>
      </c>
      <c r="E2526" s="25" t="s">
        <v>5441</v>
      </c>
      <c r="F2526" s="25" t="s">
        <v>5380</v>
      </c>
      <c r="G2526" s="25">
        <v>34</v>
      </c>
      <c r="H2526" s="25">
        <v>0.14000000000000001</v>
      </c>
      <c r="I2526" s="25">
        <v>0</v>
      </c>
      <c r="J2526" s="25" t="s">
        <v>395</v>
      </c>
      <c r="K2526" s="25" t="s">
        <v>5381</v>
      </c>
    </row>
    <row r="2527" spans="1:11" x14ac:dyDescent="0.2">
      <c r="A2527" s="25">
        <v>32</v>
      </c>
      <c r="B2527" s="25" t="s">
        <v>5442</v>
      </c>
      <c r="C2527" s="25">
        <v>7</v>
      </c>
      <c r="D2527" s="25">
        <v>51352500</v>
      </c>
      <c r="E2527" s="25" t="s">
        <v>5443</v>
      </c>
      <c r="F2527" s="25" t="s">
        <v>5366</v>
      </c>
      <c r="G2527" s="25">
        <v>165</v>
      </c>
      <c r="H2527" s="25">
        <v>0.25</v>
      </c>
      <c r="I2527" s="25">
        <v>0</v>
      </c>
      <c r="J2527" s="25" t="s">
        <v>395</v>
      </c>
      <c r="K2527" s="25" t="s">
        <v>5367</v>
      </c>
    </row>
    <row r="2528" spans="1:11" x14ac:dyDescent="0.2">
      <c r="A2528" s="25">
        <v>32</v>
      </c>
      <c r="B2528" s="25" t="s">
        <v>5442</v>
      </c>
      <c r="C2528" s="25">
        <v>12</v>
      </c>
      <c r="D2528" s="25">
        <v>6648000</v>
      </c>
      <c r="E2528" s="25" t="s">
        <v>5443</v>
      </c>
      <c r="F2528" s="25" t="s">
        <v>5376</v>
      </c>
      <c r="G2528" s="25">
        <v>96</v>
      </c>
      <c r="H2528" s="25">
        <v>0.13</v>
      </c>
      <c r="I2528" s="25">
        <v>0</v>
      </c>
      <c r="J2528" s="25" t="s">
        <v>395</v>
      </c>
      <c r="K2528" s="25" t="s">
        <v>5377</v>
      </c>
    </row>
    <row r="2529" spans="1:11" x14ac:dyDescent="0.2">
      <c r="A2529" s="25">
        <v>32</v>
      </c>
      <c r="B2529" s="25" t="s">
        <v>5444</v>
      </c>
      <c r="C2529" s="25">
        <v>14</v>
      </c>
      <c r="D2529" s="25">
        <v>54960000</v>
      </c>
      <c r="E2529" s="25" t="s">
        <v>5445</v>
      </c>
      <c r="F2529" s="25" t="s">
        <v>5446</v>
      </c>
      <c r="G2529" s="25">
        <v>34</v>
      </c>
      <c r="H2529" s="25">
        <v>0.11</v>
      </c>
      <c r="I2529" s="25">
        <v>0</v>
      </c>
      <c r="J2529" s="25" t="s">
        <v>395</v>
      </c>
      <c r="K2529" s="25" t="s">
        <v>5447</v>
      </c>
    </row>
    <row r="2530" spans="1:11" x14ac:dyDescent="0.2">
      <c r="A2530" s="25">
        <v>32</v>
      </c>
      <c r="B2530" s="25" t="s">
        <v>5448</v>
      </c>
      <c r="C2530" s="25">
        <v>12</v>
      </c>
      <c r="D2530" s="25">
        <v>40875000</v>
      </c>
      <c r="E2530" s="25" t="s">
        <v>5449</v>
      </c>
      <c r="F2530" s="25" t="s">
        <v>5450</v>
      </c>
      <c r="G2530" s="25">
        <v>49</v>
      </c>
      <c r="H2530" s="25">
        <v>0.32</v>
      </c>
      <c r="I2530" s="25">
        <v>0</v>
      </c>
      <c r="J2530" s="25" t="s">
        <v>282</v>
      </c>
      <c r="K2530" s="25" t="s">
        <v>5451</v>
      </c>
    </row>
    <row r="2531" spans="1:11" x14ac:dyDescent="0.2">
      <c r="A2531" s="25">
        <v>32</v>
      </c>
      <c r="B2531" s="25" t="s">
        <v>5452</v>
      </c>
      <c r="C2531" s="25">
        <v>12</v>
      </c>
      <c r="D2531" s="25">
        <v>40875000</v>
      </c>
      <c r="E2531" s="25" t="s">
        <v>5453</v>
      </c>
      <c r="F2531" s="25" t="s">
        <v>5450</v>
      </c>
      <c r="G2531" s="25">
        <v>49</v>
      </c>
      <c r="H2531" s="25">
        <v>0.32</v>
      </c>
      <c r="I2531" s="25">
        <v>0</v>
      </c>
      <c r="J2531" s="25" t="s">
        <v>282</v>
      </c>
      <c r="K2531" s="25" t="s">
        <v>5451</v>
      </c>
    </row>
    <row r="2532" spans="1:11" x14ac:dyDescent="0.2">
      <c r="A2532" s="25">
        <v>32</v>
      </c>
      <c r="B2532" s="25" t="s">
        <v>5454</v>
      </c>
      <c r="C2532" s="25">
        <v>12</v>
      </c>
      <c r="D2532" s="25">
        <v>6580500</v>
      </c>
      <c r="E2532" s="25" t="s">
        <v>5455</v>
      </c>
      <c r="F2532" s="25" t="s">
        <v>5456</v>
      </c>
      <c r="G2532" s="25">
        <v>41</v>
      </c>
      <c r="H2532" s="25">
        <v>0.14000000000000001</v>
      </c>
      <c r="I2532" s="25">
        <v>0</v>
      </c>
      <c r="J2532" s="25" t="s">
        <v>395</v>
      </c>
      <c r="K2532" s="25" t="s">
        <v>5457</v>
      </c>
    </row>
    <row r="2533" spans="1:11" x14ac:dyDescent="0.2">
      <c r="A2533" s="25">
        <v>32</v>
      </c>
      <c r="B2533" s="25" t="s">
        <v>4502</v>
      </c>
      <c r="C2533" s="25">
        <v>12</v>
      </c>
      <c r="D2533" s="25">
        <v>40875000</v>
      </c>
      <c r="E2533" s="25" t="s">
        <v>4503</v>
      </c>
      <c r="F2533" s="25" t="s">
        <v>5450</v>
      </c>
      <c r="G2533" s="25">
        <v>49</v>
      </c>
      <c r="H2533" s="25">
        <v>0.32</v>
      </c>
      <c r="I2533" s="25">
        <v>0</v>
      </c>
      <c r="J2533" s="25" t="s">
        <v>282</v>
      </c>
      <c r="K2533" s="25" t="s">
        <v>5451</v>
      </c>
    </row>
    <row r="2534" spans="1:11" x14ac:dyDescent="0.2">
      <c r="A2534" s="25">
        <v>32</v>
      </c>
      <c r="B2534" s="25" t="s">
        <v>5458</v>
      </c>
      <c r="C2534" s="25">
        <v>12</v>
      </c>
      <c r="D2534" s="25">
        <v>40875000</v>
      </c>
      <c r="E2534" s="25" t="s">
        <v>5459</v>
      </c>
      <c r="F2534" s="25" t="s">
        <v>5450</v>
      </c>
      <c r="G2534" s="25">
        <v>49</v>
      </c>
      <c r="H2534" s="25">
        <v>0.32</v>
      </c>
      <c r="I2534" s="25">
        <v>0</v>
      </c>
      <c r="J2534" s="25" t="s">
        <v>282</v>
      </c>
      <c r="K2534" s="25" t="s">
        <v>5451</v>
      </c>
    </row>
    <row r="2535" spans="1:11" x14ac:dyDescent="0.2">
      <c r="A2535" s="25">
        <v>32</v>
      </c>
      <c r="B2535" s="25" t="s">
        <v>5460</v>
      </c>
      <c r="C2535" s="25">
        <v>12</v>
      </c>
      <c r="D2535" s="25">
        <v>60277500</v>
      </c>
      <c r="E2535" s="25" t="s">
        <v>5461</v>
      </c>
      <c r="F2535" s="25" t="s">
        <v>5462</v>
      </c>
      <c r="G2535" s="25">
        <v>35</v>
      </c>
      <c r="H2535" s="25">
        <v>0.11</v>
      </c>
      <c r="I2535" s="25">
        <v>0</v>
      </c>
      <c r="J2535" s="25" t="s">
        <v>282</v>
      </c>
      <c r="K2535" s="25" t="s">
        <v>5463</v>
      </c>
    </row>
    <row r="2536" spans="1:11" x14ac:dyDescent="0.2">
      <c r="A2536" s="25">
        <v>32</v>
      </c>
      <c r="B2536" s="25" t="s">
        <v>5464</v>
      </c>
      <c r="C2536" s="25">
        <v>12</v>
      </c>
      <c r="D2536" s="25">
        <v>6636000</v>
      </c>
      <c r="E2536" s="25" t="s">
        <v>5465</v>
      </c>
      <c r="F2536" s="25" t="s">
        <v>5362</v>
      </c>
      <c r="G2536" s="25">
        <v>190</v>
      </c>
      <c r="H2536" s="25">
        <v>0.25</v>
      </c>
      <c r="I2536" s="25">
        <v>0</v>
      </c>
      <c r="J2536" s="25" t="s">
        <v>395</v>
      </c>
      <c r="K2536" s="25" t="s">
        <v>5363</v>
      </c>
    </row>
    <row r="2537" spans="1:11" x14ac:dyDescent="0.2">
      <c r="A2537" s="25">
        <v>32</v>
      </c>
      <c r="B2537" s="25" t="s">
        <v>5464</v>
      </c>
      <c r="C2537" s="25">
        <v>7</v>
      </c>
      <c r="D2537" s="25">
        <v>51088500</v>
      </c>
      <c r="E2537" s="25" t="s">
        <v>5465</v>
      </c>
      <c r="F2537" s="25" t="s">
        <v>5364</v>
      </c>
      <c r="G2537" s="25">
        <v>180</v>
      </c>
      <c r="H2537" s="25">
        <v>0.24</v>
      </c>
      <c r="I2537" s="25">
        <v>0</v>
      </c>
      <c r="J2537" s="25" t="s">
        <v>395</v>
      </c>
      <c r="K2537" s="25" t="s">
        <v>5365</v>
      </c>
    </row>
    <row r="2538" spans="1:11" x14ac:dyDescent="0.2">
      <c r="A2538" s="25">
        <v>32</v>
      </c>
      <c r="B2538" s="25" t="s">
        <v>5464</v>
      </c>
      <c r="C2538" s="25">
        <v>12</v>
      </c>
      <c r="D2538" s="25">
        <v>6627000</v>
      </c>
      <c r="E2538" s="25" t="s">
        <v>5465</v>
      </c>
      <c r="F2538" s="25" t="s">
        <v>5466</v>
      </c>
      <c r="G2538" s="25">
        <v>87</v>
      </c>
      <c r="H2538" s="25">
        <v>0.19</v>
      </c>
      <c r="I2538" s="25">
        <v>0</v>
      </c>
      <c r="J2538" s="25" t="s">
        <v>282</v>
      </c>
      <c r="K2538" s="25" t="s">
        <v>5467</v>
      </c>
    </row>
    <row r="2539" spans="1:11" x14ac:dyDescent="0.2">
      <c r="A2539" s="25">
        <v>32</v>
      </c>
      <c r="B2539" s="25" t="s">
        <v>5464</v>
      </c>
      <c r="C2539" s="25">
        <v>12</v>
      </c>
      <c r="D2539" s="25">
        <v>6628500</v>
      </c>
      <c r="E2539" s="25" t="s">
        <v>5465</v>
      </c>
      <c r="F2539" s="25" t="s">
        <v>5468</v>
      </c>
      <c r="G2539" s="25">
        <v>57</v>
      </c>
      <c r="H2539" s="25">
        <v>0.18</v>
      </c>
      <c r="I2539" s="25">
        <v>0</v>
      </c>
      <c r="J2539" s="25" t="s">
        <v>282</v>
      </c>
      <c r="K2539" s="25" t="s">
        <v>5469</v>
      </c>
    </row>
    <row r="2540" spans="1:11" x14ac:dyDescent="0.2">
      <c r="A2540" s="25">
        <v>32</v>
      </c>
      <c r="B2540" s="25" t="s">
        <v>5470</v>
      </c>
      <c r="C2540" s="25">
        <v>12</v>
      </c>
      <c r="D2540" s="25">
        <v>6636000</v>
      </c>
      <c r="E2540" s="25" t="s">
        <v>5471</v>
      </c>
      <c r="F2540" s="25" t="s">
        <v>5362</v>
      </c>
      <c r="G2540" s="25">
        <v>190</v>
      </c>
      <c r="H2540" s="25">
        <v>0.25</v>
      </c>
      <c r="I2540" s="25">
        <v>0</v>
      </c>
      <c r="J2540" s="25" t="s">
        <v>395</v>
      </c>
      <c r="K2540" s="25" t="s">
        <v>5363</v>
      </c>
    </row>
    <row r="2541" spans="1:11" x14ac:dyDescent="0.2">
      <c r="A2541" s="25">
        <v>32</v>
      </c>
      <c r="B2541" s="25" t="s">
        <v>5470</v>
      </c>
      <c r="C2541" s="25">
        <v>7</v>
      </c>
      <c r="D2541" s="25">
        <v>51088500</v>
      </c>
      <c r="E2541" s="25" t="s">
        <v>5471</v>
      </c>
      <c r="F2541" s="25" t="s">
        <v>5364</v>
      </c>
      <c r="G2541" s="25">
        <v>180</v>
      </c>
      <c r="H2541" s="25">
        <v>0.24</v>
      </c>
      <c r="I2541" s="25">
        <v>0</v>
      </c>
      <c r="J2541" s="25" t="s">
        <v>395</v>
      </c>
      <c r="K2541" s="25" t="s">
        <v>5365</v>
      </c>
    </row>
    <row r="2542" spans="1:11" x14ac:dyDescent="0.2">
      <c r="A2542" s="25">
        <v>32</v>
      </c>
      <c r="B2542" s="25" t="s">
        <v>742</v>
      </c>
      <c r="C2542" s="25">
        <v>5</v>
      </c>
      <c r="D2542" s="25">
        <v>40903500</v>
      </c>
      <c r="E2542" s="25" t="s">
        <v>743</v>
      </c>
      <c r="F2542" s="25" t="s">
        <v>5472</v>
      </c>
      <c r="G2542" s="25">
        <v>86</v>
      </c>
      <c r="H2542" s="25">
        <v>0.2</v>
      </c>
      <c r="I2542" s="25">
        <v>0</v>
      </c>
      <c r="J2542" s="25" t="s">
        <v>426</v>
      </c>
      <c r="K2542" s="25" t="s">
        <v>5473</v>
      </c>
    </row>
    <row r="2543" spans="1:11" x14ac:dyDescent="0.2">
      <c r="A2543" s="25">
        <v>32</v>
      </c>
      <c r="B2543" s="25" t="s">
        <v>742</v>
      </c>
      <c r="C2543" s="25">
        <v>5</v>
      </c>
      <c r="D2543" s="25">
        <v>37054500</v>
      </c>
      <c r="E2543" s="25" t="s">
        <v>743</v>
      </c>
      <c r="F2543" s="25" t="s">
        <v>5474</v>
      </c>
      <c r="G2543" s="25">
        <v>47</v>
      </c>
      <c r="H2543" s="25">
        <v>0.14000000000000001</v>
      </c>
      <c r="I2543" s="25">
        <v>0</v>
      </c>
      <c r="J2543" s="25" t="s">
        <v>426</v>
      </c>
      <c r="K2543" s="25" t="s">
        <v>5475</v>
      </c>
    </row>
    <row r="2544" spans="1:11" x14ac:dyDescent="0.2">
      <c r="A2544" s="25">
        <v>32</v>
      </c>
      <c r="B2544" s="25" t="s">
        <v>742</v>
      </c>
      <c r="C2544" s="25">
        <v>5</v>
      </c>
      <c r="D2544" s="25">
        <v>37054500</v>
      </c>
      <c r="E2544" s="25" t="s">
        <v>743</v>
      </c>
      <c r="F2544" s="25" t="s">
        <v>5476</v>
      </c>
      <c r="G2544" s="25">
        <v>42</v>
      </c>
      <c r="H2544" s="25">
        <v>0.11</v>
      </c>
      <c r="I2544" s="25">
        <v>0</v>
      </c>
      <c r="J2544" s="25" t="s">
        <v>426</v>
      </c>
      <c r="K2544" s="25" t="s">
        <v>5477</v>
      </c>
    </row>
    <row r="2545" spans="1:11" x14ac:dyDescent="0.2">
      <c r="A2545" s="25">
        <v>32</v>
      </c>
      <c r="B2545" s="25" t="s">
        <v>742</v>
      </c>
      <c r="C2545" s="25">
        <v>5</v>
      </c>
      <c r="D2545" s="25">
        <v>37054500</v>
      </c>
      <c r="E2545" s="25" t="s">
        <v>743</v>
      </c>
      <c r="F2545" s="25" t="s">
        <v>5478</v>
      </c>
      <c r="G2545" s="25">
        <v>64</v>
      </c>
      <c r="H2545" s="25">
        <v>0.12</v>
      </c>
      <c r="I2545" s="25">
        <v>0</v>
      </c>
      <c r="J2545" s="25" t="s">
        <v>426</v>
      </c>
      <c r="K2545" s="25" t="s">
        <v>5479</v>
      </c>
    </row>
    <row r="2546" spans="1:11" x14ac:dyDescent="0.2">
      <c r="A2546" s="25">
        <v>32</v>
      </c>
      <c r="B2546" s="25" t="s">
        <v>5480</v>
      </c>
      <c r="C2546" s="25">
        <v>5</v>
      </c>
      <c r="D2546" s="25">
        <v>37054500</v>
      </c>
      <c r="E2546" s="25" t="s">
        <v>5481</v>
      </c>
      <c r="F2546" s="25" t="s">
        <v>5478</v>
      </c>
      <c r="G2546" s="25">
        <v>64</v>
      </c>
      <c r="H2546" s="25">
        <v>0.12</v>
      </c>
      <c r="I2546" s="25">
        <v>0</v>
      </c>
      <c r="J2546" s="25" t="s">
        <v>426</v>
      </c>
      <c r="K2546" s="25" t="s">
        <v>5479</v>
      </c>
    </row>
    <row r="2547" spans="1:11" x14ac:dyDescent="0.2">
      <c r="A2547" s="25">
        <v>32</v>
      </c>
      <c r="B2547" s="25" t="s">
        <v>5482</v>
      </c>
      <c r="C2547" s="25">
        <v>12</v>
      </c>
      <c r="D2547" s="25">
        <v>23668500</v>
      </c>
      <c r="E2547" s="25" t="s">
        <v>5483</v>
      </c>
      <c r="F2547" s="25" t="s">
        <v>5484</v>
      </c>
      <c r="G2547" s="25">
        <v>129</v>
      </c>
      <c r="H2547" s="25">
        <v>0.13</v>
      </c>
      <c r="I2547" s="25">
        <v>0</v>
      </c>
      <c r="J2547" s="25" t="s">
        <v>395</v>
      </c>
      <c r="K2547" s="25" t="s">
        <v>5485</v>
      </c>
    </row>
    <row r="2548" spans="1:11" x14ac:dyDescent="0.2">
      <c r="A2548" s="25">
        <v>32</v>
      </c>
      <c r="B2548" s="25" t="s">
        <v>5482</v>
      </c>
      <c r="C2548" s="25">
        <v>12</v>
      </c>
      <c r="D2548" s="25">
        <v>6324000</v>
      </c>
      <c r="E2548" s="25" t="s">
        <v>5483</v>
      </c>
      <c r="F2548" s="25" t="s">
        <v>5313</v>
      </c>
      <c r="G2548" s="25">
        <v>104</v>
      </c>
      <c r="H2548" s="25">
        <v>0.13</v>
      </c>
      <c r="I2548" s="25">
        <v>0</v>
      </c>
      <c r="J2548" s="25" t="s">
        <v>395</v>
      </c>
      <c r="K2548" s="25" t="s">
        <v>5314</v>
      </c>
    </row>
    <row r="2549" spans="1:11" x14ac:dyDescent="0.2">
      <c r="A2549" s="25">
        <v>32</v>
      </c>
      <c r="B2549" s="25" t="s">
        <v>5482</v>
      </c>
      <c r="C2549" s="25">
        <v>12</v>
      </c>
      <c r="D2549" s="25">
        <v>23667000</v>
      </c>
      <c r="E2549" s="25" t="s">
        <v>5483</v>
      </c>
      <c r="F2549" s="25" t="s">
        <v>5486</v>
      </c>
      <c r="G2549" s="25">
        <v>87</v>
      </c>
      <c r="H2549" s="25">
        <v>0.12</v>
      </c>
      <c r="I2549" s="25">
        <v>0</v>
      </c>
      <c r="J2549" s="25" t="s">
        <v>395</v>
      </c>
      <c r="K2549" s="25" t="s">
        <v>5487</v>
      </c>
    </row>
    <row r="2550" spans="1:11" x14ac:dyDescent="0.2">
      <c r="A2550" s="25">
        <v>32</v>
      </c>
      <c r="B2550" s="25" t="s">
        <v>5488</v>
      </c>
      <c r="C2550" s="25">
        <v>12</v>
      </c>
      <c r="D2550" s="25">
        <v>6324000</v>
      </c>
      <c r="E2550" s="25" t="s">
        <v>5489</v>
      </c>
      <c r="F2550" s="25" t="s">
        <v>5313</v>
      </c>
      <c r="G2550" s="25">
        <v>104</v>
      </c>
      <c r="H2550" s="25">
        <v>0.13</v>
      </c>
      <c r="I2550" s="25">
        <v>0</v>
      </c>
      <c r="J2550" s="25" t="s">
        <v>395</v>
      </c>
      <c r="K2550" s="25" t="s">
        <v>5314</v>
      </c>
    </row>
    <row r="2551" spans="1:11" x14ac:dyDescent="0.2">
      <c r="A2551" s="25">
        <v>32</v>
      </c>
      <c r="B2551" s="25" t="s">
        <v>5490</v>
      </c>
      <c r="C2551" s="25">
        <v>1</v>
      </c>
      <c r="D2551" s="25">
        <v>120258000</v>
      </c>
      <c r="E2551" s="25" t="s">
        <v>5491</v>
      </c>
      <c r="F2551" s="25" t="s">
        <v>5492</v>
      </c>
      <c r="G2551" s="25">
        <v>101</v>
      </c>
      <c r="H2551" s="25">
        <v>0.38</v>
      </c>
      <c r="I2551" s="25">
        <v>0</v>
      </c>
      <c r="J2551" s="25" t="s">
        <v>1276</v>
      </c>
      <c r="K2551" s="25" t="s">
        <v>5493</v>
      </c>
    </row>
    <row r="2552" spans="1:11" x14ac:dyDescent="0.2">
      <c r="A2552" s="25">
        <v>32</v>
      </c>
      <c r="B2552" s="25" t="s">
        <v>5490</v>
      </c>
      <c r="C2552" s="25">
        <v>1</v>
      </c>
      <c r="D2552" s="25">
        <v>109351500</v>
      </c>
      <c r="E2552" s="25" t="s">
        <v>5491</v>
      </c>
      <c r="F2552" s="25" t="s">
        <v>5494</v>
      </c>
      <c r="G2552" s="25">
        <v>59</v>
      </c>
      <c r="H2552" s="25">
        <v>0.24</v>
      </c>
      <c r="I2552" s="25">
        <v>0</v>
      </c>
      <c r="J2552" s="25" t="s">
        <v>426</v>
      </c>
      <c r="K2552" s="25" t="s">
        <v>5495</v>
      </c>
    </row>
    <row r="2553" spans="1:11" x14ac:dyDescent="0.2">
      <c r="A2553" s="25">
        <v>32</v>
      </c>
      <c r="B2553" s="25" t="s">
        <v>5490</v>
      </c>
      <c r="C2553" s="25">
        <v>1</v>
      </c>
      <c r="D2553" s="25">
        <v>120258000</v>
      </c>
      <c r="E2553" s="25" t="s">
        <v>5491</v>
      </c>
      <c r="F2553" s="25" t="s">
        <v>5496</v>
      </c>
      <c r="G2553" s="25">
        <v>65</v>
      </c>
      <c r="H2553" s="25">
        <v>0.31</v>
      </c>
      <c r="I2553" s="25">
        <v>0</v>
      </c>
      <c r="J2553" s="25" t="s">
        <v>426</v>
      </c>
      <c r="K2553" s="25" t="s">
        <v>5497</v>
      </c>
    </row>
    <row r="2554" spans="1:11" x14ac:dyDescent="0.2">
      <c r="A2554" s="25">
        <v>32</v>
      </c>
      <c r="B2554" s="25" t="s">
        <v>5490</v>
      </c>
      <c r="C2554" s="25">
        <v>1</v>
      </c>
      <c r="D2554" s="25">
        <v>109357500</v>
      </c>
      <c r="E2554" s="25" t="s">
        <v>5491</v>
      </c>
      <c r="F2554" s="25" t="s">
        <v>5498</v>
      </c>
      <c r="G2554" s="25">
        <v>89</v>
      </c>
      <c r="H2554" s="25">
        <v>0.24</v>
      </c>
      <c r="I2554" s="25">
        <v>0</v>
      </c>
      <c r="J2554" s="25" t="s">
        <v>282</v>
      </c>
      <c r="K2554" s="25" t="s">
        <v>5499</v>
      </c>
    </row>
    <row r="2555" spans="1:11" x14ac:dyDescent="0.2">
      <c r="A2555" s="25">
        <v>32</v>
      </c>
      <c r="B2555" s="25" t="s">
        <v>5490</v>
      </c>
      <c r="C2555" s="25">
        <v>1</v>
      </c>
      <c r="D2555" s="25">
        <v>120270000</v>
      </c>
      <c r="E2555" s="25" t="s">
        <v>5491</v>
      </c>
      <c r="F2555" s="25" t="s">
        <v>5500</v>
      </c>
      <c r="G2555" s="25">
        <v>97</v>
      </c>
      <c r="H2555" s="25">
        <v>0.27</v>
      </c>
      <c r="I2555" s="25">
        <v>0</v>
      </c>
      <c r="J2555" s="25" t="s">
        <v>282</v>
      </c>
      <c r="K2555" s="25" t="s">
        <v>5501</v>
      </c>
    </row>
    <row r="2556" spans="1:11" x14ac:dyDescent="0.2">
      <c r="A2556" s="25">
        <v>32</v>
      </c>
      <c r="B2556" s="25" t="s">
        <v>5490</v>
      </c>
      <c r="C2556" s="25">
        <v>1</v>
      </c>
      <c r="D2556" s="25">
        <v>120292500</v>
      </c>
      <c r="E2556" s="25" t="s">
        <v>5491</v>
      </c>
      <c r="F2556" s="25" t="s">
        <v>5502</v>
      </c>
      <c r="G2556" s="25">
        <v>22</v>
      </c>
      <c r="H2556" s="25">
        <v>0.1</v>
      </c>
      <c r="I2556" s="25">
        <v>0</v>
      </c>
      <c r="J2556" s="25" t="s">
        <v>426</v>
      </c>
      <c r="K2556" s="25" t="s">
        <v>5503</v>
      </c>
    </row>
    <row r="2557" spans="1:11" x14ac:dyDescent="0.2">
      <c r="A2557" s="25">
        <v>32</v>
      </c>
      <c r="B2557" s="25" t="s">
        <v>5490</v>
      </c>
      <c r="C2557" s="25">
        <v>1</v>
      </c>
      <c r="D2557" s="25">
        <v>117792000</v>
      </c>
      <c r="E2557" s="25" t="s">
        <v>5491</v>
      </c>
      <c r="F2557" s="25" t="s">
        <v>5504</v>
      </c>
      <c r="G2557" s="25">
        <v>30</v>
      </c>
      <c r="H2557" s="25">
        <v>0.1</v>
      </c>
      <c r="I2557" s="25">
        <v>0</v>
      </c>
      <c r="J2557" s="25" t="s">
        <v>282</v>
      </c>
      <c r="K2557" s="25" t="s">
        <v>5503</v>
      </c>
    </row>
    <row r="2558" spans="1:11" x14ac:dyDescent="0.2">
      <c r="A2558" s="25">
        <v>32</v>
      </c>
      <c r="B2558" s="25" t="s">
        <v>5505</v>
      </c>
      <c r="C2558" s="25">
        <v>1</v>
      </c>
      <c r="D2558" s="25">
        <v>109351500</v>
      </c>
      <c r="E2558" s="25" t="s">
        <v>5506</v>
      </c>
      <c r="F2558" s="25" t="s">
        <v>5494</v>
      </c>
      <c r="G2558" s="25">
        <v>59</v>
      </c>
      <c r="H2558" s="25">
        <v>0.24</v>
      </c>
      <c r="I2558" s="25">
        <v>0</v>
      </c>
      <c r="J2558" s="25" t="s">
        <v>426</v>
      </c>
      <c r="K2558" s="25" t="s">
        <v>5495</v>
      </c>
    </row>
    <row r="2559" spans="1:11" x14ac:dyDescent="0.2">
      <c r="A2559" s="25">
        <v>32</v>
      </c>
      <c r="B2559" s="25" t="s">
        <v>5505</v>
      </c>
      <c r="C2559" s="25">
        <v>1</v>
      </c>
      <c r="D2559" s="25">
        <v>120258000</v>
      </c>
      <c r="E2559" s="25" t="s">
        <v>5506</v>
      </c>
      <c r="F2559" s="25" t="s">
        <v>5496</v>
      </c>
      <c r="G2559" s="25">
        <v>65</v>
      </c>
      <c r="H2559" s="25">
        <v>0.31</v>
      </c>
      <c r="I2559" s="25">
        <v>0</v>
      </c>
      <c r="J2559" s="25" t="s">
        <v>426</v>
      </c>
      <c r="K2559" s="25" t="s">
        <v>5497</v>
      </c>
    </row>
    <row r="2560" spans="1:11" x14ac:dyDescent="0.2">
      <c r="A2560" s="25">
        <v>32</v>
      </c>
      <c r="B2560" s="25" t="s">
        <v>5507</v>
      </c>
      <c r="C2560" s="25">
        <v>12</v>
      </c>
      <c r="D2560" s="25">
        <v>3544500</v>
      </c>
      <c r="E2560" s="25" t="s">
        <v>5508</v>
      </c>
      <c r="F2560" s="25" t="s">
        <v>5509</v>
      </c>
      <c r="G2560" s="25">
        <v>142</v>
      </c>
      <c r="H2560" s="25">
        <v>0.28999999999999998</v>
      </c>
      <c r="I2560" s="25">
        <v>0</v>
      </c>
      <c r="J2560" s="25" t="s">
        <v>426</v>
      </c>
      <c r="K2560" s="25" t="s">
        <v>5510</v>
      </c>
    </row>
    <row r="2561" spans="1:11" x14ac:dyDescent="0.2">
      <c r="A2561" s="25">
        <v>32</v>
      </c>
      <c r="B2561" s="25" t="s">
        <v>5507</v>
      </c>
      <c r="C2561" s="25">
        <v>12</v>
      </c>
      <c r="D2561" s="25">
        <v>4315500</v>
      </c>
      <c r="E2561" s="25" t="s">
        <v>5508</v>
      </c>
      <c r="F2561" s="25" t="s">
        <v>5511</v>
      </c>
      <c r="G2561" s="25">
        <v>108</v>
      </c>
      <c r="H2561" s="25">
        <v>0.25</v>
      </c>
      <c r="I2561" s="25">
        <v>0</v>
      </c>
      <c r="J2561" s="25" t="s">
        <v>426</v>
      </c>
      <c r="K2561" s="25" t="s">
        <v>5512</v>
      </c>
    </row>
    <row r="2562" spans="1:11" x14ac:dyDescent="0.2">
      <c r="A2562" s="25">
        <v>32</v>
      </c>
      <c r="B2562" s="25" t="s">
        <v>5507</v>
      </c>
      <c r="C2562" s="25">
        <v>12</v>
      </c>
      <c r="D2562" s="25">
        <v>4318500</v>
      </c>
      <c r="E2562" s="25" t="s">
        <v>5508</v>
      </c>
      <c r="F2562" s="25" t="s">
        <v>5513</v>
      </c>
      <c r="G2562" s="25">
        <v>39</v>
      </c>
      <c r="H2562" s="25">
        <v>0.11</v>
      </c>
      <c r="I2562" s="25">
        <v>0</v>
      </c>
      <c r="J2562" s="25" t="s">
        <v>426</v>
      </c>
      <c r="K2562" s="25" t="s">
        <v>5514</v>
      </c>
    </row>
    <row r="2563" spans="1:11" x14ac:dyDescent="0.2">
      <c r="A2563" s="25">
        <v>32</v>
      </c>
      <c r="B2563" s="25" t="s">
        <v>5507</v>
      </c>
      <c r="C2563" s="25">
        <v>12</v>
      </c>
      <c r="D2563" s="25">
        <v>3540000</v>
      </c>
      <c r="E2563" s="25" t="s">
        <v>5508</v>
      </c>
      <c r="F2563" s="25" t="s">
        <v>5515</v>
      </c>
      <c r="G2563" s="25">
        <v>21</v>
      </c>
      <c r="H2563" s="25">
        <v>0.11</v>
      </c>
      <c r="I2563" s="25">
        <v>0</v>
      </c>
      <c r="J2563" s="25" t="s">
        <v>395</v>
      </c>
      <c r="K2563" s="25" t="s">
        <v>5516</v>
      </c>
    </row>
    <row r="2564" spans="1:11" x14ac:dyDescent="0.2">
      <c r="A2564" s="25">
        <v>32</v>
      </c>
      <c r="B2564" s="25" t="s">
        <v>5517</v>
      </c>
      <c r="C2564" s="25">
        <v>1</v>
      </c>
      <c r="D2564" s="25">
        <v>109362000</v>
      </c>
      <c r="E2564" s="25" t="s">
        <v>5518</v>
      </c>
      <c r="F2564" s="25" t="s">
        <v>5269</v>
      </c>
      <c r="G2564" s="25">
        <v>107</v>
      </c>
      <c r="H2564" s="25">
        <v>0.27</v>
      </c>
      <c r="I2564" s="25">
        <v>0</v>
      </c>
      <c r="J2564" s="25" t="s">
        <v>282</v>
      </c>
      <c r="K2564" s="25" t="s">
        <v>5270</v>
      </c>
    </row>
    <row r="2565" spans="1:11" x14ac:dyDescent="0.2">
      <c r="A2565" s="25">
        <v>32</v>
      </c>
      <c r="B2565" s="25" t="s">
        <v>5519</v>
      </c>
      <c r="C2565" s="25">
        <v>1</v>
      </c>
      <c r="D2565" s="25">
        <v>109362000</v>
      </c>
      <c r="E2565" s="25" t="s">
        <v>5520</v>
      </c>
      <c r="F2565" s="25" t="s">
        <v>5269</v>
      </c>
      <c r="G2565" s="25">
        <v>107</v>
      </c>
      <c r="H2565" s="25">
        <v>0.27</v>
      </c>
      <c r="I2565" s="25">
        <v>0</v>
      </c>
      <c r="J2565" s="25" t="s">
        <v>282</v>
      </c>
      <c r="K2565" s="25" t="s">
        <v>5270</v>
      </c>
    </row>
    <row r="2566" spans="1:11" x14ac:dyDescent="0.2">
      <c r="A2566" s="25">
        <v>32</v>
      </c>
      <c r="B2566" s="25" t="s">
        <v>4163</v>
      </c>
      <c r="C2566" s="25">
        <v>14</v>
      </c>
      <c r="D2566" s="25">
        <v>60079500</v>
      </c>
      <c r="E2566" s="25" t="s">
        <v>4164</v>
      </c>
      <c r="F2566" s="25" t="s">
        <v>5521</v>
      </c>
      <c r="G2566" s="25">
        <v>130</v>
      </c>
      <c r="H2566" s="25">
        <v>0.11</v>
      </c>
      <c r="I2566" s="25">
        <v>0</v>
      </c>
      <c r="J2566" s="25" t="s">
        <v>395</v>
      </c>
      <c r="K2566" s="25" t="s">
        <v>5522</v>
      </c>
    </row>
    <row r="2567" spans="1:11" x14ac:dyDescent="0.2">
      <c r="A2567" s="25">
        <v>32</v>
      </c>
      <c r="B2567" s="25" t="s">
        <v>4163</v>
      </c>
      <c r="C2567" s="25">
        <v>5</v>
      </c>
      <c r="D2567" s="25">
        <v>33003000</v>
      </c>
      <c r="E2567" s="25" t="s">
        <v>4164</v>
      </c>
      <c r="F2567" s="25" t="s">
        <v>5523</v>
      </c>
      <c r="G2567" s="25">
        <v>122</v>
      </c>
      <c r="H2567" s="25">
        <v>0.11</v>
      </c>
      <c r="I2567" s="25">
        <v>0</v>
      </c>
      <c r="J2567" s="25" t="s">
        <v>395</v>
      </c>
      <c r="K2567" s="25" t="s">
        <v>5524</v>
      </c>
    </row>
    <row r="2568" spans="1:11" x14ac:dyDescent="0.2">
      <c r="A2568" s="25">
        <v>32</v>
      </c>
      <c r="B2568" s="25" t="s">
        <v>4163</v>
      </c>
      <c r="C2568" s="25">
        <v>14</v>
      </c>
      <c r="D2568" s="25">
        <v>60181500</v>
      </c>
      <c r="E2568" s="25" t="s">
        <v>4164</v>
      </c>
      <c r="F2568" s="25" t="s">
        <v>5315</v>
      </c>
      <c r="G2568" s="25">
        <v>172</v>
      </c>
      <c r="H2568" s="25">
        <v>0.26</v>
      </c>
      <c r="I2568" s="25">
        <v>0</v>
      </c>
      <c r="J2568" s="25" t="s">
        <v>395</v>
      </c>
      <c r="K2568" s="25" t="s">
        <v>5316</v>
      </c>
    </row>
    <row r="2569" spans="1:11" x14ac:dyDescent="0.2">
      <c r="A2569" s="25">
        <v>32</v>
      </c>
      <c r="B2569" s="25" t="s">
        <v>4163</v>
      </c>
      <c r="C2569" s="25">
        <v>14</v>
      </c>
      <c r="D2569" s="25">
        <v>60052500</v>
      </c>
      <c r="E2569" s="25" t="s">
        <v>4164</v>
      </c>
      <c r="F2569" s="25" t="s">
        <v>5525</v>
      </c>
      <c r="G2569" s="25">
        <v>107</v>
      </c>
      <c r="H2569" s="25">
        <v>0.27</v>
      </c>
      <c r="I2569" s="25">
        <v>0</v>
      </c>
      <c r="J2569" s="25" t="s">
        <v>282</v>
      </c>
      <c r="K2569" s="25" t="s">
        <v>5526</v>
      </c>
    </row>
    <row r="2570" spans="1:11" x14ac:dyDescent="0.2">
      <c r="A2570" s="25">
        <v>32</v>
      </c>
      <c r="B2570" s="25" t="s">
        <v>4163</v>
      </c>
      <c r="C2570" s="25">
        <v>14</v>
      </c>
      <c r="D2570" s="25">
        <v>60067500</v>
      </c>
      <c r="E2570" s="25" t="s">
        <v>4164</v>
      </c>
      <c r="F2570" s="25" t="s">
        <v>5352</v>
      </c>
      <c r="G2570" s="25">
        <v>62</v>
      </c>
      <c r="H2570" s="25">
        <v>0.2</v>
      </c>
      <c r="I2570" s="25">
        <v>0</v>
      </c>
      <c r="J2570" s="25" t="s">
        <v>282</v>
      </c>
      <c r="K2570" s="25" t="s">
        <v>5353</v>
      </c>
    </row>
    <row r="2571" spans="1:11" x14ac:dyDescent="0.2">
      <c r="A2571" s="25">
        <v>32</v>
      </c>
      <c r="B2571" s="25" t="s">
        <v>5527</v>
      </c>
      <c r="C2571" s="25">
        <v>14</v>
      </c>
      <c r="D2571" s="25">
        <v>60181500</v>
      </c>
      <c r="E2571" s="25" t="s">
        <v>5528</v>
      </c>
      <c r="F2571" s="25" t="s">
        <v>5315</v>
      </c>
      <c r="G2571" s="25">
        <v>172</v>
      </c>
      <c r="H2571" s="25">
        <v>0.26</v>
      </c>
      <c r="I2571" s="25">
        <v>0</v>
      </c>
      <c r="J2571" s="25" t="s">
        <v>395</v>
      </c>
      <c r="K2571" s="25" t="s">
        <v>5316</v>
      </c>
    </row>
    <row r="2572" spans="1:11" x14ac:dyDescent="0.2">
      <c r="A2572" s="25">
        <v>32</v>
      </c>
      <c r="B2572" s="25" t="s">
        <v>5529</v>
      </c>
      <c r="C2572" s="25">
        <v>14</v>
      </c>
      <c r="D2572" s="25">
        <v>60067500</v>
      </c>
      <c r="E2572" s="25" t="s">
        <v>5530</v>
      </c>
      <c r="F2572" s="25" t="s">
        <v>5352</v>
      </c>
      <c r="G2572" s="25">
        <v>62</v>
      </c>
      <c r="H2572" s="25">
        <v>0.2</v>
      </c>
      <c r="I2572" s="25">
        <v>0</v>
      </c>
      <c r="J2572" s="25" t="s">
        <v>282</v>
      </c>
      <c r="K2572" s="25" t="s">
        <v>5353</v>
      </c>
    </row>
    <row r="2573" spans="1:11" x14ac:dyDescent="0.2">
      <c r="A2573" s="25">
        <v>32</v>
      </c>
      <c r="B2573" s="25" t="s">
        <v>5531</v>
      </c>
      <c r="C2573" s="25">
        <v>14</v>
      </c>
      <c r="D2573" s="25">
        <v>48852000</v>
      </c>
      <c r="E2573" s="25" t="s">
        <v>5532</v>
      </c>
      <c r="F2573" s="25" t="s">
        <v>5533</v>
      </c>
      <c r="G2573" s="25">
        <v>46</v>
      </c>
      <c r="H2573" s="25">
        <v>0.17</v>
      </c>
      <c r="I2573" s="25">
        <v>0</v>
      </c>
      <c r="J2573" s="25" t="s">
        <v>395</v>
      </c>
      <c r="K2573" s="25" t="s">
        <v>5534</v>
      </c>
    </row>
    <row r="2574" spans="1:11" x14ac:dyDescent="0.2">
      <c r="A2574" s="25">
        <v>32</v>
      </c>
      <c r="B2574" s="25" t="s">
        <v>5531</v>
      </c>
      <c r="C2574" s="25">
        <v>9</v>
      </c>
      <c r="D2574" s="25">
        <v>127735500</v>
      </c>
      <c r="E2574" s="25" t="s">
        <v>5532</v>
      </c>
      <c r="F2574" s="25" t="s">
        <v>5535</v>
      </c>
      <c r="G2574" s="25">
        <v>28</v>
      </c>
      <c r="H2574" s="25">
        <v>0.1</v>
      </c>
      <c r="I2574" s="25">
        <v>0</v>
      </c>
      <c r="J2574" s="25" t="s">
        <v>395</v>
      </c>
      <c r="K2574" s="25" t="s">
        <v>5536</v>
      </c>
    </row>
    <row r="2575" spans="1:11" x14ac:dyDescent="0.2">
      <c r="A2575" s="25">
        <v>32</v>
      </c>
      <c r="B2575" s="25" t="s">
        <v>4589</v>
      </c>
      <c r="C2575" s="25">
        <v>5</v>
      </c>
      <c r="D2575" s="25">
        <v>36181500</v>
      </c>
      <c r="E2575" s="25" t="s">
        <v>4590</v>
      </c>
      <c r="F2575" s="25" t="s">
        <v>5537</v>
      </c>
      <c r="G2575" s="25">
        <v>61</v>
      </c>
      <c r="H2575" s="25">
        <v>0.13</v>
      </c>
      <c r="I2575" s="25">
        <v>0</v>
      </c>
      <c r="J2575" s="25" t="s">
        <v>426</v>
      </c>
      <c r="K2575" s="25" t="s">
        <v>5538</v>
      </c>
    </row>
    <row r="2576" spans="1:11" x14ac:dyDescent="0.2">
      <c r="A2576" s="25">
        <v>32</v>
      </c>
      <c r="B2576" s="25" t="s">
        <v>4589</v>
      </c>
      <c r="C2576" s="25">
        <v>5</v>
      </c>
      <c r="D2576" s="25">
        <v>41710500</v>
      </c>
      <c r="E2576" s="25" t="s">
        <v>4590</v>
      </c>
      <c r="F2576" s="25" t="s">
        <v>5539</v>
      </c>
      <c r="G2576" s="25">
        <v>54</v>
      </c>
      <c r="H2576" s="25">
        <v>0.13</v>
      </c>
      <c r="I2576" s="25">
        <v>0</v>
      </c>
      <c r="J2576" s="25" t="s">
        <v>426</v>
      </c>
      <c r="K2576" s="25" t="s">
        <v>5540</v>
      </c>
    </row>
    <row r="2577" spans="1:11" x14ac:dyDescent="0.2">
      <c r="A2577" s="25">
        <v>32</v>
      </c>
      <c r="B2577" s="25" t="s">
        <v>4589</v>
      </c>
      <c r="C2577" s="25">
        <v>5</v>
      </c>
      <c r="D2577" s="25">
        <v>37054500</v>
      </c>
      <c r="E2577" s="25" t="s">
        <v>4590</v>
      </c>
      <c r="F2577" s="25" t="s">
        <v>5478</v>
      </c>
      <c r="G2577" s="25">
        <v>64</v>
      </c>
      <c r="H2577" s="25">
        <v>0.12</v>
      </c>
      <c r="I2577" s="25">
        <v>0</v>
      </c>
      <c r="J2577" s="25" t="s">
        <v>426</v>
      </c>
      <c r="K2577" s="25" t="s">
        <v>5479</v>
      </c>
    </row>
    <row r="2578" spans="1:11" x14ac:dyDescent="0.2">
      <c r="A2578" s="25">
        <v>32</v>
      </c>
      <c r="B2578" s="25" t="s">
        <v>4589</v>
      </c>
      <c r="C2578" s="25">
        <v>5</v>
      </c>
      <c r="D2578" s="25">
        <v>39471000</v>
      </c>
      <c r="E2578" s="25" t="s">
        <v>4590</v>
      </c>
      <c r="F2578" s="25" t="s">
        <v>5541</v>
      </c>
      <c r="G2578" s="25">
        <v>61</v>
      </c>
      <c r="H2578" s="25">
        <v>0.14000000000000001</v>
      </c>
      <c r="I2578" s="25">
        <v>0</v>
      </c>
      <c r="J2578" s="25" t="s">
        <v>282</v>
      </c>
      <c r="K2578" s="25" t="s">
        <v>5479</v>
      </c>
    </row>
    <row r="2579" spans="1:11" x14ac:dyDescent="0.2">
      <c r="A2579" s="25">
        <v>32</v>
      </c>
      <c r="B2579" s="25" t="s">
        <v>5542</v>
      </c>
      <c r="C2579" s="25">
        <v>5</v>
      </c>
      <c r="D2579" s="25">
        <v>37054500</v>
      </c>
      <c r="E2579" s="25" t="s">
        <v>5543</v>
      </c>
      <c r="F2579" s="25" t="s">
        <v>5478</v>
      </c>
      <c r="G2579" s="25">
        <v>64</v>
      </c>
      <c r="H2579" s="25">
        <v>0.12</v>
      </c>
      <c r="I2579" s="25">
        <v>0</v>
      </c>
      <c r="J2579" s="25" t="s">
        <v>426</v>
      </c>
      <c r="K2579" s="25" t="s">
        <v>5479</v>
      </c>
    </row>
    <row r="2580" spans="1:11" x14ac:dyDescent="0.2">
      <c r="A2580" s="25">
        <v>32</v>
      </c>
      <c r="B2580" s="25" t="s">
        <v>563</v>
      </c>
      <c r="C2580" s="25">
        <v>12</v>
      </c>
      <c r="D2580" s="25">
        <v>40309500</v>
      </c>
      <c r="E2580" s="25" t="s">
        <v>564</v>
      </c>
      <c r="F2580" s="25" t="s">
        <v>5544</v>
      </c>
      <c r="G2580" s="25">
        <v>25</v>
      </c>
      <c r="H2580" s="25">
        <v>0.14000000000000001</v>
      </c>
      <c r="I2580" s="25">
        <v>0</v>
      </c>
      <c r="J2580" s="25" t="s">
        <v>395</v>
      </c>
      <c r="K2580" s="25" t="s">
        <v>5545</v>
      </c>
    </row>
    <row r="2581" spans="1:11" x14ac:dyDescent="0.2">
      <c r="A2581" s="25">
        <v>32</v>
      </c>
      <c r="B2581" s="25" t="s">
        <v>5546</v>
      </c>
      <c r="C2581" s="25">
        <v>12</v>
      </c>
      <c r="D2581" s="25">
        <v>5260500</v>
      </c>
      <c r="E2581" s="25" t="s">
        <v>5547</v>
      </c>
      <c r="F2581" s="25" t="s">
        <v>5548</v>
      </c>
      <c r="G2581" s="25">
        <v>69</v>
      </c>
      <c r="H2581" s="25">
        <v>0.17</v>
      </c>
      <c r="I2581" s="25">
        <v>0</v>
      </c>
      <c r="J2581" s="25" t="s">
        <v>395</v>
      </c>
      <c r="K2581" s="25" t="s">
        <v>5549</v>
      </c>
    </row>
    <row r="2582" spans="1:11" x14ac:dyDescent="0.2">
      <c r="A2582" s="25">
        <v>32</v>
      </c>
      <c r="B2582" s="25" t="s">
        <v>5550</v>
      </c>
      <c r="C2582" s="25">
        <v>12</v>
      </c>
      <c r="D2582" s="25">
        <v>367500</v>
      </c>
      <c r="E2582" s="25" t="s">
        <v>5551</v>
      </c>
      <c r="F2582" s="25" t="s">
        <v>5329</v>
      </c>
      <c r="G2582" s="25">
        <v>140</v>
      </c>
      <c r="H2582" s="25">
        <v>0.38</v>
      </c>
      <c r="I2582" s="25">
        <v>0</v>
      </c>
      <c r="J2582" s="25" t="s">
        <v>395</v>
      </c>
      <c r="K2582" s="25" t="s">
        <v>5330</v>
      </c>
    </row>
    <row r="2583" spans="1:11" x14ac:dyDescent="0.2">
      <c r="A2583" s="25">
        <v>32</v>
      </c>
      <c r="B2583" s="25" t="s">
        <v>5550</v>
      </c>
      <c r="C2583" s="25">
        <v>12</v>
      </c>
      <c r="D2583" s="25">
        <v>369000</v>
      </c>
      <c r="E2583" s="25" t="s">
        <v>5551</v>
      </c>
      <c r="F2583" s="25" t="s">
        <v>5335</v>
      </c>
      <c r="G2583" s="25">
        <v>39</v>
      </c>
      <c r="H2583" s="25">
        <v>0.21</v>
      </c>
      <c r="I2583" s="25">
        <v>0</v>
      </c>
      <c r="J2583" s="25" t="s">
        <v>395</v>
      </c>
      <c r="K2583" s="25" t="s">
        <v>5336</v>
      </c>
    </row>
    <row r="2584" spans="1:11" x14ac:dyDescent="0.2">
      <c r="A2584" s="25">
        <v>32</v>
      </c>
      <c r="B2584" s="25" t="s">
        <v>5550</v>
      </c>
      <c r="C2584" s="25">
        <v>12</v>
      </c>
      <c r="D2584" s="25">
        <v>367500</v>
      </c>
      <c r="E2584" s="25" t="s">
        <v>5551</v>
      </c>
      <c r="F2584" s="25" t="s">
        <v>5412</v>
      </c>
      <c r="G2584" s="25">
        <v>32</v>
      </c>
      <c r="H2584" s="25">
        <v>0.1</v>
      </c>
      <c r="I2584" s="25">
        <v>0</v>
      </c>
      <c r="J2584" s="25" t="s">
        <v>426</v>
      </c>
      <c r="K2584" s="25" t="s">
        <v>5413</v>
      </c>
    </row>
    <row r="2585" spans="1:11" x14ac:dyDescent="0.2">
      <c r="A2585" s="25">
        <v>32</v>
      </c>
      <c r="B2585" s="25" t="s">
        <v>5552</v>
      </c>
      <c r="C2585" s="25">
        <v>12</v>
      </c>
      <c r="D2585" s="25">
        <v>367500</v>
      </c>
      <c r="E2585" s="25" t="s">
        <v>5553</v>
      </c>
      <c r="F2585" s="25" t="s">
        <v>5329</v>
      </c>
      <c r="G2585" s="25">
        <v>140</v>
      </c>
      <c r="H2585" s="25">
        <v>0.38</v>
      </c>
      <c r="I2585" s="25">
        <v>0</v>
      </c>
      <c r="J2585" s="25" t="s">
        <v>395</v>
      </c>
      <c r="K2585" s="25" t="s">
        <v>5330</v>
      </c>
    </row>
    <row r="2586" spans="1:11" x14ac:dyDescent="0.2">
      <c r="A2586" s="25">
        <v>32</v>
      </c>
      <c r="B2586" s="25" t="s">
        <v>5554</v>
      </c>
      <c r="C2586" s="25">
        <v>12</v>
      </c>
      <c r="D2586" s="25">
        <v>367500</v>
      </c>
      <c r="E2586" s="25" t="s">
        <v>5555</v>
      </c>
      <c r="F2586" s="25" t="s">
        <v>5412</v>
      </c>
      <c r="G2586" s="25">
        <v>32</v>
      </c>
      <c r="H2586" s="25">
        <v>0.1</v>
      </c>
      <c r="I2586" s="25">
        <v>0</v>
      </c>
      <c r="J2586" s="25" t="s">
        <v>426</v>
      </c>
      <c r="K2586" s="25" t="s">
        <v>5413</v>
      </c>
    </row>
    <row r="2587" spans="1:11" x14ac:dyDescent="0.2">
      <c r="A2587" s="25">
        <v>32</v>
      </c>
      <c r="B2587" s="25" t="s">
        <v>100</v>
      </c>
      <c r="C2587" s="25">
        <v>5</v>
      </c>
      <c r="D2587" s="25">
        <v>36009000</v>
      </c>
      <c r="E2587" s="25" t="s">
        <v>2366</v>
      </c>
      <c r="F2587" s="25" t="s">
        <v>5556</v>
      </c>
      <c r="G2587" s="25">
        <v>98</v>
      </c>
      <c r="H2587" s="25">
        <v>0.11</v>
      </c>
      <c r="I2587" s="25">
        <v>0</v>
      </c>
      <c r="J2587" s="25" t="s">
        <v>426</v>
      </c>
      <c r="K2587" s="25" t="s">
        <v>5557</v>
      </c>
    </row>
    <row r="2588" spans="1:11" x14ac:dyDescent="0.2">
      <c r="A2588" s="25">
        <v>32</v>
      </c>
      <c r="B2588" s="25" t="s">
        <v>5558</v>
      </c>
      <c r="C2588" s="25">
        <v>9</v>
      </c>
      <c r="D2588" s="25">
        <v>125878500</v>
      </c>
      <c r="E2588" s="25" t="s">
        <v>5559</v>
      </c>
      <c r="F2588" s="25" t="s">
        <v>5277</v>
      </c>
      <c r="G2588" s="25">
        <v>61</v>
      </c>
      <c r="H2588" s="25">
        <v>0.2</v>
      </c>
      <c r="I2588" s="25">
        <v>0</v>
      </c>
      <c r="J2588" s="25" t="s">
        <v>426</v>
      </c>
      <c r="K2588" s="25" t="s">
        <v>5278</v>
      </c>
    </row>
    <row r="2589" spans="1:11" x14ac:dyDescent="0.2">
      <c r="A2589" s="25">
        <v>32</v>
      </c>
      <c r="B2589" s="25" t="s">
        <v>5558</v>
      </c>
      <c r="C2589" s="25">
        <v>9</v>
      </c>
      <c r="D2589" s="25">
        <v>119190000</v>
      </c>
      <c r="E2589" s="25" t="s">
        <v>5559</v>
      </c>
      <c r="F2589" s="25" t="s">
        <v>5279</v>
      </c>
      <c r="G2589" s="25">
        <v>30</v>
      </c>
      <c r="H2589" s="25">
        <v>0.18</v>
      </c>
      <c r="I2589" s="25">
        <v>0</v>
      </c>
      <c r="J2589" s="25" t="s">
        <v>426</v>
      </c>
      <c r="K2589" s="25" t="s">
        <v>5280</v>
      </c>
    </row>
    <row r="2590" spans="1:11" x14ac:dyDescent="0.2">
      <c r="A2590" s="25">
        <v>32</v>
      </c>
      <c r="B2590" s="25" t="s">
        <v>5560</v>
      </c>
      <c r="C2590" s="25">
        <v>9</v>
      </c>
      <c r="D2590" s="25">
        <v>125878500</v>
      </c>
      <c r="E2590" s="25" t="s">
        <v>5561</v>
      </c>
      <c r="F2590" s="25" t="s">
        <v>5277</v>
      </c>
      <c r="G2590" s="25">
        <v>61</v>
      </c>
      <c r="H2590" s="25">
        <v>0.2</v>
      </c>
      <c r="I2590" s="25">
        <v>0</v>
      </c>
      <c r="J2590" s="25" t="s">
        <v>426</v>
      </c>
      <c r="K2590" s="25" t="s">
        <v>5278</v>
      </c>
    </row>
    <row r="2591" spans="1:11" x14ac:dyDescent="0.2">
      <c r="A2591" s="25">
        <v>32</v>
      </c>
      <c r="B2591" s="25" t="s">
        <v>5562</v>
      </c>
      <c r="C2591" s="25">
        <v>1</v>
      </c>
      <c r="D2591" s="25">
        <v>109351500</v>
      </c>
      <c r="E2591" s="25" t="s">
        <v>5563</v>
      </c>
      <c r="F2591" s="25" t="s">
        <v>5494</v>
      </c>
      <c r="G2591" s="25">
        <v>59</v>
      </c>
      <c r="H2591" s="25">
        <v>0.24</v>
      </c>
      <c r="I2591" s="25">
        <v>0</v>
      </c>
      <c r="J2591" s="25" t="s">
        <v>426</v>
      </c>
      <c r="K2591" s="25" t="s">
        <v>5495</v>
      </c>
    </row>
    <row r="2592" spans="1:11" x14ac:dyDescent="0.2">
      <c r="A2592" s="25">
        <v>32</v>
      </c>
      <c r="B2592" s="25" t="s">
        <v>5562</v>
      </c>
      <c r="C2592" s="25">
        <v>1</v>
      </c>
      <c r="D2592" s="25">
        <v>120258000</v>
      </c>
      <c r="E2592" s="25" t="s">
        <v>5563</v>
      </c>
      <c r="F2592" s="25" t="s">
        <v>5496</v>
      </c>
      <c r="G2592" s="25">
        <v>65</v>
      </c>
      <c r="H2592" s="25">
        <v>0.31</v>
      </c>
      <c r="I2592" s="25">
        <v>0</v>
      </c>
      <c r="J2592" s="25" t="s">
        <v>426</v>
      </c>
      <c r="K2592" s="25" t="s">
        <v>5497</v>
      </c>
    </row>
    <row r="2593" spans="1:11" x14ac:dyDescent="0.2">
      <c r="A2593" s="25">
        <v>32</v>
      </c>
      <c r="B2593" s="25" t="s">
        <v>5564</v>
      </c>
      <c r="C2593" s="25">
        <v>1</v>
      </c>
      <c r="D2593" s="25">
        <v>109351500</v>
      </c>
      <c r="E2593" s="25" t="s">
        <v>5565</v>
      </c>
      <c r="F2593" s="25" t="s">
        <v>5494</v>
      </c>
      <c r="G2593" s="25">
        <v>59</v>
      </c>
      <c r="H2593" s="25">
        <v>0.24</v>
      </c>
      <c r="I2593" s="25">
        <v>0</v>
      </c>
      <c r="J2593" s="25" t="s">
        <v>426</v>
      </c>
      <c r="K2593" s="25" t="s">
        <v>5495</v>
      </c>
    </row>
    <row r="2594" spans="1:11" x14ac:dyDescent="0.2">
      <c r="A2594" s="25">
        <v>32</v>
      </c>
      <c r="B2594" s="25" t="s">
        <v>5564</v>
      </c>
      <c r="C2594" s="25">
        <v>1</v>
      </c>
      <c r="D2594" s="25">
        <v>120258000</v>
      </c>
      <c r="E2594" s="25" t="s">
        <v>5565</v>
      </c>
      <c r="F2594" s="25" t="s">
        <v>5496</v>
      </c>
      <c r="G2594" s="25">
        <v>65</v>
      </c>
      <c r="H2594" s="25">
        <v>0.31</v>
      </c>
      <c r="I2594" s="25">
        <v>0</v>
      </c>
      <c r="J2594" s="25" t="s">
        <v>426</v>
      </c>
      <c r="K2594" s="25" t="s">
        <v>5497</v>
      </c>
    </row>
    <row r="2595" spans="1:11" x14ac:dyDescent="0.2">
      <c r="A2595" s="25">
        <v>32</v>
      </c>
      <c r="B2595" s="25" t="s">
        <v>803</v>
      </c>
      <c r="C2595" s="25">
        <v>12</v>
      </c>
      <c r="D2595" s="25">
        <v>79614000</v>
      </c>
      <c r="E2595" s="25" t="s">
        <v>804</v>
      </c>
      <c r="F2595" s="25" t="s">
        <v>5566</v>
      </c>
      <c r="G2595" s="25">
        <v>33</v>
      </c>
      <c r="H2595" s="25">
        <v>0.21</v>
      </c>
      <c r="I2595" s="25">
        <v>0</v>
      </c>
      <c r="J2595" s="25" t="s">
        <v>282</v>
      </c>
      <c r="K2595" s="25" t="s">
        <v>5567</v>
      </c>
    </row>
    <row r="2596" spans="1:11" x14ac:dyDescent="0.2">
      <c r="A2596" s="25">
        <v>32</v>
      </c>
      <c r="B2596" s="25" t="s">
        <v>5568</v>
      </c>
      <c r="C2596" s="25">
        <v>12</v>
      </c>
      <c r="D2596" s="25">
        <v>6565500</v>
      </c>
      <c r="E2596" s="25" t="s">
        <v>5569</v>
      </c>
      <c r="F2596" s="25" t="s">
        <v>5570</v>
      </c>
      <c r="G2596" s="25">
        <v>99</v>
      </c>
      <c r="H2596" s="25">
        <v>0.22</v>
      </c>
      <c r="I2596" s="25">
        <v>0</v>
      </c>
      <c r="J2596" s="25" t="s">
        <v>282</v>
      </c>
      <c r="K2596" s="25" t="s">
        <v>5571</v>
      </c>
    </row>
    <row r="2597" spans="1:11" x14ac:dyDescent="0.2">
      <c r="A2597" s="25">
        <v>32</v>
      </c>
      <c r="B2597" s="25" t="s">
        <v>5572</v>
      </c>
      <c r="C2597" s="25">
        <v>12</v>
      </c>
      <c r="D2597" s="25">
        <v>55347000</v>
      </c>
      <c r="E2597" s="25" t="s">
        <v>5573</v>
      </c>
      <c r="F2597" s="25" t="s">
        <v>5574</v>
      </c>
      <c r="G2597" s="25">
        <v>27</v>
      </c>
      <c r="H2597" s="25">
        <v>0.19</v>
      </c>
      <c r="I2597" s="25">
        <v>0</v>
      </c>
      <c r="J2597" s="25" t="s">
        <v>426</v>
      </c>
      <c r="K2597" s="25" t="s">
        <v>5575</v>
      </c>
    </row>
    <row r="2598" spans="1:11" x14ac:dyDescent="0.2">
      <c r="A2598" s="25">
        <v>32</v>
      </c>
      <c r="B2598" s="25" t="s">
        <v>5576</v>
      </c>
      <c r="C2598" s="25">
        <v>12</v>
      </c>
      <c r="D2598" s="25">
        <v>51328500</v>
      </c>
      <c r="E2598" s="25" t="s">
        <v>5577</v>
      </c>
      <c r="F2598" s="25" t="s">
        <v>5578</v>
      </c>
      <c r="G2598" s="25">
        <v>26</v>
      </c>
      <c r="H2598" s="25">
        <v>0.17</v>
      </c>
      <c r="I2598" s="25">
        <v>0</v>
      </c>
      <c r="J2598" s="25" t="s">
        <v>282</v>
      </c>
      <c r="K2598" s="25" t="s">
        <v>5579</v>
      </c>
    </row>
    <row r="2599" spans="1:11" x14ac:dyDescent="0.2">
      <c r="A2599" s="25">
        <v>32</v>
      </c>
      <c r="B2599" s="25" t="s">
        <v>4189</v>
      </c>
      <c r="C2599" s="25">
        <v>14</v>
      </c>
      <c r="D2599" s="25">
        <v>29206500</v>
      </c>
      <c r="E2599" s="25" t="s">
        <v>4190</v>
      </c>
      <c r="F2599" s="25" t="s">
        <v>5580</v>
      </c>
      <c r="G2599" s="25">
        <v>28</v>
      </c>
      <c r="H2599" s="25">
        <v>0.14000000000000001</v>
      </c>
      <c r="I2599" s="25">
        <v>0</v>
      </c>
      <c r="J2599" s="25" t="s">
        <v>282</v>
      </c>
      <c r="K2599" s="25" t="s">
        <v>5581</v>
      </c>
    </row>
    <row r="2600" spans="1:11" x14ac:dyDescent="0.2">
      <c r="A2600" s="25">
        <v>32</v>
      </c>
      <c r="B2600" s="25" t="s">
        <v>5582</v>
      </c>
      <c r="C2600" s="25">
        <v>12</v>
      </c>
      <c r="D2600" s="25">
        <v>6577500</v>
      </c>
      <c r="E2600" s="25" t="s">
        <v>5583</v>
      </c>
      <c r="F2600" s="25" t="s">
        <v>5584</v>
      </c>
      <c r="G2600" s="25">
        <v>43</v>
      </c>
      <c r="H2600" s="25">
        <v>0.13</v>
      </c>
      <c r="I2600" s="25">
        <v>0</v>
      </c>
      <c r="J2600" s="25" t="s">
        <v>395</v>
      </c>
      <c r="K2600" s="25" t="s">
        <v>5585</v>
      </c>
    </row>
    <row r="2601" spans="1:11" x14ac:dyDescent="0.2">
      <c r="A2601" s="25">
        <v>32</v>
      </c>
      <c r="B2601" s="25" t="s">
        <v>5586</v>
      </c>
      <c r="C2601" s="25">
        <v>12</v>
      </c>
      <c r="D2601" s="25">
        <v>6222000</v>
      </c>
      <c r="E2601" s="25" t="s">
        <v>5587</v>
      </c>
      <c r="F2601" s="25" t="s">
        <v>5309</v>
      </c>
      <c r="G2601" s="25">
        <v>156</v>
      </c>
      <c r="H2601" s="25">
        <v>0.21</v>
      </c>
      <c r="I2601" s="25">
        <v>0</v>
      </c>
      <c r="J2601" s="25" t="s">
        <v>426</v>
      </c>
      <c r="K2601" s="25" t="s">
        <v>5310</v>
      </c>
    </row>
    <row r="2602" spans="1:11" x14ac:dyDescent="0.2">
      <c r="A2602" s="25">
        <v>32</v>
      </c>
      <c r="B2602" s="25" t="s">
        <v>5586</v>
      </c>
      <c r="C2602" s="25">
        <v>12</v>
      </c>
      <c r="D2602" s="25">
        <v>6334500</v>
      </c>
      <c r="E2602" s="25" t="s">
        <v>5587</v>
      </c>
      <c r="F2602" s="25" t="s">
        <v>5311</v>
      </c>
      <c r="G2602" s="25">
        <v>155</v>
      </c>
      <c r="H2602" s="25">
        <v>0.26</v>
      </c>
      <c r="I2602" s="25">
        <v>0</v>
      </c>
      <c r="J2602" s="25" t="s">
        <v>426</v>
      </c>
      <c r="K2602" s="25" t="s">
        <v>5312</v>
      </c>
    </row>
    <row r="2603" spans="1:11" x14ac:dyDescent="0.2">
      <c r="A2603" s="25">
        <v>32</v>
      </c>
      <c r="B2603" s="25" t="s">
        <v>5586</v>
      </c>
      <c r="C2603" s="25">
        <v>12</v>
      </c>
      <c r="D2603" s="25">
        <v>6390000</v>
      </c>
      <c r="E2603" s="25" t="s">
        <v>5587</v>
      </c>
      <c r="F2603" s="25" t="s">
        <v>5588</v>
      </c>
      <c r="G2603" s="25">
        <v>92</v>
      </c>
      <c r="H2603" s="25">
        <v>0.22</v>
      </c>
      <c r="I2603" s="25">
        <v>0</v>
      </c>
      <c r="J2603" s="25" t="s">
        <v>426</v>
      </c>
      <c r="K2603" s="25" t="s">
        <v>5589</v>
      </c>
    </row>
    <row r="2604" spans="1:11" x14ac:dyDescent="0.2">
      <c r="A2604" s="25">
        <v>32</v>
      </c>
      <c r="B2604" s="25" t="s">
        <v>5586</v>
      </c>
      <c r="C2604" s="25">
        <v>12</v>
      </c>
      <c r="D2604" s="25">
        <v>6217500</v>
      </c>
      <c r="E2604" s="25" t="s">
        <v>5587</v>
      </c>
      <c r="F2604" s="25" t="s">
        <v>5590</v>
      </c>
      <c r="G2604" s="25">
        <v>82</v>
      </c>
      <c r="H2604" s="25">
        <v>0.31</v>
      </c>
      <c r="I2604" s="25">
        <v>0</v>
      </c>
      <c r="J2604" s="25" t="s">
        <v>426</v>
      </c>
      <c r="K2604" s="25" t="s">
        <v>5591</v>
      </c>
    </row>
    <row r="2605" spans="1:11" x14ac:dyDescent="0.2">
      <c r="A2605" s="25">
        <v>32</v>
      </c>
      <c r="B2605" s="25" t="s">
        <v>5586</v>
      </c>
      <c r="C2605" s="25">
        <v>14</v>
      </c>
      <c r="D2605" s="25">
        <v>54871500</v>
      </c>
      <c r="E2605" s="25" t="s">
        <v>5587</v>
      </c>
      <c r="F2605" s="25" t="s">
        <v>5351</v>
      </c>
      <c r="G2605" s="25">
        <v>51</v>
      </c>
      <c r="H2605" s="25">
        <v>0.14000000000000001</v>
      </c>
      <c r="I2605" s="25">
        <v>0</v>
      </c>
      <c r="J2605" s="25" t="s">
        <v>395</v>
      </c>
      <c r="K2605" s="25" t="s">
        <v>5312</v>
      </c>
    </row>
    <row r="2606" spans="1:11" x14ac:dyDescent="0.2">
      <c r="A2606" s="25">
        <v>32</v>
      </c>
      <c r="B2606" s="25" t="s">
        <v>5586</v>
      </c>
      <c r="C2606" s="25">
        <v>12</v>
      </c>
      <c r="D2606" s="25">
        <v>61471500</v>
      </c>
      <c r="E2606" s="25" t="s">
        <v>5587</v>
      </c>
      <c r="F2606" s="25" t="s">
        <v>5592</v>
      </c>
      <c r="G2606" s="25">
        <v>58</v>
      </c>
      <c r="H2606" s="25">
        <v>0.12</v>
      </c>
      <c r="I2606" s="25">
        <v>0</v>
      </c>
      <c r="J2606" s="25" t="s">
        <v>282</v>
      </c>
      <c r="K2606" s="25" t="s">
        <v>5593</v>
      </c>
    </row>
    <row r="2607" spans="1:11" x14ac:dyDescent="0.2">
      <c r="A2607" s="25">
        <v>32</v>
      </c>
      <c r="B2607" s="25" t="s">
        <v>5594</v>
      </c>
      <c r="C2607" s="25">
        <v>12</v>
      </c>
      <c r="D2607" s="25">
        <v>6222000</v>
      </c>
      <c r="E2607" s="25" t="s">
        <v>5595</v>
      </c>
      <c r="F2607" s="25" t="s">
        <v>5309</v>
      </c>
      <c r="G2607" s="25">
        <v>156</v>
      </c>
      <c r="H2607" s="25">
        <v>0.21</v>
      </c>
      <c r="I2607" s="25">
        <v>0</v>
      </c>
      <c r="J2607" s="25" t="s">
        <v>426</v>
      </c>
      <c r="K2607" s="25" t="s">
        <v>5310</v>
      </c>
    </row>
    <row r="2608" spans="1:11" x14ac:dyDescent="0.2">
      <c r="A2608" s="25">
        <v>32</v>
      </c>
      <c r="B2608" s="25" t="s">
        <v>5594</v>
      </c>
      <c r="C2608" s="25">
        <v>12</v>
      </c>
      <c r="D2608" s="25">
        <v>6334500</v>
      </c>
      <c r="E2608" s="25" t="s">
        <v>5595</v>
      </c>
      <c r="F2608" s="25" t="s">
        <v>5311</v>
      </c>
      <c r="G2608" s="25">
        <v>155</v>
      </c>
      <c r="H2608" s="25">
        <v>0.26</v>
      </c>
      <c r="I2608" s="25">
        <v>0</v>
      </c>
      <c r="J2608" s="25" t="s">
        <v>426</v>
      </c>
      <c r="K2608" s="25" t="s">
        <v>5312</v>
      </c>
    </row>
    <row r="2609" spans="1:11" x14ac:dyDescent="0.2">
      <c r="A2609" s="25">
        <v>32</v>
      </c>
      <c r="B2609" s="25" t="s">
        <v>5596</v>
      </c>
      <c r="C2609" s="25">
        <v>14</v>
      </c>
      <c r="D2609" s="25">
        <v>54871500</v>
      </c>
      <c r="E2609" s="25" t="s">
        <v>5597</v>
      </c>
      <c r="F2609" s="25" t="s">
        <v>5351</v>
      </c>
      <c r="G2609" s="25">
        <v>51</v>
      </c>
      <c r="H2609" s="25">
        <v>0.14000000000000001</v>
      </c>
      <c r="I2609" s="25">
        <v>0</v>
      </c>
      <c r="J2609" s="25" t="s">
        <v>395</v>
      </c>
      <c r="K2609" s="25" t="s">
        <v>5312</v>
      </c>
    </row>
    <row r="2610" spans="1:11" x14ac:dyDescent="0.2">
      <c r="A2610" s="25">
        <v>32</v>
      </c>
      <c r="B2610" s="25" t="s">
        <v>1330</v>
      </c>
      <c r="C2610" s="25">
        <v>17</v>
      </c>
      <c r="D2610" s="25">
        <v>16515000</v>
      </c>
      <c r="E2610" s="25" t="s">
        <v>1331</v>
      </c>
      <c r="F2610" s="25" t="s">
        <v>5598</v>
      </c>
      <c r="G2610" s="25">
        <v>25</v>
      </c>
      <c r="H2610" s="25">
        <v>0.2</v>
      </c>
      <c r="I2610" s="25">
        <v>0</v>
      </c>
      <c r="J2610" s="25" t="s">
        <v>395</v>
      </c>
      <c r="K2610" s="25" t="s">
        <v>5599</v>
      </c>
    </row>
    <row r="2611" spans="1:11" x14ac:dyDescent="0.2">
      <c r="A2611" s="25">
        <v>33</v>
      </c>
      <c r="B2611" s="25" t="s">
        <v>3235</v>
      </c>
      <c r="C2611" s="25">
        <v>17</v>
      </c>
      <c r="D2611" s="25">
        <v>35754000</v>
      </c>
      <c r="E2611" s="25" t="s">
        <v>3236</v>
      </c>
      <c r="F2611" s="25" t="s">
        <v>5600</v>
      </c>
      <c r="G2611" s="25">
        <v>45</v>
      </c>
      <c r="H2611" s="25">
        <v>0.26</v>
      </c>
      <c r="I2611" s="25">
        <v>0</v>
      </c>
      <c r="J2611" s="25" t="s">
        <v>282</v>
      </c>
      <c r="K2611" s="25" t="s">
        <v>5601</v>
      </c>
    </row>
    <row r="2612" spans="1:11" x14ac:dyDescent="0.2">
      <c r="A2612" s="25">
        <v>33</v>
      </c>
      <c r="B2612" s="25" t="s">
        <v>5602</v>
      </c>
      <c r="C2612" s="25">
        <v>1</v>
      </c>
      <c r="D2612" s="25">
        <v>55090500</v>
      </c>
      <c r="E2612" s="25" t="s">
        <v>5603</v>
      </c>
      <c r="F2612" s="25" t="s">
        <v>5604</v>
      </c>
      <c r="G2612" s="25">
        <v>25</v>
      </c>
      <c r="H2612" s="25">
        <v>0.2</v>
      </c>
      <c r="I2612" s="25">
        <v>0</v>
      </c>
      <c r="J2612" s="25" t="s">
        <v>282</v>
      </c>
      <c r="K2612" s="25" t="s">
        <v>5605</v>
      </c>
    </row>
    <row r="2613" spans="1:11" x14ac:dyDescent="0.2">
      <c r="A2613" s="25">
        <v>33</v>
      </c>
      <c r="B2613" s="25" t="s">
        <v>5606</v>
      </c>
      <c r="C2613" s="25">
        <v>22</v>
      </c>
      <c r="D2613" s="25">
        <v>32929500</v>
      </c>
      <c r="E2613" s="25" t="s">
        <v>5607</v>
      </c>
      <c r="F2613" s="25" t="s">
        <v>5608</v>
      </c>
      <c r="G2613" s="25">
        <v>51</v>
      </c>
      <c r="H2613" s="25">
        <v>0.28999999999999998</v>
      </c>
      <c r="I2613" s="25">
        <v>0</v>
      </c>
      <c r="J2613" s="25" t="s">
        <v>395</v>
      </c>
      <c r="K2613" s="25" t="s">
        <v>5609</v>
      </c>
    </row>
    <row r="2614" spans="1:11" x14ac:dyDescent="0.2">
      <c r="A2614" s="25">
        <v>33</v>
      </c>
      <c r="B2614" s="25" t="s">
        <v>5610</v>
      </c>
      <c r="C2614" s="25">
        <v>22</v>
      </c>
      <c r="D2614" s="25">
        <v>32929500</v>
      </c>
      <c r="E2614" s="25" t="s">
        <v>5611</v>
      </c>
      <c r="F2614" s="25" t="s">
        <v>5608</v>
      </c>
      <c r="G2614" s="25">
        <v>51</v>
      </c>
      <c r="H2614" s="25">
        <v>0.28999999999999998</v>
      </c>
      <c r="I2614" s="25">
        <v>0</v>
      </c>
      <c r="J2614" s="25" t="s">
        <v>395</v>
      </c>
      <c r="K2614" s="25" t="s">
        <v>5609</v>
      </c>
    </row>
    <row r="2615" spans="1:11" x14ac:dyDescent="0.2">
      <c r="A2615" s="25">
        <v>33</v>
      </c>
      <c r="B2615" s="25" t="s">
        <v>585</v>
      </c>
      <c r="C2615" s="25">
        <v>5</v>
      </c>
      <c r="D2615" s="25">
        <v>1294500</v>
      </c>
      <c r="E2615" s="25" t="s">
        <v>586</v>
      </c>
      <c r="F2615" s="25" t="s">
        <v>5612</v>
      </c>
      <c r="G2615" s="25">
        <v>26</v>
      </c>
      <c r="H2615" s="25">
        <v>0.14000000000000001</v>
      </c>
      <c r="I2615" s="25">
        <v>0</v>
      </c>
      <c r="J2615" s="25" t="s">
        <v>282</v>
      </c>
      <c r="K2615" s="25" t="s">
        <v>5613</v>
      </c>
    </row>
    <row r="2616" spans="1:11" x14ac:dyDescent="0.2">
      <c r="A2616" s="25">
        <v>33</v>
      </c>
      <c r="B2616" s="25" t="s">
        <v>5614</v>
      </c>
      <c r="C2616" s="25">
        <v>5</v>
      </c>
      <c r="D2616" s="25">
        <v>1294500</v>
      </c>
      <c r="E2616" s="25" t="s">
        <v>5615</v>
      </c>
      <c r="F2616" s="25" t="s">
        <v>5612</v>
      </c>
      <c r="G2616" s="25">
        <v>26</v>
      </c>
      <c r="H2616" s="25">
        <v>0.14000000000000001</v>
      </c>
      <c r="I2616" s="25">
        <v>0</v>
      </c>
      <c r="J2616" s="25" t="s">
        <v>282</v>
      </c>
      <c r="K2616" s="25" t="s">
        <v>5613</v>
      </c>
    </row>
    <row r="2617" spans="1:11" x14ac:dyDescent="0.2">
      <c r="A2617" s="25">
        <v>33</v>
      </c>
      <c r="B2617" s="25" t="s">
        <v>5616</v>
      </c>
      <c r="C2617" s="25">
        <v>5</v>
      </c>
      <c r="D2617" s="25">
        <v>396000</v>
      </c>
      <c r="E2617" s="25" t="s">
        <v>5617</v>
      </c>
      <c r="F2617" s="25" t="s">
        <v>5618</v>
      </c>
      <c r="G2617" s="25">
        <v>101</v>
      </c>
      <c r="H2617" s="25">
        <v>0.16</v>
      </c>
      <c r="I2617" s="25">
        <v>0</v>
      </c>
      <c r="J2617" s="25" t="s">
        <v>395</v>
      </c>
      <c r="K2617" s="25" t="s">
        <v>5619</v>
      </c>
    </row>
    <row r="2618" spans="1:11" x14ac:dyDescent="0.2">
      <c r="A2618" s="25">
        <v>33</v>
      </c>
      <c r="B2618" s="25" t="s">
        <v>5616</v>
      </c>
      <c r="C2618" s="25">
        <v>9</v>
      </c>
      <c r="D2618" s="25">
        <v>30043500</v>
      </c>
      <c r="E2618" s="25" t="s">
        <v>5617</v>
      </c>
      <c r="F2618" s="25" t="s">
        <v>5620</v>
      </c>
      <c r="G2618" s="25">
        <v>92</v>
      </c>
      <c r="H2618" s="25">
        <v>0.16</v>
      </c>
      <c r="I2618" s="25">
        <v>0</v>
      </c>
      <c r="J2618" s="25" t="s">
        <v>395</v>
      </c>
      <c r="K2618" s="25" t="s">
        <v>5621</v>
      </c>
    </row>
    <row r="2619" spans="1:11" x14ac:dyDescent="0.2">
      <c r="A2619" s="25">
        <v>33</v>
      </c>
      <c r="B2619" s="25" t="s">
        <v>5616</v>
      </c>
      <c r="C2619" s="25">
        <v>9</v>
      </c>
      <c r="D2619" s="25">
        <v>6699000</v>
      </c>
      <c r="E2619" s="25" t="s">
        <v>5617</v>
      </c>
      <c r="F2619" s="25" t="s">
        <v>5622</v>
      </c>
      <c r="G2619" s="25">
        <v>39</v>
      </c>
      <c r="H2619" s="25">
        <v>0.1</v>
      </c>
      <c r="I2619" s="25">
        <v>0</v>
      </c>
      <c r="J2619" s="25" t="s">
        <v>395</v>
      </c>
      <c r="K2619" s="25" t="s">
        <v>5623</v>
      </c>
    </row>
    <row r="2620" spans="1:11" x14ac:dyDescent="0.2">
      <c r="A2620" s="25">
        <v>33</v>
      </c>
      <c r="B2620" s="25" t="s">
        <v>5624</v>
      </c>
      <c r="C2620" s="25">
        <v>17</v>
      </c>
      <c r="D2620" s="25">
        <v>54255000</v>
      </c>
      <c r="E2620" s="25" t="s">
        <v>5625</v>
      </c>
      <c r="F2620" s="25" t="s">
        <v>5626</v>
      </c>
      <c r="G2620" s="25">
        <v>35</v>
      </c>
      <c r="H2620" s="25">
        <v>0.1</v>
      </c>
      <c r="I2620" s="25">
        <v>0</v>
      </c>
      <c r="J2620" s="25" t="s">
        <v>282</v>
      </c>
      <c r="K2620" s="25" t="s">
        <v>5627</v>
      </c>
    </row>
    <row r="2621" spans="1:11" x14ac:dyDescent="0.2">
      <c r="A2621" s="25">
        <v>33</v>
      </c>
      <c r="B2621" s="25" t="s">
        <v>2957</v>
      </c>
      <c r="C2621" s="25">
        <v>9</v>
      </c>
      <c r="D2621" s="25">
        <v>28984500</v>
      </c>
      <c r="E2621" s="25" t="s">
        <v>2958</v>
      </c>
      <c r="F2621" s="25" t="s">
        <v>5628</v>
      </c>
      <c r="G2621" s="25">
        <v>74</v>
      </c>
      <c r="H2621" s="25">
        <v>0.14000000000000001</v>
      </c>
      <c r="I2621" s="25">
        <v>0</v>
      </c>
      <c r="J2621" s="25" t="s">
        <v>282</v>
      </c>
      <c r="K2621" s="25" t="s">
        <v>5629</v>
      </c>
    </row>
    <row r="2622" spans="1:11" x14ac:dyDescent="0.2">
      <c r="A2622" s="25">
        <v>33</v>
      </c>
      <c r="B2622" s="25" t="s">
        <v>5630</v>
      </c>
      <c r="C2622" s="25">
        <v>11</v>
      </c>
      <c r="D2622" s="25">
        <v>69981000</v>
      </c>
      <c r="E2622" s="25" t="s">
        <v>5631</v>
      </c>
      <c r="F2622" s="25" t="s">
        <v>5632</v>
      </c>
      <c r="G2622" s="25">
        <v>37</v>
      </c>
      <c r="H2622" s="25">
        <v>0.24</v>
      </c>
      <c r="I2622" s="25">
        <v>0</v>
      </c>
      <c r="J2622" s="25" t="s">
        <v>282</v>
      </c>
      <c r="K2622" s="25" t="s">
        <v>5633</v>
      </c>
    </row>
    <row r="2623" spans="1:11" x14ac:dyDescent="0.2">
      <c r="A2623" s="25">
        <v>33</v>
      </c>
      <c r="B2623" s="25" t="s">
        <v>5634</v>
      </c>
      <c r="C2623" s="25">
        <v>4</v>
      </c>
      <c r="D2623" s="25">
        <v>80893500</v>
      </c>
      <c r="E2623" s="25" t="s">
        <v>5635</v>
      </c>
      <c r="F2623" s="25" t="s">
        <v>5636</v>
      </c>
      <c r="G2623" s="25">
        <v>28</v>
      </c>
      <c r="H2623" s="25">
        <v>0.2</v>
      </c>
      <c r="I2623" s="25">
        <v>0</v>
      </c>
      <c r="J2623" s="25" t="s">
        <v>395</v>
      </c>
      <c r="K2623" s="25" t="s">
        <v>5637</v>
      </c>
    </row>
    <row r="2624" spans="1:11" x14ac:dyDescent="0.2">
      <c r="A2624" s="25">
        <v>33</v>
      </c>
      <c r="B2624" s="25" t="s">
        <v>5638</v>
      </c>
      <c r="C2624" s="25">
        <v>7</v>
      </c>
      <c r="D2624" s="25">
        <v>106066500</v>
      </c>
      <c r="E2624" s="25" t="s">
        <v>5639</v>
      </c>
      <c r="F2624" s="25" t="s">
        <v>5640</v>
      </c>
      <c r="G2624" s="25">
        <v>26</v>
      </c>
      <c r="H2624" s="25">
        <v>0.12</v>
      </c>
      <c r="I2624" s="25">
        <v>0</v>
      </c>
      <c r="J2624" s="25" t="s">
        <v>282</v>
      </c>
      <c r="K2624" s="25" t="s">
        <v>5641</v>
      </c>
    </row>
    <row r="2625" spans="1:11" x14ac:dyDescent="0.2">
      <c r="A2625" s="25">
        <v>33</v>
      </c>
      <c r="B2625" s="25" t="s">
        <v>5642</v>
      </c>
      <c r="C2625" s="25">
        <v>9</v>
      </c>
      <c r="D2625" s="25">
        <v>16744500</v>
      </c>
      <c r="E2625" s="25" t="s">
        <v>5643</v>
      </c>
      <c r="F2625" s="25" t="s">
        <v>5644</v>
      </c>
      <c r="G2625" s="25">
        <v>108</v>
      </c>
      <c r="H2625" s="25">
        <v>0.1</v>
      </c>
      <c r="I2625" s="25">
        <v>0</v>
      </c>
      <c r="J2625" s="25" t="s">
        <v>282</v>
      </c>
      <c r="K2625" s="25" t="s">
        <v>5645</v>
      </c>
    </row>
    <row r="2626" spans="1:11" x14ac:dyDescent="0.2">
      <c r="A2626" s="25">
        <v>33</v>
      </c>
      <c r="B2626" s="25" t="s">
        <v>5646</v>
      </c>
      <c r="C2626" s="25">
        <v>7</v>
      </c>
      <c r="D2626" s="25">
        <v>16698000</v>
      </c>
      <c r="E2626" s="25" t="s">
        <v>5647</v>
      </c>
      <c r="F2626" s="25" t="s">
        <v>5648</v>
      </c>
      <c r="G2626" s="25">
        <v>25</v>
      </c>
      <c r="H2626" s="25">
        <v>0.12</v>
      </c>
      <c r="I2626" s="25">
        <v>0</v>
      </c>
      <c r="J2626" s="25" t="s">
        <v>282</v>
      </c>
      <c r="K2626" s="25" t="s">
        <v>5649</v>
      </c>
    </row>
    <row r="2627" spans="1:11" x14ac:dyDescent="0.2">
      <c r="A2627" s="25">
        <v>33</v>
      </c>
      <c r="B2627" s="25" t="s">
        <v>1193</v>
      </c>
      <c r="C2627" s="25">
        <v>5</v>
      </c>
      <c r="D2627" s="25">
        <v>28264500</v>
      </c>
      <c r="E2627" s="25" t="s">
        <v>1194</v>
      </c>
      <c r="F2627" s="25" t="s">
        <v>5650</v>
      </c>
      <c r="G2627" s="25">
        <v>194</v>
      </c>
      <c r="H2627" s="25">
        <v>0.31</v>
      </c>
      <c r="I2627" s="25">
        <v>0</v>
      </c>
      <c r="J2627" s="25" t="s">
        <v>282</v>
      </c>
      <c r="K2627" s="25" t="s">
        <v>5651</v>
      </c>
    </row>
    <row r="2628" spans="1:11" x14ac:dyDescent="0.2">
      <c r="A2628" s="25">
        <v>33</v>
      </c>
      <c r="B2628" s="25" t="s">
        <v>5652</v>
      </c>
      <c r="C2628" s="25">
        <v>5</v>
      </c>
      <c r="D2628" s="25">
        <v>39381000</v>
      </c>
      <c r="E2628" s="25" t="s">
        <v>5653</v>
      </c>
      <c r="F2628" s="25" t="s">
        <v>5654</v>
      </c>
      <c r="G2628" s="25">
        <v>65</v>
      </c>
      <c r="H2628" s="25">
        <v>0.11</v>
      </c>
      <c r="I2628" s="25">
        <v>0</v>
      </c>
      <c r="J2628" s="25" t="s">
        <v>282</v>
      </c>
      <c r="K2628" s="25" t="s">
        <v>5655</v>
      </c>
    </row>
    <row r="2629" spans="1:11" x14ac:dyDescent="0.2">
      <c r="A2629" s="25">
        <v>33</v>
      </c>
      <c r="B2629" s="25" t="s">
        <v>5656</v>
      </c>
      <c r="C2629" s="25">
        <v>5</v>
      </c>
      <c r="D2629" s="25">
        <v>39630000</v>
      </c>
      <c r="E2629" s="25" t="s">
        <v>5657</v>
      </c>
      <c r="F2629" s="25" t="s">
        <v>5658</v>
      </c>
      <c r="G2629" s="25">
        <v>136</v>
      </c>
      <c r="H2629" s="25">
        <v>0.27</v>
      </c>
      <c r="I2629" s="25">
        <v>0</v>
      </c>
      <c r="J2629" s="25" t="s">
        <v>395</v>
      </c>
      <c r="K2629" s="25" t="s">
        <v>5659</v>
      </c>
    </row>
    <row r="2630" spans="1:11" x14ac:dyDescent="0.2">
      <c r="A2630" s="25">
        <v>33</v>
      </c>
      <c r="B2630" s="25" t="s">
        <v>5660</v>
      </c>
      <c r="C2630" s="25">
        <v>7</v>
      </c>
      <c r="D2630" s="25">
        <v>81787500</v>
      </c>
      <c r="E2630" s="25" t="s">
        <v>5661</v>
      </c>
      <c r="F2630" s="25" t="s">
        <v>5662</v>
      </c>
      <c r="G2630" s="25">
        <v>25</v>
      </c>
      <c r="H2630" s="25">
        <v>0.1</v>
      </c>
      <c r="I2630" s="25">
        <v>0</v>
      </c>
      <c r="J2630" s="25" t="s">
        <v>395</v>
      </c>
      <c r="K2630" s="25" t="s">
        <v>5663</v>
      </c>
    </row>
    <row r="2631" spans="1:11" x14ac:dyDescent="0.2">
      <c r="A2631" s="25">
        <v>33</v>
      </c>
      <c r="B2631" s="25" t="s">
        <v>5660</v>
      </c>
      <c r="C2631" s="25">
        <v>7</v>
      </c>
      <c r="D2631" s="25">
        <v>81789000</v>
      </c>
      <c r="E2631" s="25" t="s">
        <v>5661</v>
      </c>
      <c r="F2631" s="25" t="s">
        <v>5664</v>
      </c>
      <c r="G2631" s="25">
        <v>31</v>
      </c>
      <c r="H2631" s="25">
        <v>0.16</v>
      </c>
      <c r="I2631" s="25">
        <v>0</v>
      </c>
      <c r="J2631" s="25" t="s">
        <v>395</v>
      </c>
      <c r="K2631" s="25" t="s">
        <v>5663</v>
      </c>
    </row>
    <row r="2632" spans="1:11" x14ac:dyDescent="0.2">
      <c r="A2632" s="25">
        <v>33</v>
      </c>
      <c r="B2632" s="25" t="s">
        <v>5660</v>
      </c>
      <c r="C2632" s="25">
        <v>7</v>
      </c>
      <c r="D2632" s="25">
        <v>81787500</v>
      </c>
      <c r="E2632" s="25" t="s">
        <v>5661</v>
      </c>
      <c r="F2632" s="25" t="s">
        <v>5662</v>
      </c>
      <c r="G2632" s="25">
        <v>29</v>
      </c>
      <c r="H2632" s="25">
        <v>0.15</v>
      </c>
      <c r="I2632" s="25">
        <v>0</v>
      </c>
      <c r="J2632" s="25" t="s">
        <v>395</v>
      </c>
      <c r="K2632" s="25" t="s">
        <v>5663</v>
      </c>
    </row>
    <row r="2633" spans="1:11" x14ac:dyDescent="0.2">
      <c r="A2633" s="25">
        <v>33</v>
      </c>
      <c r="B2633" s="25" t="s">
        <v>3400</v>
      </c>
      <c r="C2633" s="25">
        <v>7</v>
      </c>
      <c r="D2633" s="25">
        <v>115930500</v>
      </c>
      <c r="E2633" s="25" t="s">
        <v>3401</v>
      </c>
      <c r="F2633" s="25" t="s">
        <v>5665</v>
      </c>
      <c r="G2633" s="25">
        <v>50</v>
      </c>
      <c r="H2633" s="25">
        <v>0.23</v>
      </c>
      <c r="I2633" s="25">
        <v>0</v>
      </c>
      <c r="J2633" s="25" t="s">
        <v>282</v>
      </c>
      <c r="K2633" s="25" t="s">
        <v>3403</v>
      </c>
    </row>
    <row r="2634" spans="1:11" x14ac:dyDescent="0.2">
      <c r="A2634" s="25">
        <v>33</v>
      </c>
      <c r="B2634" s="25" t="s">
        <v>5666</v>
      </c>
      <c r="C2634" s="25">
        <v>5</v>
      </c>
      <c r="D2634" s="25">
        <v>38812500</v>
      </c>
      <c r="E2634" s="25" t="s">
        <v>5667</v>
      </c>
      <c r="F2634" s="25" t="s">
        <v>5668</v>
      </c>
      <c r="G2634" s="25">
        <v>118</v>
      </c>
      <c r="H2634" s="25">
        <v>0.12</v>
      </c>
      <c r="I2634" s="25">
        <v>0</v>
      </c>
      <c r="J2634" s="25" t="s">
        <v>395</v>
      </c>
      <c r="K2634" s="25" t="s">
        <v>5669</v>
      </c>
    </row>
    <row r="2635" spans="1:11" x14ac:dyDescent="0.2">
      <c r="A2635" s="25">
        <v>33</v>
      </c>
      <c r="B2635" s="25" t="s">
        <v>5666</v>
      </c>
      <c r="C2635" s="25">
        <v>5</v>
      </c>
      <c r="D2635" s="25">
        <v>38329500</v>
      </c>
      <c r="E2635" s="25" t="s">
        <v>5667</v>
      </c>
      <c r="F2635" s="25" t="s">
        <v>5670</v>
      </c>
      <c r="G2635" s="25">
        <v>136</v>
      </c>
      <c r="H2635" s="25">
        <v>0.12</v>
      </c>
      <c r="I2635" s="25">
        <v>0</v>
      </c>
      <c r="J2635" s="25" t="s">
        <v>395</v>
      </c>
      <c r="K2635" s="25" t="s">
        <v>5671</v>
      </c>
    </row>
    <row r="2636" spans="1:11" x14ac:dyDescent="0.2">
      <c r="A2636" s="25">
        <v>33</v>
      </c>
      <c r="B2636" s="25" t="s">
        <v>5666</v>
      </c>
      <c r="C2636" s="25">
        <v>9</v>
      </c>
      <c r="D2636" s="25">
        <v>15952500</v>
      </c>
      <c r="E2636" s="25" t="s">
        <v>5667</v>
      </c>
      <c r="F2636" s="25" t="s">
        <v>5672</v>
      </c>
      <c r="G2636" s="25">
        <v>98</v>
      </c>
      <c r="H2636" s="25">
        <v>0.12</v>
      </c>
      <c r="I2636" s="25">
        <v>0</v>
      </c>
      <c r="J2636" s="25" t="s">
        <v>282</v>
      </c>
      <c r="K2636" s="25" t="s">
        <v>5673</v>
      </c>
    </row>
    <row r="2637" spans="1:11" x14ac:dyDescent="0.2">
      <c r="A2637" s="25">
        <v>33</v>
      </c>
      <c r="B2637" s="25" t="s">
        <v>5674</v>
      </c>
      <c r="C2637" s="25">
        <v>5</v>
      </c>
      <c r="D2637" s="25">
        <v>38329500</v>
      </c>
      <c r="E2637" s="25" t="s">
        <v>5675</v>
      </c>
      <c r="F2637" s="25" t="s">
        <v>5670</v>
      </c>
      <c r="G2637" s="25">
        <v>136</v>
      </c>
      <c r="H2637" s="25">
        <v>0.12</v>
      </c>
      <c r="I2637" s="25">
        <v>0</v>
      </c>
      <c r="J2637" s="25" t="s">
        <v>395</v>
      </c>
      <c r="K2637" s="25" t="s">
        <v>5671</v>
      </c>
    </row>
    <row r="2638" spans="1:11" x14ac:dyDescent="0.2">
      <c r="A2638" s="25">
        <v>33</v>
      </c>
      <c r="B2638" s="25" t="s">
        <v>5676</v>
      </c>
      <c r="C2638" s="25">
        <v>17</v>
      </c>
      <c r="D2638" s="25">
        <v>75736500</v>
      </c>
      <c r="E2638" s="25" t="s">
        <v>5677</v>
      </c>
      <c r="F2638" s="25" t="s">
        <v>5678</v>
      </c>
      <c r="G2638" s="25">
        <v>42</v>
      </c>
      <c r="H2638" s="25">
        <v>0.14000000000000001</v>
      </c>
      <c r="I2638" s="25">
        <v>0</v>
      </c>
      <c r="J2638" s="25" t="s">
        <v>282</v>
      </c>
      <c r="K2638" s="25" t="s">
        <v>5679</v>
      </c>
    </row>
    <row r="2639" spans="1:11" x14ac:dyDescent="0.2">
      <c r="A2639" s="25">
        <v>33</v>
      </c>
      <c r="B2639" s="25" t="s">
        <v>5680</v>
      </c>
      <c r="C2639" s="25">
        <v>5</v>
      </c>
      <c r="D2639" s="25">
        <v>26953500</v>
      </c>
      <c r="E2639" s="25" t="s">
        <v>5681</v>
      </c>
      <c r="F2639" s="25" t="s">
        <v>5682</v>
      </c>
      <c r="G2639" s="25">
        <v>82</v>
      </c>
      <c r="H2639" s="25">
        <v>0.14000000000000001</v>
      </c>
      <c r="I2639" s="25">
        <v>0</v>
      </c>
      <c r="J2639" s="25" t="s">
        <v>395</v>
      </c>
      <c r="K2639" s="25" t="s">
        <v>5683</v>
      </c>
    </row>
    <row r="2640" spans="1:11" x14ac:dyDescent="0.2">
      <c r="A2640" s="25">
        <v>33</v>
      </c>
      <c r="B2640" s="25" t="s">
        <v>5680</v>
      </c>
      <c r="C2640" s="25">
        <v>9</v>
      </c>
      <c r="D2640" s="25">
        <v>17374500</v>
      </c>
      <c r="E2640" s="25" t="s">
        <v>5681</v>
      </c>
      <c r="F2640" s="25" t="s">
        <v>5684</v>
      </c>
      <c r="G2640" s="25">
        <v>82</v>
      </c>
      <c r="H2640" s="25">
        <v>0.18</v>
      </c>
      <c r="I2640" s="25">
        <v>0</v>
      </c>
      <c r="J2640" s="25" t="s">
        <v>395</v>
      </c>
      <c r="K2640" s="25" t="s">
        <v>5685</v>
      </c>
    </row>
    <row r="2641" spans="1:11" x14ac:dyDescent="0.2">
      <c r="A2641" s="25">
        <v>33</v>
      </c>
      <c r="B2641" s="25" t="s">
        <v>5680</v>
      </c>
      <c r="C2641" s="25">
        <v>9</v>
      </c>
      <c r="D2641" s="25">
        <v>12243000</v>
      </c>
      <c r="E2641" s="25" t="s">
        <v>5681</v>
      </c>
      <c r="F2641" s="25" t="s">
        <v>5686</v>
      </c>
      <c r="G2641" s="25">
        <v>67</v>
      </c>
      <c r="H2641" s="25">
        <v>0.11</v>
      </c>
      <c r="I2641" s="25">
        <v>0</v>
      </c>
      <c r="J2641" s="25" t="s">
        <v>395</v>
      </c>
      <c r="K2641" s="25" t="s">
        <v>5687</v>
      </c>
    </row>
    <row r="2642" spans="1:11" x14ac:dyDescent="0.2">
      <c r="A2642" s="25">
        <v>33</v>
      </c>
      <c r="B2642" s="25" t="s">
        <v>5680</v>
      </c>
      <c r="C2642" s="25">
        <v>5</v>
      </c>
      <c r="D2642" s="25">
        <v>26998500</v>
      </c>
      <c r="E2642" s="25" t="s">
        <v>5681</v>
      </c>
      <c r="F2642" s="25" t="s">
        <v>5688</v>
      </c>
      <c r="G2642" s="25">
        <v>54</v>
      </c>
      <c r="H2642" s="25">
        <v>0.12</v>
      </c>
      <c r="I2642" s="25">
        <v>0</v>
      </c>
      <c r="J2642" s="25" t="s">
        <v>395</v>
      </c>
      <c r="K2642" s="25" t="s">
        <v>5689</v>
      </c>
    </row>
    <row r="2643" spans="1:11" x14ac:dyDescent="0.2">
      <c r="A2643" s="25">
        <v>33</v>
      </c>
      <c r="B2643" s="25" t="s">
        <v>5690</v>
      </c>
      <c r="C2643" s="25">
        <v>5</v>
      </c>
      <c r="D2643" s="25">
        <v>26953500</v>
      </c>
      <c r="E2643" s="25" t="s">
        <v>5691</v>
      </c>
      <c r="F2643" s="25" t="s">
        <v>5682</v>
      </c>
      <c r="G2643" s="25">
        <v>82</v>
      </c>
      <c r="H2643" s="25">
        <v>0.14000000000000001</v>
      </c>
      <c r="I2643" s="25">
        <v>0</v>
      </c>
      <c r="J2643" s="25" t="s">
        <v>395</v>
      </c>
      <c r="K2643" s="25" t="s">
        <v>5683</v>
      </c>
    </row>
    <row r="2644" spans="1:11" x14ac:dyDescent="0.2">
      <c r="A2644" s="25">
        <v>33</v>
      </c>
      <c r="B2644" s="25" t="s">
        <v>5690</v>
      </c>
      <c r="C2644" s="25">
        <v>9</v>
      </c>
      <c r="D2644" s="25">
        <v>17374500</v>
      </c>
      <c r="E2644" s="25" t="s">
        <v>5691</v>
      </c>
      <c r="F2644" s="25" t="s">
        <v>5684</v>
      </c>
      <c r="G2644" s="25">
        <v>82</v>
      </c>
      <c r="H2644" s="25">
        <v>0.18</v>
      </c>
      <c r="I2644" s="25">
        <v>0</v>
      </c>
      <c r="J2644" s="25" t="s">
        <v>395</v>
      </c>
      <c r="K2644" s="25" t="s">
        <v>5685</v>
      </c>
    </row>
    <row r="2645" spans="1:11" x14ac:dyDescent="0.2">
      <c r="A2645" s="25">
        <v>33</v>
      </c>
      <c r="B2645" s="25" t="s">
        <v>5692</v>
      </c>
      <c r="C2645" s="25">
        <v>19</v>
      </c>
      <c r="D2645" s="25">
        <v>51991500</v>
      </c>
      <c r="E2645" s="25" t="s">
        <v>5693</v>
      </c>
      <c r="F2645" s="25" t="s">
        <v>5694</v>
      </c>
      <c r="G2645" s="25">
        <v>31</v>
      </c>
      <c r="H2645" s="25">
        <v>0.13</v>
      </c>
      <c r="I2645" s="25">
        <v>0</v>
      </c>
      <c r="J2645" s="25" t="s">
        <v>395</v>
      </c>
      <c r="K2645" s="25" t="s">
        <v>5695</v>
      </c>
    </row>
    <row r="2646" spans="1:11" x14ac:dyDescent="0.2">
      <c r="A2646" s="25">
        <v>33</v>
      </c>
      <c r="B2646" s="25" t="s">
        <v>5696</v>
      </c>
      <c r="C2646" s="25">
        <v>17</v>
      </c>
      <c r="D2646" s="25">
        <v>69388500</v>
      </c>
      <c r="E2646" s="25" t="s">
        <v>5697</v>
      </c>
      <c r="F2646" s="25" t="s">
        <v>5698</v>
      </c>
      <c r="G2646" s="25">
        <v>46</v>
      </c>
      <c r="H2646" s="25">
        <v>0.11</v>
      </c>
      <c r="I2646" s="25">
        <v>0</v>
      </c>
      <c r="J2646" s="25" t="s">
        <v>282</v>
      </c>
      <c r="K2646" s="25" t="s">
        <v>5699</v>
      </c>
    </row>
    <row r="2647" spans="1:11" x14ac:dyDescent="0.2">
      <c r="A2647" s="25">
        <v>33</v>
      </c>
      <c r="B2647" s="25" t="s">
        <v>5700</v>
      </c>
      <c r="C2647" s="25">
        <v>2</v>
      </c>
      <c r="D2647" s="25">
        <v>194544000</v>
      </c>
      <c r="E2647" s="25" t="s">
        <v>5701</v>
      </c>
      <c r="F2647" s="25" t="s">
        <v>5702</v>
      </c>
      <c r="G2647" s="25">
        <v>40</v>
      </c>
      <c r="H2647" s="25">
        <v>0.2</v>
      </c>
      <c r="I2647" s="25">
        <v>0</v>
      </c>
      <c r="J2647" s="25" t="s">
        <v>395</v>
      </c>
      <c r="K2647" s="25" t="s">
        <v>5703</v>
      </c>
    </row>
    <row r="2648" spans="1:11" x14ac:dyDescent="0.2">
      <c r="A2648" s="25">
        <v>33</v>
      </c>
      <c r="B2648" s="25" t="s">
        <v>4407</v>
      </c>
      <c r="C2648" s="25">
        <v>5</v>
      </c>
      <c r="D2648" s="25">
        <v>26953500</v>
      </c>
      <c r="E2648" s="25" t="s">
        <v>4408</v>
      </c>
      <c r="F2648" s="25" t="s">
        <v>5682</v>
      </c>
      <c r="G2648" s="25">
        <v>82</v>
      </c>
      <c r="H2648" s="25">
        <v>0.14000000000000001</v>
      </c>
      <c r="I2648" s="25">
        <v>0</v>
      </c>
      <c r="J2648" s="25" t="s">
        <v>395</v>
      </c>
      <c r="K2648" s="25" t="s">
        <v>5683</v>
      </c>
    </row>
    <row r="2649" spans="1:11" x14ac:dyDescent="0.2">
      <c r="A2649" s="25">
        <v>33</v>
      </c>
      <c r="B2649" s="25" t="s">
        <v>4407</v>
      </c>
      <c r="C2649" s="25">
        <v>9</v>
      </c>
      <c r="D2649" s="25">
        <v>17374500</v>
      </c>
      <c r="E2649" s="25" t="s">
        <v>4408</v>
      </c>
      <c r="F2649" s="25" t="s">
        <v>5684</v>
      </c>
      <c r="G2649" s="25">
        <v>82</v>
      </c>
      <c r="H2649" s="25">
        <v>0.18</v>
      </c>
      <c r="I2649" s="25">
        <v>0</v>
      </c>
      <c r="J2649" s="25" t="s">
        <v>395</v>
      </c>
      <c r="K2649" s="25" t="s">
        <v>5685</v>
      </c>
    </row>
    <row r="2650" spans="1:11" x14ac:dyDescent="0.2">
      <c r="A2650" s="25">
        <v>33</v>
      </c>
      <c r="B2650" s="25" t="s">
        <v>5704</v>
      </c>
      <c r="C2650" s="25">
        <v>5</v>
      </c>
      <c r="D2650" s="25">
        <v>26953500</v>
      </c>
      <c r="E2650" s="25" t="s">
        <v>5705</v>
      </c>
      <c r="F2650" s="25" t="s">
        <v>5682</v>
      </c>
      <c r="G2650" s="25">
        <v>82</v>
      </c>
      <c r="H2650" s="25">
        <v>0.14000000000000001</v>
      </c>
      <c r="I2650" s="25">
        <v>0</v>
      </c>
      <c r="J2650" s="25" t="s">
        <v>395</v>
      </c>
      <c r="K2650" s="25" t="s">
        <v>5683</v>
      </c>
    </row>
    <row r="2651" spans="1:11" x14ac:dyDescent="0.2">
      <c r="A2651" s="25">
        <v>33</v>
      </c>
      <c r="B2651" s="25" t="s">
        <v>5704</v>
      </c>
      <c r="C2651" s="25">
        <v>9</v>
      </c>
      <c r="D2651" s="25">
        <v>17374500</v>
      </c>
      <c r="E2651" s="25" t="s">
        <v>5705</v>
      </c>
      <c r="F2651" s="25" t="s">
        <v>5684</v>
      </c>
      <c r="G2651" s="25">
        <v>82</v>
      </c>
      <c r="H2651" s="25">
        <v>0.18</v>
      </c>
      <c r="I2651" s="25">
        <v>0</v>
      </c>
      <c r="J2651" s="25" t="s">
        <v>395</v>
      </c>
      <c r="K2651" s="25" t="s">
        <v>5685</v>
      </c>
    </row>
    <row r="2652" spans="1:11" x14ac:dyDescent="0.2">
      <c r="A2652" s="25">
        <v>33</v>
      </c>
      <c r="B2652" s="25" t="s">
        <v>5706</v>
      </c>
      <c r="C2652" s="25">
        <v>5</v>
      </c>
      <c r="D2652" s="25">
        <v>177820500</v>
      </c>
      <c r="E2652" s="25" t="s">
        <v>5707</v>
      </c>
      <c r="F2652" s="25" t="s">
        <v>5708</v>
      </c>
      <c r="G2652" s="25">
        <v>49</v>
      </c>
      <c r="H2652" s="25">
        <v>0.33</v>
      </c>
      <c r="I2652" s="25">
        <v>0</v>
      </c>
      <c r="J2652" s="25" t="s">
        <v>282</v>
      </c>
      <c r="K2652" s="25" t="s">
        <v>5709</v>
      </c>
    </row>
    <row r="2653" spans="1:11" x14ac:dyDescent="0.2">
      <c r="A2653" s="25">
        <v>33</v>
      </c>
      <c r="B2653" s="25" t="s">
        <v>5710</v>
      </c>
      <c r="C2653" s="25">
        <v>4</v>
      </c>
      <c r="D2653" s="25">
        <v>46795500</v>
      </c>
      <c r="E2653" s="25" t="s">
        <v>5711</v>
      </c>
      <c r="F2653" s="25" t="s">
        <v>5712</v>
      </c>
      <c r="G2653" s="25">
        <v>34</v>
      </c>
      <c r="H2653" s="25">
        <v>0.25</v>
      </c>
      <c r="I2653" s="25">
        <v>0</v>
      </c>
      <c r="J2653" s="25" t="s">
        <v>282</v>
      </c>
      <c r="K2653" s="25" t="s">
        <v>5713</v>
      </c>
    </row>
    <row r="2654" spans="1:11" x14ac:dyDescent="0.2">
      <c r="A2654" s="25">
        <v>33</v>
      </c>
      <c r="B2654" s="25" t="s">
        <v>5714</v>
      </c>
      <c r="C2654" s="25">
        <v>7</v>
      </c>
      <c r="D2654" s="25">
        <v>28572000</v>
      </c>
      <c r="E2654" s="25" t="s">
        <v>5715</v>
      </c>
      <c r="F2654" s="25" t="s">
        <v>5716</v>
      </c>
      <c r="G2654" s="25">
        <v>26</v>
      </c>
      <c r="H2654" s="25">
        <v>0.1</v>
      </c>
      <c r="I2654" s="25">
        <v>0</v>
      </c>
      <c r="J2654" s="25" t="s">
        <v>282</v>
      </c>
      <c r="K2654" s="25" t="s">
        <v>5717</v>
      </c>
    </row>
    <row r="2655" spans="1:11" x14ac:dyDescent="0.2">
      <c r="A2655" s="25">
        <v>33</v>
      </c>
      <c r="B2655" s="25" t="s">
        <v>5718</v>
      </c>
      <c r="C2655" s="25">
        <v>8</v>
      </c>
      <c r="D2655" s="25">
        <v>114055500</v>
      </c>
      <c r="E2655" s="25" t="s">
        <v>5719</v>
      </c>
      <c r="F2655" s="25" t="s">
        <v>5720</v>
      </c>
      <c r="G2655" s="25">
        <v>50</v>
      </c>
      <c r="H2655" s="25">
        <v>0.27</v>
      </c>
      <c r="I2655" s="25">
        <v>0</v>
      </c>
      <c r="J2655" s="25" t="s">
        <v>282</v>
      </c>
      <c r="K2655" s="25" t="s">
        <v>5721</v>
      </c>
    </row>
    <row r="2656" spans="1:11" x14ac:dyDescent="0.2">
      <c r="A2656" s="25">
        <v>33</v>
      </c>
      <c r="B2656" s="25" t="s">
        <v>5722</v>
      </c>
      <c r="C2656" s="25">
        <v>5</v>
      </c>
      <c r="D2656" s="25">
        <v>39381000</v>
      </c>
      <c r="E2656" s="25" t="s">
        <v>5723</v>
      </c>
      <c r="F2656" s="25" t="s">
        <v>5654</v>
      </c>
      <c r="G2656" s="25">
        <v>65</v>
      </c>
      <c r="H2656" s="25">
        <v>0.11</v>
      </c>
      <c r="I2656" s="25">
        <v>0</v>
      </c>
      <c r="J2656" s="25" t="s">
        <v>282</v>
      </c>
      <c r="K2656" s="25" t="s">
        <v>5655</v>
      </c>
    </row>
    <row r="2657" spans="1:11" x14ac:dyDescent="0.2">
      <c r="A2657" s="25">
        <v>33</v>
      </c>
      <c r="B2657" s="25" t="s">
        <v>5724</v>
      </c>
      <c r="C2657" s="25">
        <v>17</v>
      </c>
      <c r="D2657" s="25">
        <v>76887000</v>
      </c>
      <c r="E2657" s="25" t="s">
        <v>5725</v>
      </c>
      <c r="F2657" s="25" t="s">
        <v>5726</v>
      </c>
      <c r="G2657" s="25">
        <v>34</v>
      </c>
      <c r="H2657" s="25">
        <v>0.15</v>
      </c>
      <c r="I2657" s="25">
        <v>0</v>
      </c>
      <c r="J2657" s="25" t="s">
        <v>426</v>
      </c>
      <c r="K2657" s="25" t="s">
        <v>5727</v>
      </c>
    </row>
    <row r="2658" spans="1:11" x14ac:dyDescent="0.2">
      <c r="A2658" s="25">
        <v>33</v>
      </c>
      <c r="B2658" s="25" t="s">
        <v>5724</v>
      </c>
      <c r="C2658" s="25">
        <v>17</v>
      </c>
      <c r="D2658" s="25">
        <v>76950000</v>
      </c>
      <c r="E2658" s="25" t="s">
        <v>5725</v>
      </c>
      <c r="F2658" s="25" t="s">
        <v>5728</v>
      </c>
      <c r="G2658" s="25">
        <v>26</v>
      </c>
      <c r="H2658" s="25">
        <v>0.12</v>
      </c>
      <c r="I2658" s="25">
        <v>0</v>
      </c>
      <c r="J2658" s="25" t="s">
        <v>426</v>
      </c>
      <c r="K2658" s="25" t="s">
        <v>5729</v>
      </c>
    </row>
    <row r="2659" spans="1:11" x14ac:dyDescent="0.2">
      <c r="A2659" s="25">
        <v>33</v>
      </c>
      <c r="B2659" s="25" t="s">
        <v>5730</v>
      </c>
      <c r="C2659" s="25">
        <v>1</v>
      </c>
      <c r="D2659" s="25">
        <v>162690000</v>
      </c>
      <c r="E2659" s="25" t="s">
        <v>5731</v>
      </c>
      <c r="F2659" s="25" t="s">
        <v>5732</v>
      </c>
      <c r="G2659" s="25">
        <v>33</v>
      </c>
      <c r="H2659" s="25">
        <v>0.12</v>
      </c>
      <c r="I2659" s="25">
        <v>0</v>
      </c>
      <c r="J2659" s="25" t="s">
        <v>395</v>
      </c>
      <c r="K2659" s="25" t="s">
        <v>5733</v>
      </c>
    </row>
    <row r="2660" spans="1:11" x14ac:dyDescent="0.2">
      <c r="A2660" s="25">
        <v>33</v>
      </c>
      <c r="B2660" s="25" t="s">
        <v>5734</v>
      </c>
      <c r="C2660" s="25">
        <v>2</v>
      </c>
      <c r="D2660" s="25">
        <v>116376000</v>
      </c>
      <c r="E2660" s="25" t="s">
        <v>5735</v>
      </c>
      <c r="F2660" s="25" t="s">
        <v>5736</v>
      </c>
      <c r="G2660" s="25">
        <v>29</v>
      </c>
      <c r="H2660" s="25">
        <v>0.14000000000000001</v>
      </c>
      <c r="I2660" s="25">
        <v>0</v>
      </c>
      <c r="J2660" s="25" t="s">
        <v>395</v>
      </c>
      <c r="K2660" s="25" t="s">
        <v>5737</v>
      </c>
    </row>
    <row r="2661" spans="1:11" x14ac:dyDescent="0.2">
      <c r="A2661" s="25">
        <v>33</v>
      </c>
      <c r="B2661" s="25" t="s">
        <v>5738</v>
      </c>
      <c r="C2661" s="25">
        <v>2</v>
      </c>
      <c r="D2661" s="25">
        <v>116376000</v>
      </c>
      <c r="E2661" s="25" t="s">
        <v>5739</v>
      </c>
      <c r="F2661" s="25" t="s">
        <v>5736</v>
      </c>
      <c r="G2661" s="25">
        <v>29</v>
      </c>
      <c r="H2661" s="25">
        <v>0.14000000000000001</v>
      </c>
      <c r="I2661" s="25">
        <v>0</v>
      </c>
      <c r="J2661" s="25" t="s">
        <v>395</v>
      </c>
      <c r="K2661" s="25" t="s">
        <v>5737</v>
      </c>
    </row>
    <row r="2662" spans="1:11" x14ac:dyDescent="0.2">
      <c r="A2662" s="25">
        <v>33</v>
      </c>
      <c r="B2662" s="25" t="s">
        <v>467</v>
      </c>
      <c r="C2662" s="25">
        <v>5</v>
      </c>
      <c r="D2662" s="25">
        <v>38329500</v>
      </c>
      <c r="E2662" s="25" t="s">
        <v>468</v>
      </c>
      <c r="F2662" s="25" t="s">
        <v>5670</v>
      </c>
      <c r="G2662" s="25">
        <v>136</v>
      </c>
      <c r="H2662" s="25">
        <v>0.12</v>
      </c>
      <c r="I2662" s="25">
        <v>0</v>
      </c>
      <c r="J2662" s="25" t="s">
        <v>395</v>
      </c>
      <c r="K2662" s="25" t="s">
        <v>5671</v>
      </c>
    </row>
    <row r="2663" spans="1:11" x14ac:dyDescent="0.2">
      <c r="A2663" s="25">
        <v>33</v>
      </c>
      <c r="B2663" s="25" t="s">
        <v>467</v>
      </c>
      <c r="C2663" s="25">
        <v>5</v>
      </c>
      <c r="D2663" s="25">
        <v>45709500</v>
      </c>
      <c r="E2663" s="25" t="s">
        <v>468</v>
      </c>
      <c r="F2663" s="25" t="s">
        <v>5740</v>
      </c>
      <c r="G2663" s="25">
        <v>205</v>
      </c>
      <c r="H2663" s="25">
        <v>0.21</v>
      </c>
      <c r="I2663" s="25">
        <v>0</v>
      </c>
      <c r="J2663" s="25" t="s">
        <v>282</v>
      </c>
      <c r="K2663" s="25" t="s">
        <v>5741</v>
      </c>
    </row>
    <row r="2664" spans="1:11" x14ac:dyDescent="0.2">
      <c r="A2664" s="25">
        <v>33</v>
      </c>
      <c r="B2664" s="25" t="s">
        <v>467</v>
      </c>
      <c r="C2664" s="25">
        <v>5</v>
      </c>
      <c r="D2664" s="25">
        <v>38385000</v>
      </c>
      <c r="E2664" s="25" t="s">
        <v>468</v>
      </c>
      <c r="F2664" s="25" t="s">
        <v>5742</v>
      </c>
      <c r="G2664" s="25">
        <v>80</v>
      </c>
      <c r="H2664" s="25">
        <v>0.1</v>
      </c>
      <c r="I2664" s="25">
        <v>0</v>
      </c>
      <c r="J2664" s="25" t="s">
        <v>395</v>
      </c>
      <c r="K2664" s="25" t="s">
        <v>5743</v>
      </c>
    </row>
    <row r="2665" spans="1:11" x14ac:dyDescent="0.2">
      <c r="A2665" s="25">
        <v>33</v>
      </c>
      <c r="B2665" s="25" t="s">
        <v>5744</v>
      </c>
      <c r="C2665" s="25">
        <v>5</v>
      </c>
      <c r="D2665" s="25">
        <v>38329500</v>
      </c>
      <c r="E2665" s="25" t="s">
        <v>5745</v>
      </c>
      <c r="F2665" s="25" t="s">
        <v>5670</v>
      </c>
      <c r="G2665" s="25">
        <v>136</v>
      </c>
      <c r="H2665" s="25">
        <v>0.12</v>
      </c>
      <c r="I2665" s="25">
        <v>0</v>
      </c>
      <c r="J2665" s="25" t="s">
        <v>395</v>
      </c>
      <c r="K2665" s="25" t="s">
        <v>5671</v>
      </c>
    </row>
    <row r="2666" spans="1:11" x14ac:dyDescent="0.2">
      <c r="A2666" s="25">
        <v>33</v>
      </c>
      <c r="B2666" s="25" t="s">
        <v>2941</v>
      </c>
      <c r="C2666" s="25">
        <v>7</v>
      </c>
      <c r="D2666" s="25">
        <v>55285500</v>
      </c>
      <c r="E2666" s="25" t="s">
        <v>2942</v>
      </c>
      <c r="F2666" s="25" t="s">
        <v>5746</v>
      </c>
      <c r="G2666" s="25">
        <v>37</v>
      </c>
      <c r="H2666" s="25">
        <v>0.22</v>
      </c>
      <c r="I2666" s="25">
        <v>0</v>
      </c>
      <c r="J2666" s="25" t="s">
        <v>282</v>
      </c>
      <c r="K2666" s="25" t="s">
        <v>5747</v>
      </c>
    </row>
    <row r="2667" spans="1:11" x14ac:dyDescent="0.2">
      <c r="A2667" s="25">
        <v>33</v>
      </c>
      <c r="B2667" s="25" t="s">
        <v>2941</v>
      </c>
      <c r="C2667" s="25">
        <v>7</v>
      </c>
      <c r="D2667" s="25">
        <v>55285500</v>
      </c>
      <c r="E2667" s="25" t="s">
        <v>2942</v>
      </c>
      <c r="F2667" s="25" t="s">
        <v>5746</v>
      </c>
      <c r="G2667" s="25">
        <v>39</v>
      </c>
      <c r="H2667" s="25">
        <v>0.35</v>
      </c>
      <c r="I2667" s="25">
        <v>0</v>
      </c>
      <c r="J2667" s="25" t="s">
        <v>282</v>
      </c>
      <c r="K2667" s="25" t="s">
        <v>5747</v>
      </c>
    </row>
    <row r="2668" spans="1:11" x14ac:dyDescent="0.2">
      <c r="A2668" s="25">
        <v>33</v>
      </c>
      <c r="B2668" s="25" t="s">
        <v>5748</v>
      </c>
      <c r="C2668" s="25">
        <v>15</v>
      </c>
      <c r="D2668" s="25">
        <v>42211500</v>
      </c>
      <c r="E2668" s="25" t="s">
        <v>5749</v>
      </c>
      <c r="F2668" s="25" t="s">
        <v>5750</v>
      </c>
      <c r="G2668" s="25">
        <v>41</v>
      </c>
      <c r="H2668" s="25">
        <v>0.28999999999999998</v>
      </c>
      <c r="I2668" s="25">
        <v>0</v>
      </c>
      <c r="J2668" s="25" t="s">
        <v>282</v>
      </c>
      <c r="K2668" s="25" t="s">
        <v>5751</v>
      </c>
    </row>
    <row r="2669" spans="1:11" x14ac:dyDescent="0.2">
      <c r="A2669" s="25">
        <v>33</v>
      </c>
      <c r="B2669" s="25" t="s">
        <v>5752</v>
      </c>
      <c r="C2669" s="25">
        <v>17</v>
      </c>
      <c r="D2669" s="25">
        <v>78207000</v>
      </c>
      <c r="E2669" s="25" t="s">
        <v>5753</v>
      </c>
      <c r="F2669" s="25" t="s">
        <v>5754</v>
      </c>
      <c r="G2669" s="25">
        <v>44</v>
      </c>
      <c r="H2669" s="25">
        <v>0.17</v>
      </c>
      <c r="I2669" s="25">
        <v>0</v>
      </c>
      <c r="J2669" s="25" t="s">
        <v>282</v>
      </c>
      <c r="K2669" s="25" t="s">
        <v>5755</v>
      </c>
    </row>
    <row r="2670" spans="1:11" x14ac:dyDescent="0.2">
      <c r="A2670" s="25">
        <v>33</v>
      </c>
      <c r="B2670" s="25" t="s">
        <v>5756</v>
      </c>
      <c r="C2670" s="25">
        <v>17</v>
      </c>
      <c r="D2670" s="25">
        <v>78207000</v>
      </c>
      <c r="E2670" s="25" t="s">
        <v>5757</v>
      </c>
      <c r="F2670" s="25" t="s">
        <v>5754</v>
      </c>
      <c r="G2670" s="25">
        <v>44</v>
      </c>
      <c r="H2670" s="25">
        <v>0.17</v>
      </c>
      <c r="I2670" s="25">
        <v>0</v>
      </c>
      <c r="J2670" s="25" t="s">
        <v>282</v>
      </c>
      <c r="K2670" s="25" t="s">
        <v>5755</v>
      </c>
    </row>
    <row r="2671" spans="1:11" x14ac:dyDescent="0.2">
      <c r="A2671" s="25">
        <v>33</v>
      </c>
      <c r="B2671" s="25" t="s">
        <v>3193</v>
      </c>
      <c r="C2671" s="25">
        <v>6</v>
      </c>
      <c r="D2671" s="25">
        <v>152388000</v>
      </c>
      <c r="E2671" s="25" t="s">
        <v>3194</v>
      </c>
      <c r="F2671" s="25" t="s">
        <v>5758</v>
      </c>
      <c r="G2671" s="25">
        <v>36</v>
      </c>
      <c r="H2671" s="25">
        <v>0.22</v>
      </c>
      <c r="I2671" s="25">
        <v>0</v>
      </c>
      <c r="J2671" s="25" t="s">
        <v>282</v>
      </c>
      <c r="K2671" s="25" t="s">
        <v>5759</v>
      </c>
    </row>
    <row r="2672" spans="1:11" x14ac:dyDescent="0.2">
      <c r="A2672" s="25">
        <v>33</v>
      </c>
      <c r="B2672" s="25" t="s">
        <v>3193</v>
      </c>
      <c r="C2672" s="25">
        <v>6</v>
      </c>
      <c r="D2672" s="25">
        <v>152388000</v>
      </c>
      <c r="E2672" s="25" t="s">
        <v>3194</v>
      </c>
      <c r="F2672" s="25" t="s">
        <v>5760</v>
      </c>
      <c r="G2672" s="25">
        <v>44</v>
      </c>
      <c r="H2672" s="25">
        <v>0.24</v>
      </c>
      <c r="I2672" s="25">
        <v>0</v>
      </c>
      <c r="J2672" s="25" t="s">
        <v>282</v>
      </c>
      <c r="K2672" s="25" t="s">
        <v>5759</v>
      </c>
    </row>
    <row r="2673" spans="1:11" x14ac:dyDescent="0.2">
      <c r="A2673" s="25">
        <v>33</v>
      </c>
      <c r="B2673" s="25" t="s">
        <v>1156</v>
      </c>
      <c r="C2673" s="25">
        <v>9</v>
      </c>
      <c r="D2673" s="25">
        <v>140251500</v>
      </c>
      <c r="E2673" s="25" t="s">
        <v>1157</v>
      </c>
      <c r="F2673" s="25" t="s">
        <v>5761</v>
      </c>
      <c r="G2673" s="25">
        <v>34</v>
      </c>
      <c r="H2673" s="25">
        <v>0.2</v>
      </c>
      <c r="I2673" s="25">
        <v>0</v>
      </c>
      <c r="J2673" s="25" t="s">
        <v>282</v>
      </c>
      <c r="K2673" s="25" t="s">
        <v>5762</v>
      </c>
    </row>
    <row r="2674" spans="1:11" x14ac:dyDescent="0.2">
      <c r="A2674" s="25">
        <v>33</v>
      </c>
      <c r="B2674" s="25" t="s">
        <v>1156</v>
      </c>
      <c r="C2674" s="25">
        <v>9</v>
      </c>
      <c r="D2674" s="25">
        <v>140254500</v>
      </c>
      <c r="E2674" s="25" t="s">
        <v>1157</v>
      </c>
      <c r="F2674" s="25" t="s">
        <v>1158</v>
      </c>
      <c r="G2674" s="25">
        <v>20</v>
      </c>
      <c r="H2674" s="25">
        <v>0.18</v>
      </c>
      <c r="I2674" s="25">
        <v>0</v>
      </c>
      <c r="J2674" s="25" t="s">
        <v>282</v>
      </c>
      <c r="K2674" s="25" t="s">
        <v>1159</v>
      </c>
    </row>
    <row r="2675" spans="1:11" x14ac:dyDescent="0.2">
      <c r="A2675" s="25">
        <v>33</v>
      </c>
      <c r="B2675" s="25" t="s">
        <v>1156</v>
      </c>
      <c r="C2675" s="25">
        <v>9</v>
      </c>
      <c r="D2675" s="25">
        <v>140251500</v>
      </c>
      <c r="E2675" s="25" t="s">
        <v>1157</v>
      </c>
      <c r="F2675" s="25" t="s">
        <v>5761</v>
      </c>
      <c r="G2675" s="25">
        <v>26</v>
      </c>
      <c r="H2675" s="25">
        <v>0.2</v>
      </c>
      <c r="I2675" s="25">
        <v>0</v>
      </c>
      <c r="J2675" s="25" t="s">
        <v>282</v>
      </c>
      <c r="K2675" s="25" t="s">
        <v>5762</v>
      </c>
    </row>
    <row r="2676" spans="1:11" x14ac:dyDescent="0.2">
      <c r="A2676" s="25">
        <v>33</v>
      </c>
      <c r="B2676" s="25" t="s">
        <v>4766</v>
      </c>
      <c r="C2676" s="25">
        <v>8</v>
      </c>
      <c r="D2676" s="25">
        <v>118872000</v>
      </c>
      <c r="E2676" s="25" t="s">
        <v>4767</v>
      </c>
      <c r="F2676" s="25" t="s">
        <v>5763</v>
      </c>
      <c r="G2676" s="25">
        <v>26</v>
      </c>
      <c r="H2676" s="25">
        <v>0.15</v>
      </c>
      <c r="I2676" s="25">
        <v>0</v>
      </c>
      <c r="J2676" s="25" t="s">
        <v>282</v>
      </c>
      <c r="K2676" s="25" t="s">
        <v>5764</v>
      </c>
    </row>
    <row r="2677" spans="1:11" x14ac:dyDescent="0.2">
      <c r="A2677" s="25">
        <v>33</v>
      </c>
      <c r="B2677" s="25" t="s">
        <v>4766</v>
      </c>
      <c r="C2677" s="25">
        <v>8</v>
      </c>
      <c r="D2677" s="25">
        <v>118872000</v>
      </c>
      <c r="E2677" s="25" t="s">
        <v>4767</v>
      </c>
      <c r="F2677" s="25" t="s">
        <v>5763</v>
      </c>
      <c r="G2677" s="25">
        <v>36</v>
      </c>
      <c r="H2677" s="25">
        <v>0.23</v>
      </c>
      <c r="I2677" s="25">
        <v>0</v>
      </c>
      <c r="J2677" s="25" t="s">
        <v>282</v>
      </c>
      <c r="K2677" s="25" t="s">
        <v>5764</v>
      </c>
    </row>
    <row r="2678" spans="1:11" x14ac:dyDescent="0.2">
      <c r="A2678" s="25">
        <v>33</v>
      </c>
      <c r="B2678" s="25" t="s">
        <v>5765</v>
      </c>
      <c r="C2678" s="25">
        <v>2</v>
      </c>
      <c r="D2678" s="25">
        <v>194544000</v>
      </c>
      <c r="E2678" s="25" t="s">
        <v>5766</v>
      </c>
      <c r="F2678" s="25" t="s">
        <v>5702</v>
      </c>
      <c r="G2678" s="25">
        <v>40</v>
      </c>
      <c r="H2678" s="25">
        <v>0.2</v>
      </c>
      <c r="I2678" s="25">
        <v>0</v>
      </c>
      <c r="J2678" s="25" t="s">
        <v>395</v>
      </c>
      <c r="K2678" s="25" t="s">
        <v>5703</v>
      </c>
    </row>
    <row r="2679" spans="1:11" x14ac:dyDescent="0.2">
      <c r="A2679" s="25">
        <v>33</v>
      </c>
      <c r="B2679" s="25" t="s">
        <v>3021</v>
      </c>
      <c r="C2679" s="25">
        <v>11</v>
      </c>
      <c r="D2679" s="25">
        <v>11377500</v>
      </c>
      <c r="E2679" s="25" t="s">
        <v>3022</v>
      </c>
      <c r="F2679" s="25" t="s">
        <v>5767</v>
      </c>
      <c r="G2679" s="25">
        <v>28</v>
      </c>
      <c r="H2679" s="25">
        <v>0.19</v>
      </c>
      <c r="I2679" s="25">
        <v>0</v>
      </c>
      <c r="J2679" s="25" t="s">
        <v>282</v>
      </c>
      <c r="K2679" s="25" t="s">
        <v>5768</v>
      </c>
    </row>
    <row r="2680" spans="1:11" x14ac:dyDescent="0.2">
      <c r="A2680" s="25">
        <v>33</v>
      </c>
      <c r="B2680" s="25" t="s">
        <v>714</v>
      </c>
      <c r="C2680" s="25">
        <v>5</v>
      </c>
      <c r="D2680" s="25">
        <v>42627000</v>
      </c>
      <c r="E2680" s="25" t="s">
        <v>715</v>
      </c>
      <c r="F2680" s="25" t="s">
        <v>4431</v>
      </c>
      <c r="G2680" s="25">
        <v>29</v>
      </c>
      <c r="H2680" s="25">
        <v>0.18</v>
      </c>
      <c r="I2680" s="25">
        <v>0</v>
      </c>
      <c r="J2680" s="25" t="s">
        <v>282</v>
      </c>
      <c r="K2680" s="25" t="s">
        <v>3493</v>
      </c>
    </row>
    <row r="2681" spans="1:11" x14ac:dyDescent="0.2">
      <c r="A2681" s="25">
        <v>33</v>
      </c>
      <c r="B2681" s="25" t="s">
        <v>714</v>
      </c>
      <c r="C2681" s="25">
        <v>5</v>
      </c>
      <c r="D2681" s="25">
        <v>42621000</v>
      </c>
      <c r="E2681" s="25" t="s">
        <v>715</v>
      </c>
      <c r="F2681" s="25" t="s">
        <v>5769</v>
      </c>
      <c r="G2681" s="25">
        <v>149</v>
      </c>
      <c r="H2681" s="25">
        <v>0.19</v>
      </c>
      <c r="I2681" s="25">
        <v>0</v>
      </c>
      <c r="J2681" s="25" t="s">
        <v>282</v>
      </c>
      <c r="K2681" s="25" t="s">
        <v>5770</v>
      </c>
    </row>
    <row r="2682" spans="1:11" x14ac:dyDescent="0.2">
      <c r="A2682" s="25">
        <v>33</v>
      </c>
      <c r="B2682" s="25" t="s">
        <v>714</v>
      </c>
      <c r="C2682" s="25">
        <v>5</v>
      </c>
      <c r="D2682" s="25">
        <v>42613500</v>
      </c>
      <c r="E2682" s="25" t="s">
        <v>715</v>
      </c>
      <c r="F2682" s="25" t="s">
        <v>5771</v>
      </c>
      <c r="G2682" s="25">
        <v>89</v>
      </c>
      <c r="H2682" s="25">
        <v>0.22</v>
      </c>
      <c r="I2682" s="25">
        <v>0</v>
      </c>
      <c r="J2682" s="25" t="s">
        <v>426</v>
      </c>
      <c r="K2682" s="25" t="s">
        <v>5772</v>
      </c>
    </row>
    <row r="2683" spans="1:11" x14ac:dyDescent="0.2">
      <c r="A2683" s="25">
        <v>33</v>
      </c>
      <c r="B2683" s="25" t="s">
        <v>714</v>
      </c>
      <c r="C2683" s="25">
        <v>5</v>
      </c>
      <c r="D2683" s="25">
        <v>20758500</v>
      </c>
      <c r="E2683" s="25" t="s">
        <v>715</v>
      </c>
      <c r="F2683" s="25" t="s">
        <v>5773</v>
      </c>
      <c r="G2683" s="25">
        <v>29</v>
      </c>
      <c r="H2683" s="25">
        <v>0.1</v>
      </c>
      <c r="I2683" s="25">
        <v>0</v>
      </c>
      <c r="J2683" s="25" t="s">
        <v>282</v>
      </c>
      <c r="K2683" s="25" t="s">
        <v>5774</v>
      </c>
    </row>
    <row r="2684" spans="1:11" x14ac:dyDescent="0.2">
      <c r="A2684" s="25">
        <v>33</v>
      </c>
      <c r="B2684" s="25" t="s">
        <v>1038</v>
      </c>
      <c r="C2684" s="25">
        <v>9</v>
      </c>
      <c r="D2684" s="25">
        <v>38629500</v>
      </c>
      <c r="E2684" s="25" t="s">
        <v>1039</v>
      </c>
      <c r="F2684" s="25" t="s">
        <v>5775</v>
      </c>
      <c r="G2684" s="25">
        <v>31</v>
      </c>
      <c r="H2684" s="25">
        <v>0.22</v>
      </c>
      <c r="I2684" s="25">
        <v>0</v>
      </c>
      <c r="J2684" s="25" t="s">
        <v>426</v>
      </c>
      <c r="K2684" s="25" t="s">
        <v>5776</v>
      </c>
    </row>
    <row r="2685" spans="1:11" x14ac:dyDescent="0.2">
      <c r="A2685" s="25">
        <v>33</v>
      </c>
      <c r="B2685" s="25" t="s">
        <v>5777</v>
      </c>
      <c r="C2685" s="25">
        <v>11</v>
      </c>
      <c r="D2685" s="25">
        <v>58630500</v>
      </c>
      <c r="E2685" s="25" t="s">
        <v>5778</v>
      </c>
      <c r="F2685" s="25" t="s">
        <v>5779</v>
      </c>
      <c r="G2685" s="25">
        <v>26</v>
      </c>
      <c r="H2685" s="25">
        <v>0.15</v>
      </c>
      <c r="I2685" s="25">
        <v>0</v>
      </c>
      <c r="J2685" s="25" t="s">
        <v>282</v>
      </c>
      <c r="K2685" s="25" t="s">
        <v>5780</v>
      </c>
    </row>
    <row r="2686" spans="1:11" x14ac:dyDescent="0.2">
      <c r="A2686" s="25">
        <v>33</v>
      </c>
      <c r="B2686" s="25" t="s">
        <v>5781</v>
      </c>
      <c r="C2686" s="25">
        <v>2</v>
      </c>
      <c r="D2686" s="25">
        <v>48849000</v>
      </c>
      <c r="E2686" s="25" t="s">
        <v>5782</v>
      </c>
      <c r="F2686" s="25" t="s">
        <v>5783</v>
      </c>
      <c r="G2686" s="25">
        <v>36</v>
      </c>
      <c r="H2686" s="25">
        <v>0.24</v>
      </c>
      <c r="I2686" s="25">
        <v>0</v>
      </c>
      <c r="J2686" s="25" t="s">
        <v>282</v>
      </c>
      <c r="K2686" s="25" t="s">
        <v>5784</v>
      </c>
    </row>
    <row r="2687" spans="1:11" x14ac:dyDescent="0.2">
      <c r="A2687" s="25">
        <v>33</v>
      </c>
      <c r="B2687" s="25" t="s">
        <v>5785</v>
      </c>
      <c r="C2687" s="25">
        <v>11</v>
      </c>
      <c r="D2687" s="25">
        <v>5520000</v>
      </c>
      <c r="E2687" s="25" t="s">
        <v>5786</v>
      </c>
      <c r="F2687" s="25" t="s">
        <v>5787</v>
      </c>
      <c r="G2687" s="25">
        <v>31</v>
      </c>
      <c r="H2687" s="25">
        <v>0.18</v>
      </c>
      <c r="I2687" s="25">
        <v>0</v>
      </c>
      <c r="J2687" s="25" t="s">
        <v>282</v>
      </c>
      <c r="K2687" s="25" t="s">
        <v>5788</v>
      </c>
    </row>
    <row r="2688" spans="1:11" x14ac:dyDescent="0.2">
      <c r="A2688" s="25">
        <v>33</v>
      </c>
      <c r="B2688" s="25" t="s">
        <v>5789</v>
      </c>
      <c r="C2688" s="25">
        <v>11</v>
      </c>
      <c r="D2688" s="25">
        <v>5520000</v>
      </c>
      <c r="E2688" s="25" t="s">
        <v>5790</v>
      </c>
      <c r="F2688" s="25" t="s">
        <v>5787</v>
      </c>
      <c r="G2688" s="25">
        <v>31</v>
      </c>
      <c r="H2688" s="25">
        <v>0.18</v>
      </c>
      <c r="I2688" s="25">
        <v>0</v>
      </c>
      <c r="J2688" s="25" t="s">
        <v>282</v>
      </c>
      <c r="K2688" s="25" t="s">
        <v>5788</v>
      </c>
    </row>
    <row r="2689" spans="1:11" x14ac:dyDescent="0.2">
      <c r="A2689" s="25">
        <v>33</v>
      </c>
      <c r="B2689" s="25" t="s">
        <v>5791</v>
      </c>
      <c r="C2689" s="25">
        <v>17</v>
      </c>
      <c r="D2689" s="25">
        <v>42178500</v>
      </c>
      <c r="E2689" s="25" t="s">
        <v>5792</v>
      </c>
      <c r="F2689" s="25" t="s">
        <v>5793</v>
      </c>
      <c r="G2689" s="25">
        <v>25</v>
      </c>
      <c r="H2689" s="25">
        <v>0.13</v>
      </c>
      <c r="I2689" s="25">
        <v>0</v>
      </c>
      <c r="J2689" s="25" t="s">
        <v>282</v>
      </c>
      <c r="K2689" s="25" t="s">
        <v>5794</v>
      </c>
    </row>
    <row r="2690" spans="1:11" x14ac:dyDescent="0.2">
      <c r="A2690" s="25">
        <v>33</v>
      </c>
      <c r="B2690" s="25" t="s">
        <v>5795</v>
      </c>
      <c r="C2690" s="25">
        <v>17</v>
      </c>
      <c r="D2690" s="25">
        <v>42178500</v>
      </c>
      <c r="E2690" s="25" t="s">
        <v>5796</v>
      </c>
      <c r="F2690" s="25" t="s">
        <v>5793</v>
      </c>
      <c r="G2690" s="25">
        <v>25</v>
      </c>
      <c r="H2690" s="25">
        <v>0.13</v>
      </c>
      <c r="I2690" s="25">
        <v>0</v>
      </c>
      <c r="J2690" s="25" t="s">
        <v>282</v>
      </c>
      <c r="K2690" s="25" t="s">
        <v>5794</v>
      </c>
    </row>
    <row r="2691" spans="1:11" x14ac:dyDescent="0.2">
      <c r="A2691" s="25">
        <v>33</v>
      </c>
      <c r="B2691" s="25" t="s">
        <v>5797</v>
      </c>
      <c r="C2691" s="25">
        <v>7</v>
      </c>
      <c r="D2691" s="25">
        <v>108420000</v>
      </c>
      <c r="E2691" s="25" t="s">
        <v>5798</v>
      </c>
      <c r="F2691" s="25" t="s">
        <v>5799</v>
      </c>
      <c r="G2691" s="25">
        <v>34</v>
      </c>
      <c r="H2691" s="25">
        <v>0.15</v>
      </c>
      <c r="I2691" s="25">
        <v>0</v>
      </c>
      <c r="J2691" s="25" t="s">
        <v>395</v>
      </c>
      <c r="K2691" s="25" t="s">
        <v>5800</v>
      </c>
    </row>
    <row r="2692" spans="1:11" x14ac:dyDescent="0.2">
      <c r="A2692" s="25">
        <v>33</v>
      </c>
      <c r="B2692" s="25" t="s">
        <v>5801</v>
      </c>
      <c r="C2692" s="25">
        <v>19</v>
      </c>
      <c r="D2692" s="25">
        <v>41002500</v>
      </c>
      <c r="E2692" s="25" t="s">
        <v>5802</v>
      </c>
      <c r="F2692" s="25" t="s">
        <v>5803</v>
      </c>
      <c r="G2692" s="25">
        <v>47</v>
      </c>
      <c r="H2692" s="25">
        <v>0.17</v>
      </c>
      <c r="I2692" s="25">
        <v>0</v>
      </c>
      <c r="J2692" s="25" t="s">
        <v>395</v>
      </c>
      <c r="K2692" s="25" t="s">
        <v>5804</v>
      </c>
    </row>
    <row r="2693" spans="1:11" x14ac:dyDescent="0.2">
      <c r="A2693" s="25">
        <v>33</v>
      </c>
      <c r="B2693" s="25" t="s">
        <v>5805</v>
      </c>
      <c r="C2693" s="25">
        <v>19</v>
      </c>
      <c r="D2693" s="25">
        <v>41002500</v>
      </c>
      <c r="E2693" s="25" t="s">
        <v>5806</v>
      </c>
      <c r="F2693" s="25" t="s">
        <v>5803</v>
      </c>
      <c r="G2693" s="25">
        <v>47</v>
      </c>
      <c r="H2693" s="25">
        <v>0.17</v>
      </c>
      <c r="I2693" s="25">
        <v>0</v>
      </c>
      <c r="J2693" s="25" t="s">
        <v>395</v>
      </c>
      <c r="K2693" s="25" t="s">
        <v>5804</v>
      </c>
    </row>
    <row r="2694" spans="1:11" x14ac:dyDescent="0.2">
      <c r="A2694" s="25">
        <v>33</v>
      </c>
      <c r="B2694" s="25" t="s">
        <v>5807</v>
      </c>
      <c r="C2694" s="25">
        <v>19</v>
      </c>
      <c r="D2694" s="25">
        <v>51783000</v>
      </c>
      <c r="E2694" s="25" t="s">
        <v>5808</v>
      </c>
      <c r="F2694" s="25" t="s">
        <v>5809</v>
      </c>
      <c r="G2694" s="25">
        <v>36</v>
      </c>
      <c r="H2694" s="25">
        <v>0.2</v>
      </c>
      <c r="I2694" s="25">
        <v>0</v>
      </c>
      <c r="J2694" s="25" t="s">
        <v>395</v>
      </c>
      <c r="K2694" s="25" t="s">
        <v>5810</v>
      </c>
    </row>
    <row r="2695" spans="1:11" x14ac:dyDescent="0.2">
      <c r="A2695" s="25">
        <v>33</v>
      </c>
      <c r="B2695" s="25" t="s">
        <v>5807</v>
      </c>
      <c r="C2695" s="25">
        <v>17</v>
      </c>
      <c r="D2695" s="25">
        <v>42178500</v>
      </c>
      <c r="E2695" s="25" t="s">
        <v>5808</v>
      </c>
      <c r="F2695" s="25" t="s">
        <v>5793</v>
      </c>
      <c r="G2695" s="25">
        <v>25</v>
      </c>
      <c r="H2695" s="25">
        <v>0.13</v>
      </c>
      <c r="I2695" s="25">
        <v>0</v>
      </c>
      <c r="J2695" s="25" t="s">
        <v>282</v>
      </c>
      <c r="K2695" s="25" t="s">
        <v>5794</v>
      </c>
    </row>
    <row r="2696" spans="1:11" x14ac:dyDescent="0.2">
      <c r="A2696" s="25">
        <v>33</v>
      </c>
      <c r="B2696" s="25" t="s">
        <v>5811</v>
      </c>
      <c r="C2696" s="25">
        <v>17</v>
      </c>
      <c r="D2696" s="25">
        <v>42178500</v>
      </c>
      <c r="E2696" s="25" t="s">
        <v>5812</v>
      </c>
      <c r="F2696" s="25" t="s">
        <v>5793</v>
      </c>
      <c r="G2696" s="25">
        <v>25</v>
      </c>
      <c r="H2696" s="25">
        <v>0.13</v>
      </c>
      <c r="I2696" s="25">
        <v>0</v>
      </c>
      <c r="J2696" s="25" t="s">
        <v>282</v>
      </c>
      <c r="K2696" s="25" t="s">
        <v>5794</v>
      </c>
    </row>
    <row r="2697" spans="1:11" x14ac:dyDescent="0.2">
      <c r="A2697" s="25">
        <v>33</v>
      </c>
      <c r="B2697" s="25" t="s">
        <v>5813</v>
      </c>
      <c r="C2697" s="25">
        <v>5</v>
      </c>
      <c r="D2697" s="25">
        <v>137743500</v>
      </c>
      <c r="E2697" s="25" t="s">
        <v>5814</v>
      </c>
      <c r="F2697" s="25" t="s">
        <v>5815</v>
      </c>
      <c r="G2697" s="25">
        <v>48</v>
      </c>
      <c r="H2697" s="25">
        <v>0.14000000000000001</v>
      </c>
      <c r="I2697" s="25">
        <v>0</v>
      </c>
      <c r="J2697" s="25" t="s">
        <v>282</v>
      </c>
      <c r="K2697" s="25" t="s">
        <v>5816</v>
      </c>
    </row>
    <row r="2698" spans="1:11" x14ac:dyDescent="0.2">
      <c r="A2698" s="25">
        <v>33</v>
      </c>
      <c r="B2698" s="25" t="s">
        <v>5813</v>
      </c>
      <c r="C2698" s="25">
        <v>5</v>
      </c>
      <c r="D2698" s="25">
        <v>137746500</v>
      </c>
      <c r="E2698" s="25" t="s">
        <v>5814</v>
      </c>
      <c r="F2698" s="25" t="s">
        <v>5817</v>
      </c>
      <c r="G2698" s="25">
        <v>29</v>
      </c>
      <c r="H2698" s="25">
        <v>0.11</v>
      </c>
      <c r="I2698" s="25">
        <v>0</v>
      </c>
      <c r="J2698" s="25" t="s">
        <v>282</v>
      </c>
      <c r="K2698" s="25" t="s">
        <v>5818</v>
      </c>
    </row>
    <row r="2699" spans="1:11" x14ac:dyDescent="0.2">
      <c r="A2699" s="25">
        <v>33</v>
      </c>
      <c r="B2699" s="25" t="s">
        <v>1160</v>
      </c>
      <c r="C2699" s="25">
        <v>9</v>
      </c>
      <c r="D2699" s="25">
        <v>8448000</v>
      </c>
      <c r="E2699" s="25" t="s">
        <v>1161</v>
      </c>
      <c r="F2699" s="25" t="s">
        <v>5819</v>
      </c>
      <c r="G2699" s="25">
        <v>26</v>
      </c>
      <c r="H2699" s="25">
        <v>0.11</v>
      </c>
      <c r="I2699" s="25">
        <v>0</v>
      </c>
      <c r="J2699" s="25" t="s">
        <v>426</v>
      </c>
      <c r="K2699" s="25" t="s">
        <v>5820</v>
      </c>
    </row>
    <row r="2700" spans="1:11" x14ac:dyDescent="0.2">
      <c r="A2700" s="25">
        <v>33</v>
      </c>
      <c r="B2700" s="25" t="s">
        <v>1160</v>
      </c>
      <c r="C2700" s="25">
        <v>9</v>
      </c>
      <c r="D2700" s="25">
        <v>7026000</v>
      </c>
      <c r="E2700" s="25" t="s">
        <v>1161</v>
      </c>
      <c r="F2700" s="25" t="s">
        <v>5821</v>
      </c>
      <c r="G2700" s="25">
        <v>25</v>
      </c>
      <c r="H2700" s="25">
        <v>0.1</v>
      </c>
      <c r="I2700" s="25">
        <v>0</v>
      </c>
      <c r="J2700" s="25" t="s">
        <v>426</v>
      </c>
      <c r="K2700" s="25" t="s">
        <v>5822</v>
      </c>
    </row>
    <row r="2701" spans="1:11" x14ac:dyDescent="0.2">
      <c r="A2701" s="25">
        <v>33</v>
      </c>
      <c r="B2701" s="25" t="s">
        <v>1160</v>
      </c>
      <c r="C2701" s="25">
        <v>9</v>
      </c>
      <c r="D2701" s="25">
        <v>7027500</v>
      </c>
      <c r="E2701" s="25" t="s">
        <v>1161</v>
      </c>
      <c r="F2701" s="25" t="s">
        <v>5823</v>
      </c>
      <c r="G2701" s="25">
        <v>20</v>
      </c>
      <c r="H2701" s="25">
        <v>0.16</v>
      </c>
      <c r="I2701" s="25">
        <v>0</v>
      </c>
      <c r="J2701" s="25" t="s">
        <v>426</v>
      </c>
      <c r="K2701" s="25" t="s">
        <v>5824</v>
      </c>
    </row>
    <row r="2702" spans="1:11" x14ac:dyDescent="0.2">
      <c r="A2702" s="25">
        <v>33</v>
      </c>
      <c r="B2702" s="25" t="s">
        <v>5825</v>
      </c>
      <c r="C2702" s="25">
        <v>9</v>
      </c>
      <c r="D2702" s="25">
        <v>8448000</v>
      </c>
      <c r="E2702" s="25" t="s">
        <v>5826</v>
      </c>
      <c r="F2702" s="25" t="s">
        <v>5819</v>
      </c>
      <c r="G2702" s="25">
        <v>26</v>
      </c>
      <c r="H2702" s="25">
        <v>0.11</v>
      </c>
      <c r="I2702" s="25">
        <v>0</v>
      </c>
      <c r="J2702" s="25" t="s">
        <v>426</v>
      </c>
      <c r="K2702" s="25" t="s">
        <v>5820</v>
      </c>
    </row>
    <row r="2703" spans="1:11" x14ac:dyDescent="0.2">
      <c r="A2703" s="25">
        <v>33</v>
      </c>
      <c r="B2703" s="25" t="s">
        <v>5825</v>
      </c>
      <c r="C2703" s="25">
        <v>9</v>
      </c>
      <c r="D2703" s="25">
        <v>7026000</v>
      </c>
      <c r="E2703" s="25" t="s">
        <v>5826</v>
      </c>
      <c r="F2703" s="25" t="s">
        <v>5821</v>
      </c>
      <c r="G2703" s="25">
        <v>25</v>
      </c>
      <c r="H2703" s="25">
        <v>0.1</v>
      </c>
      <c r="I2703" s="25">
        <v>0</v>
      </c>
      <c r="J2703" s="25" t="s">
        <v>426</v>
      </c>
      <c r="K2703" s="25" t="s">
        <v>5822</v>
      </c>
    </row>
    <row r="2704" spans="1:11" x14ac:dyDescent="0.2">
      <c r="A2704" s="25">
        <v>33</v>
      </c>
      <c r="B2704" s="25" t="s">
        <v>5827</v>
      </c>
      <c r="C2704" s="25">
        <v>9</v>
      </c>
      <c r="D2704" s="25">
        <v>34296000</v>
      </c>
      <c r="E2704" s="25" t="s">
        <v>5828</v>
      </c>
      <c r="F2704" s="25" t="s">
        <v>5829</v>
      </c>
      <c r="G2704" s="25">
        <v>79</v>
      </c>
      <c r="H2704" s="25">
        <v>0.11</v>
      </c>
      <c r="I2704" s="25">
        <v>0</v>
      </c>
      <c r="J2704" s="25" t="s">
        <v>426</v>
      </c>
      <c r="K2704" s="25" t="s">
        <v>5830</v>
      </c>
    </row>
    <row r="2705" spans="1:11" x14ac:dyDescent="0.2">
      <c r="A2705" s="25">
        <v>33</v>
      </c>
      <c r="B2705" s="25" t="s">
        <v>3047</v>
      </c>
      <c r="C2705" s="25">
        <v>13</v>
      </c>
      <c r="D2705" s="25">
        <v>70401000</v>
      </c>
      <c r="E2705" s="25" t="s">
        <v>3048</v>
      </c>
      <c r="F2705" s="25" t="s">
        <v>5831</v>
      </c>
      <c r="G2705" s="25">
        <v>33</v>
      </c>
      <c r="H2705" s="25">
        <v>0.21</v>
      </c>
      <c r="I2705" s="25">
        <v>0</v>
      </c>
      <c r="J2705" s="25" t="s">
        <v>282</v>
      </c>
      <c r="K2705" s="25" t="s">
        <v>5832</v>
      </c>
    </row>
    <row r="2706" spans="1:11" x14ac:dyDescent="0.2">
      <c r="A2706" s="25">
        <v>33</v>
      </c>
      <c r="B2706" s="25" t="s">
        <v>5833</v>
      </c>
      <c r="C2706" s="25">
        <v>19</v>
      </c>
      <c r="D2706" s="25">
        <v>51369000</v>
      </c>
      <c r="E2706" s="25" t="s">
        <v>5834</v>
      </c>
      <c r="F2706" s="25" t="s">
        <v>5835</v>
      </c>
      <c r="G2706" s="25">
        <v>32</v>
      </c>
      <c r="H2706" s="25">
        <v>0.15</v>
      </c>
      <c r="I2706" s="25">
        <v>0</v>
      </c>
      <c r="J2706" s="25" t="s">
        <v>395</v>
      </c>
      <c r="K2706" s="25" t="s">
        <v>5836</v>
      </c>
    </row>
    <row r="2707" spans="1:11" x14ac:dyDescent="0.2">
      <c r="A2707" s="25">
        <v>33</v>
      </c>
      <c r="B2707" s="25" t="s">
        <v>5833</v>
      </c>
      <c r="C2707" s="25">
        <v>17</v>
      </c>
      <c r="D2707" s="25">
        <v>73294500</v>
      </c>
      <c r="E2707" s="25" t="s">
        <v>5834</v>
      </c>
      <c r="F2707" s="25" t="s">
        <v>5837</v>
      </c>
      <c r="G2707" s="25">
        <v>30</v>
      </c>
      <c r="H2707" s="25">
        <v>0.1</v>
      </c>
      <c r="I2707" s="25">
        <v>0</v>
      </c>
      <c r="J2707" s="25" t="s">
        <v>395</v>
      </c>
      <c r="K2707" s="25" t="s">
        <v>5838</v>
      </c>
    </row>
    <row r="2708" spans="1:11" x14ac:dyDescent="0.2">
      <c r="A2708" s="25">
        <v>33</v>
      </c>
      <c r="B2708" s="25" t="s">
        <v>5839</v>
      </c>
      <c r="C2708" s="25">
        <v>17</v>
      </c>
      <c r="D2708" s="25">
        <v>39420000</v>
      </c>
      <c r="E2708" s="25" t="s">
        <v>5840</v>
      </c>
      <c r="F2708" s="25" t="s">
        <v>5841</v>
      </c>
      <c r="G2708" s="25">
        <v>54</v>
      </c>
      <c r="H2708" s="25">
        <v>0.25</v>
      </c>
      <c r="I2708" s="25">
        <v>0</v>
      </c>
      <c r="J2708" s="25" t="s">
        <v>282</v>
      </c>
      <c r="K2708" s="25" t="s">
        <v>5842</v>
      </c>
    </row>
    <row r="2709" spans="1:11" x14ac:dyDescent="0.2">
      <c r="A2709" s="25">
        <v>33</v>
      </c>
      <c r="B2709" s="25" t="s">
        <v>1919</v>
      </c>
      <c r="C2709" s="25">
        <v>12</v>
      </c>
      <c r="D2709" s="25">
        <v>117939000</v>
      </c>
      <c r="E2709" s="25" t="s">
        <v>1920</v>
      </c>
      <c r="F2709" s="25" t="s">
        <v>5843</v>
      </c>
      <c r="G2709" s="25">
        <v>28</v>
      </c>
      <c r="H2709" s="25">
        <v>0.18</v>
      </c>
      <c r="I2709" s="25">
        <v>0</v>
      </c>
      <c r="J2709" s="25" t="s">
        <v>282</v>
      </c>
      <c r="K2709" s="25" t="s">
        <v>5844</v>
      </c>
    </row>
    <row r="2710" spans="1:11" x14ac:dyDescent="0.2">
      <c r="A2710" s="25">
        <v>33</v>
      </c>
      <c r="B2710" s="25" t="s">
        <v>5845</v>
      </c>
      <c r="C2710" s="25">
        <v>3</v>
      </c>
      <c r="D2710" s="25">
        <v>189736500</v>
      </c>
      <c r="E2710" s="25" t="s">
        <v>5846</v>
      </c>
      <c r="F2710" s="25" t="s">
        <v>5847</v>
      </c>
      <c r="G2710" s="25">
        <v>25</v>
      </c>
      <c r="H2710" s="25">
        <v>0.13</v>
      </c>
      <c r="I2710" s="25">
        <v>0</v>
      </c>
      <c r="J2710" s="25" t="s">
        <v>282</v>
      </c>
      <c r="K2710" s="25" t="s">
        <v>5848</v>
      </c>
    </row>
    <row r="2711" spans="1:11" x14ac:dyDescent="0.2">
      <c r="A2711" s="25">
        <v>33</v>
      </c>
      <c r="B2711" s="25" t="s">
        <v>917</v>
      </c>
      <c r="C2711" s="25">
        <v>10</v>
      </c>
      <c r="D2711" s="25">
        <v>83076000</v>
      </c>
      <c r="E2711" s="25" t="s">
        <v>918</v>
      </c>
      <c r="F2711" s="25" t="s">
        <v>5849</v>
      </c>
      <c r="G2711" s="25">
        <v>33</v>
      </c>
      <c r="H2711" s="25">
        <v>0.15</v>
      </c>
      <c r="I2711" s="25">
        <v>0</v>
      </c>
      <c r="J2711" s="25" t="s">
        <v>395</v>
      </c>
      <c r="K2711" s="25" t="s">
        <v>5850</v>
      </c>
    </row>
    <row r="2712" spans="1:11" x14ac:dyDescent="0.2">
      <c r="A2712" s="25">
        <v>33</v>
      </c>
      <c r="B2712" s="25" t="s">
        <v>5851</v>
      </c>
      <c r="C2712" s="25">
        <v>11</v>
      </c>
      <c r="D2712" s="25">
        <v>25081500</v>
      </c>
      <c r="E2712" s="25" t="s">
        <v>5852</v>
      </c>
      <c r="F2712" s="25" t="s">
        <v>5853</v>
      </c>
      <c r="G2712" s="25">
        <v>27</v>
      </c>
      <c r="H2712" s="25">
        <v>0.14000000000000001</v>
      </c>
      <c r="I2712" s="25">
        <v>0</v>
      </c>
      <c r="J2712" s="25" t="s">
        <v>282</v>
      </c>
      <c r="K2712" s="25" t="s">
        <v>5854</v>
      </c>
    </row>
    <row r="2713" spans="1:11" x14ac:dyDescent="0.2">
      <c r="A2713" s="25">
        <v>33</v>
      </c>
      <c r="B2713" s="25" t="s">
        <v>5855</v>
      </c>
      <c r="C2713" s="25">
        <v>17</v>
      </c>
      <c r="D2713" s="25">
        <v>60135000</v>
      </c>
      <c r="E2713" s="25" t="s">
        <v>5856</v>
      </c>
      <c r="F2713" s="25" t="s">
        <v>5857</v>
      </c>
      <c r="G2713" s="25">
        <v>104</v>
      </c>
      <c r="H2713" s="25">
        <v>0.19</v>
      </c>
      <c r="I2713" s="25">
        <v>0</v>
      </c>
      <c r="J2713" s="25" t="s">
        <v>282</v>
      </c>
      <c r="K2713" s="25" t="s">
        <v>5858</v>
      </c>
    </row>
    <row r="2714" spans="1:11" x14ac:dyDescent="0.2">
      <c r="A2714" s="25">
        <v>33</v>
      </c>
      <c r="B2714" s="25" t="s">
        <v>5859</v>
      </c>
      <c r="C2714" s="25">
        <v>17</v>
      </c>
      <c r="D2714" s="25">
        <v>60135000</v>
      </c>
      <c r="E2714" s="25" t="s">
        <v>5860</v>
      </c>
      <c r="F2714" s="25" t="s">
        <v>5857</v>
      </c>
      <c r="G2714" s="25">
        <v>104</v>
      </c>
      <c r="H2714" s="25">
        <v>0.19</v>
      </c>
      <c r="I2714" s="25">
        <v>0</v>
      </c>
      <c r="J2714" s="25" t="s">
        <v>282</v>
      </c>
      <c r="K2714" s="25" t="s">
        <v>5858</v>
      </c>
    </row>
    <row r="2715" spans="1:11" x14ac:dyDescent="0.2">
      <c r="A2715" s="25">
        <v>33</v>
      </c>
      <c r="B2715" s="25" t="s">
        <v>5861</v>
      </c>
      <c r="C2715" s="25">
        <v>7</v>
      </c>
      <c r="D2715" s="25">
        <v>141619500</v>
      </c>
      <c r="E2715" s="25" t="s">
        <v>5862</v>
      </c>
      <c r="F2715" s="25" t="s">
        <v>5863</v>
      </c>
      <c r="G2715" s="25">
        <v>38</v>
      </c>
      <c r="H2715" s="25">
        <v>0.26</v>
      </c>
      <c r="I2715" s="25">
        <v>0</v>
      </c>
      <c r="J2715" s="25" t="s">
        <v>282</v>
      </c>
      <c r="K2715" s="25" t="s">
        <v>5864</v>
      </c>
    </row>
    <row r="2716" spans="1:11" x14ac:dyDescent="0.2">
      <c r="A2716" s="25">
        <v>33</v>
      </c>
      <c r="B2716" s="25" t="s">
        <v>5861</v>
      </c>
      <c r="C2716" s="25">
        <v>7</v>
      </c>
      <c r="D2716" s="25">
        <v>141763500</v>
      </c>
      <c r="E2716" s="25" t="s">
        <v>5862</v>
      </c>
      <c r="F2716" s="25" t="s">
        <v>5865</v>
      </c>
      <c r="G2716" s="25">
        <v>60</v>
      </c>
      <c r="H2716" s="25">
        <v>0.3</v>
      </c>
      <c r="I2716" s="25">
        <v>0</v>
      </c>
      <c r="J2716" s="25" t="s">
        <v>282</v>
      </c>
      <c r="K2716" s="25" t="s">
        <v>5866</v>
      </c>
    </row>
    <row r="2717" spans="1:11" x14ac:dyDescent="0.2">
      <c r="A2717" s="25">
        <v>33</v>
      </c>
      <c r="B2717" s="25" t="s">
        <v>5867</v>
      </c>
      <c r="C2717" s="25">
        <v>6</v>
      </c>
      <c r="D2717" s="25">
        <v>53854500</v>
      </c>
      <c r="E2717" s="25" t="s">
        <v>5868</v>
      </c>
      <c r="F2717" s="25" t="s">
        <v>5869</v>
      </c>
      <c r="G2717" s="25">
        <v>27</v>
      </c>
      <c r="H2717" s="25">
        <v>0.14000000000000001</v>
      </c>
      <c r="I2717" s="25">
        <v>0</v>
      </c>
      <c r="J2717" s="25" t="s">
        <v>282</v>
      </c>
      <c r="K2717" s="25" t="s">
        <v>5870</v>
      </c>
    </row>
    <row r="2718" spans="1:11" x14ac:dyDescent="0.2">
      <c r="A2718" s="25">
        <v>33</v>
      </c>
      <c r="B2718" s="25" t="s">
        <v>5871</v>
      </c>
      <c r="C2718" s="25">
        <v>5</v>
      </c>
      <c r="D2718" s="25">
        <v>1557000</v>
      </c>
      <c r="E2718" s="25" t="s">
        <v>5872</v>
      </c>
      <c r="F2718" s="25" t="s">
        <v>5873</v>
      </c>
      <c r="G2718" s="25">
        <v>51</v>
      </c>
      <c r="H2718" s="25">
        <v>0.11</v>
      </c>
      <c r="I2718" s="25">
        <v>0</v>
      </c>
      <c r="J2718" s="25" t="s">
        <v>395</v>
      </c>
      <c r="K2718" s="25" t="s">
        <v>5874</v>
      </c>
    </row>
    <row r="2719" spans="1:11" x14ac:dyDescent="0.2">
      <c r="A2719" s="25">
        <v>33</v>
      </c>
      <c r="B2719" s="25" t="s">
        <v>5871</v>
      </c>
      <c r="C2719" s="25">
        <v>5</v>
      </c>
      <c r="D2719" s="25">
        <v>1554000</v>
      </c>
      <c r="E2719" s="25" t="s">
        <v>5872</v>
      </c>
      <c r="F2719" s="25" t="s">
        <v>5875</v>
      </c>
      <c r="G2719" s="25">
        <v>52</v>
      </c>
      <c r="H2719" s="25">
        <v>0.1</v>
      </c>
      <c r="I2719" s="25">
        <v>0</v>
      </c>
      <c r="J2719" s="25" t="s">
        <v>395</v>
      </c>
      <c r="K2719" s="25" t="s">
        <v>5876</v>
      </c>
    </row>
    <row r="2720" spans="1:11" x14ac:dyDescent="0.2">
      <c r="A2720" s="25">
        <v>33</v>
      </c>
      <c r="B2720" s="25" t="s">
        <v>921</v>
      </c>
      <c r="C2720" s="25">
        <v>9</v>
      </c>
      <c r="D2720" s="25">
        <v>21921000</v>
      </c>
      <c r="E2720" s="25" t="s">
        <v>922</v>
      </c>
      <c r="F2720" s="25" t="s">
        <v>5877</v>
      </c>
      <c r="G2720" s="25">
        <v>27</v>
      </c>
      <c r="H2720" s="25">
        <v>0.1</v>
      </c>
      <c r="I2720" s="25">
        <v>0</v>
      </c>
      <c r="J2720" s="25" t="s">
        <v>395</v>
      </c>
      <c r="K2720" s="25" t="s">
        <v>5878</v>
      </c>
    </row>
    <row r="2721" spans="1:11" x14ac:dyDescent="0.2">
      <c r="A2721" s="25">
        <v>33</v>
      </c>
      <c r="B2721" s="25" t="s">
        <v>921</v>
      </c>
      <c r="C2721" s="25">
        <v>9</v>
      </c>
      <c r="D2721" s="25">
        <v>21922500</v>
      </c>
      <c r="E2721" s="25" t="s">
        <v>922</v>
      </c>
      <c r="F2721" s="25" t="s">
        <v>5879</v>
      </c>
      <c r="G2721" s="25">
        <v>22</v>
      </c>
      <c r="H2721" s="25">
        <v>0.13</v>
      </c>
      <c r="I2721" s="25">
        <v>0</v>
      </c>
      <c r="J2721" s="25" t="s">
        <v>395</v>
      </c>
      <c r="K2721" s="25" t="s">
        <v>5880</v>
      </c>
    </row>
    <row r="2722" spans="1:11" x14ac:dyDescent="0.2">
      <c r="A2722" s="25">
        <v>33</v>
      </c>
      <c r="B2722" s="25" t="s">
        <v>5881</v>
      </c>
      <c r="C2722" s="25">
        <v>8</v>
      </c>
      <c r="D2722" s="25">
        <v>17578500</v>
      </c>
      <c r="E2722" s="25" t="s">
        <v>5882</v>
      </c>
      <c r="F2722" s="25" t="s">
        <v>5883</v>
      </c>
      <c r="G2722" s="25">
        <v>31</v>
      </c>
      <c r="H2722" s="25">
        <v>0.19</v>
      </c>
      <c r="I2722" s="25">
        <v>0</v>
      </c>
      <c r="J2722" s="25" t="s">
        <v>282</v>
      </c>
      <c r="K2722" s="25" t="s">
        <v>5884</v>
      </c>
    </row>
    <row r="2723" spans="1:11" x14ac:dyDescent="0.2">
      <c r="A2723" s="25">
        <v>33</v>
      </c>
      <c r="B2723" s="25" t="s">
        <v>5885</v>
      </c>
      <c r="C2723" s="25">
        <v>5</v>
      </c>
      <c r="D2723" s="25">
        <v>65026500</v>
      </c>
      <c r="E2723" s="25" t="s">
        <v>5886</v>
      </c>
      <c r="F2723" s="25" t="s">
        <v>5887</v>
      </c>
      <c r="G2723" s="25">
        <v>36</v>
      </c>
      <c r="H2723" s="25">
        <v>0.23</v>
      </c>
      <c r="I2723" s="25">
        <v>0</v>
      </c>
      <c r="J2723" s="25" t="s">
        <v>282</v>
      </c>
      <c r="K2723" s="25" t="s">
        <v>5888</v>
      </c>
    </row>
    <row r="2724" spans="1:11" x14ac:dyDescent="0.2">
      <c r="A2724" s="25">
        <v>33</v>
      </c>
      <c r="B2724" s="25" t="s">
        <v>5885</v>
      </c>
      <c r="C2724" s="25">
        <v>5</v>
      </c>
      <c r="D2724" s="25">
        <v>65026500</v>
      </c>
      <c r="E2724" s="25" t="s">
        <v>5886</v>
      </c>
      <c r="F2724" s="25" t="s">
        <v>5889</v>
      </c>
      <c r="G2724" s="25">
        <v>53</v>
      </c>
      <c r="H2724" s="25">
        <v>0.31</v>
      </c>
      <c r="I2724" s="25">
        <v>0</v>
      </c>
      <c r="J2724" s="25" t="s">
        <v>282</v>
      </c>
      <c r="K2724" s="25" t="s">
        <v>5888</v>
      </c>
    </row>
    <row r="2725" spans="1:11" x14ac:dyDescent="0.2">
      <c r="A2725" s="25">
        <v>33</v>
      </c>
      <c r="B2725" s="25" t="s">
        <v>5890</v>
      </c>
      <c r="C2725" s="25">
        <v>5</v>
      </c>
      <c r="D2725" s="25">
        <v>139366500</v>
      </c>
      <c r="E2725" s="25" t="s">
        <v>5891</v>
      </c>
      <c r="F2725" s="25" t="s">
        <v>5892</v>
      </c>
      <c r="G2725" s="25">
        <v>32</v>
      </c>
      <c r="H2725" s="25">
        <v>0.3</v>
      </c>
      <c r="I2725" s="25">
        <v>0</v>
      </c>
      <c r="J2725" s="25" t="s">
        <v>282</v>
      </c>
      <c r="K2725" s="25" t="s">
        <v>5893</v>
      </c>
    </row>
    <row r="2726" spans="1:11" x14ac:dyDescent="0.2">
      <c r="A2726" s="25">
        <v>33</v>
      </c>
      <c r="B2726" s="25" t="s">
        <v>5894</v>
      </c>
      <c r="C2726" s="25">
        <v>7</v>
      </c>
      <c r="D2726" s="25">
        <v>141619500</v>
      </c>
      <c r="E2726" s="25" t="s">
        <v>5895</v>
      </c>
      <c r="F2726" s="25" t="s">
        <v>5863</v>
      </c>
      <c r="G2726" s="25">
        <v>38</v>
      </c>
      <c r="H2726" s="25">
        <v>0.26</v>
      </c>
      <c r="I2726" s="25">
        <v>0</v>
      </c>
      <c r="J2726" s="25" t="s">
        <v>282</v>
      </c>
      <c r="K2726" s="25" t="s">
        <v>5864</v>
      </c>
    </row>
    <row r="2727" spans="1:11" x14ac:dyDescent="0.2">
      <c r="A2727" s="25">
        <v>33</v>
      </c>
      <c r="B2727" s="25" t="s">
        <v>5896</v>
      </c>
      <c r="C2727" s="25">
        <v>5</v>
      </c>
      <c r="D2727" s="25">
        <v>140557500</v>
      </c>
      <c r="E2727" s="25" t="s">
        <v>5897</v>
      </c>
      <c r="F2727" s="25" t="s">
        <v>5898</v>
      </c>
      <c r="G2727" s="25">
        <v>25</v>
      </c>
      <c r="H2727" s="25">
        <v>0.12</v>
      </c>
      <c r="I2727" s="25">
        <v>0</v>
      </c>
      <c r="J2727" s="25" t="s">
        <v>282</v>
      </c>
      <c r="K2727" s="25" t="s">
        <v>5899</v>
      </c>
    </row>
    <row r="2728" spans="1:11" x14ac:dyDescent="0.2">
      <c r="A2728" s="25">
        <v>33</v>
      </c>
      <c r="B2728" s="25" t="s">
        <v>5896</v>
      </c>
      <c r="C2728" s="25">
        <v>5</v>
      </c>
      <c r="D2728" s="25">
        <v>140557500</v>
      </c>
      <c r="E2728" s="25" t="s">
        <v>5897</v>
      </c>
      <c r="F2728" s="25" t="s">
        <v>5898</v>
      </c>
      <c r="G2728" s="25">
        <v>89</v>
      </c>
      <c r="H2728" s="25">
        <v>0.23</v>
      </c>
      <c r="I2728" s="25">
        <v>0</v>
      </c>
      <c r="J2728" s="25" t="s">
        <v>282</v>
      </c>
      <c r="K2728" s="25" t="s">
        <v>5899</v>
      </c>
    </row>
    <row r="2729" spans="1:11" x14ac:dyDescent="0.2">
      <c r="A2729" s="25">
        <v>33</v>
      </c>
      <c r="B2729" s="25" t="s">
        <v>5900</v>
      </c>
      <c r="C2729" s="25">
        <v>5</v>
      </c>
      <c r="D2729" s="25">
        <v>140557500</v>
      </c>
      <c r="E2729" s="25" t="s">
        <v>5901</v>
      </c>
      <c r="F2729" s="25" t="s">
        <v>5898</v>
      </c>
      <c r="G2729" s="25">
        <v>25</v>
      </c>
      <c r="H2729" s="25">
        <v>0.12</v>
      </c>
      <c r="I2729" s="25">
        <v>0</v>
      </c>
      <c r="J2729" s="25" t="s">
        <v>282</v>
      </c>
      <c r="K2729" s="25" t="s">
        <v>5899</v>
      </c>
    </row>
    <row r="2730" spans="1:11" x14ac:dyDescent="0.2">
      <c r="A2730" s="25">
        <v>33</v>
      </c>
      <c r="B2730" s="25" t="s">
        <v>5900</v>
      </c>
      <c r="C2730" s="25">
        <v>5</v>
      </c>
      <c r="D2730" s="25">
        <v>140557500</v>
      </c>
      <c r="E2730" s="25" t="s">
        <v>5901</v>
      </c>
      <c r="F2730" s="25" t="s">
        <v>5898</v>
      </c>
      <c r="G2730" s="25">
        <v>89</v>
      </c>
      <c r="H2730" s="25">
        <v>0.23</v>
      </c>
      <c r="I2730" s="25">
        <v>0</v>
      </c>
      <c r="J2730" s="25" t="s">
        <v>282</v>
      </c>
      <c r="K2730" s="25" t="s">
        <v>5899</v>
      </c>
    </row>
    <row r="2731" spans="1:11" x14ac:dyDescent="0.2">
      <c r="A2731" s="25">
        <v>33</v>
      </c>
      <c r="B2731" s="25" t="s">
        <v>5902</v>
      </c>
      <c r="C2731" s="25">
        <v>5</v>
      </c>
      <c r="D2731" s="25">
        <v>140557500</v>
      </c>
      <c r="E2731" s="25" t="s">
        <v>5903</v>
      </c>
      <c r="F2731" s="25" t="s">
        <v>5898</v>
      </c>
      <c r="G2731" s="25">
        <v>25</v>
      </c>
      <c r="H2731" s="25">
        <v>0.12</v>
      </c>
      <c r="I2731" s="25">
        <v>0</v>
      </c>
      <c r="J2731" s="25" t="s">
        <v>282</v>
      </c>
      <c r="K2731" s="25" t="s">
        <v>5899</v>
      </c>
    </row>
    <row r="2732" spans="1:11" x14ac:dyDescent="0.2">
      <c r="A2732" s="25">
        <v>33</v>
      </c>
      <c r="B2732" s="25" t="s">
        <v>5902</v>
      </c>
      <c r="C2732" s="25">
        <v>5</v>
      </c>
      <c r="D2732" s="25">
        <v>140557500</v>
      </c>
      <c r="E2732" s="25" t="s">
        <v>5903</v>
      </c>
      <c r="F2732" s="25" t="s">
        <v>5898</v>
      </c>
      <c r="G2732" s="25">
        <v>89</v>
      </c>
      <c r="H2732" s="25">
        <v>0.23</v>
      </c>
      <c r="I2732" s="25">
        <v>0</v>
      </c>
      <c r="J2732" s="25" t="s">
        <v>282</v>
      </c>
      <c r="K2732" s="25" t="s">
        <v>5899</v>
      </c>
    </row>
    <row r="2733" spans="1:11" x14ac:dyDescent="0.2">
      <c r="A2733" s="25">
        <v>33</v>
      </c>
      <c r="B2733" s="25" t="s">
        <v>5904</v>
      </c>
      <c r="C2733" s="25">
        <v>5</v>
      </c>
      <c r="D2733" s="25">
        <v>140557500</v>
      </c>
      <c r="E2733" s="25" t="s">
        <v>5905</v>
      </c>
      <c r="F2733" s="25" t="s">
        <v>5898</v>
      </c>
      <c r="G2733" s="25">
        <v>25</v>
      </c>
      <c r="H2733" s="25">
        <v>0.12</v>
      </c>
      <c r="I2733" s="25">
        <v>0</v>
      </c>
      <c r="J2733" s="25" t="s">
        <v>282</v>
      </c>
      <c r="K2733" s="25" t="s">
        <v>5899</v>
      </c>
    </row>
    <row r="2734" spans="1:11" x14ac:dyDescent="0.2">
      <c r="A2734" s="25">
        <v>33</v>
      </c>
      <c r="B2734" s="25" t="s">
        <v>5904</v>
      </c>
      <c r="C2734" s="25">
        <v>5</v>
      </c>
      <c r="D2734" s="25">
        <v>140557500</v>
      </c>
      <c r="E2734" s="25" t="s">
        <v>5905</v>
      </c>
      <c r="F2734" s="25" t="s">
        <v>5898</v>
      </c>
      <c r="G2734" s="25">
        <v>89</v>
      </c>
      <c r="H2734" s="25">
        <v>0.23</v>
      </c>
      <c r="I2734" s="25">
        <v>0</v>
      </c>
      <c r="J2734" s="25" t="s">
        <v>282</v>
      </c>
      <c r="K2734" s="25" t="s">
        <v>5899</v>
      </c>
    </row>
    <row r="2735" spans="1:11" x14ac:dyDescent="0.2">
      <c r="A2735" s="25">
        <v>33</v>
      </c>
      <c r="B2735" s="25" t="s">
        <v>758</v>
      </c>
      <c r="C2735" s="25">
        <v>9</v>
      </c>
      <c r="D2735" s="25">
        <v>30043500</v>
      </c>
      <c r="E2735" s="25" t="s">
        <v>759</v>
      </c>
      <c r="F2735" s="25" t="s">
        <v>5620</v>
      </c>
      <c r="G2735" s="25">
        <v>92</v>
      </c>
      <c r="H2735" s="25">
        <v>0.16</v>
      </c>
      <c r="I2735" s="25">
        <v>0</v>
      </c>
      <c r="J2735" s="25" t="s">
        <v>395</v>
      </c>
      <c r="K2735" s="25" t="s">
        <v>5621</v>
      </c>
    </row>
    <row r="2736" spans="1:11" x14ac:dyDescent="0.2">
      <c r="A2736" s="25">
        <v>33</v>
      </c>
      <c r="B2736" s="25" t="s">
        <v>5906</v>
      </c>
      <c r="C2736" s="25">
        <v>17</v>
      </c>
      <c r="D2736" s="25">
        <v>55260000</v>
      </c>
      <c r="E2736" s="25" t="s">
        <v>5907</v>
      </c>
      <c r="F2736" s="25" t="s">
        <v>5908</v>
      </c>
      <c r="G2736" s="25">
        <v>86</v>
      </c>
      <c r="H2736" s="25">
        <v>0.19</v>
      </c>
      <c r="I2736" s="25">
        <v>0</v>
      </c>
      <c r="J2736" s="25" t="s">
        <v>282</v>
      </c>
      <c r="K2736" s="25" t="s">
        <v>5909</v>
      </c>
    </row>
    <row r="2737" spans="1:11" x14ac:dyDescent="0.2">
      <c r="A2737" s="25">
        <v>33</v>
      </c>
      <c r="B2737" s="25" t="s">
        <v>3317</v>
      </c>
      <c r="C2737" s="25">
        <v>6</v>
      </c>
      <c r="D2737" s="25">
        <v>51738000</v>
      </c>
      <c r="E2737" s="25" t="s">
        <v>3318</v>
      </c>
      <c r="F2737" s="25" t="s">
        <v>5910</v>
      </c>
      <c r="G2737" s="25">
        <v>29</v>
      </c>
      <c r="H2737" s="25">
        <v>0.15</v>
      </c>
      <c r="I2737" s="25">
        <v>0</v>
      </c>
      <c r="J2737" s="25" t="s">
        <v>282</v>
      </c>
      <c r="K2737" s="25" t="s">
        <v>5911</v>
      </c>
    </row>
    <row r="2738" spans="1:11" x14ac:dyDescent="0.2">
      <c r="A2738" s="25">
        <v>33</v>
      </c>
      <c r="B2738" s="25" t="s">
        <v>5111</v>
      </c>
      <c r="C2738" s="25">
        <v>2</v>
      </c>
      <c r="D2738" s="25">
        <v>198757500</v>
      </c>
      <c r="E2738" s="25" t="s">
        <v>5112</v>
      </c>
      <c r="F2738" s="25" t="s">
        <v>5912</v>
      </c>
      <c r="G2738" s="25">
        <v>35</v>
      </c>
      <c r="H2738" s="25">
        <v>0.26</v>
      </c>
      <c r="I2738" s="25">
        <v>0</v>
      </c>
      <c r="J2738" s="25" t="s">
        <v>282</v>
      </c>
      <c r="K2738" s="25" t="s">
        <v>5913</v>
      </c>
    </row>
    <row r="2739" spans="1:11" x14ac:dyDescent="0.2">
      <c r="A2739" s="25">
        <v>33</v>
      </c>
      <c r="B2739" s="25" t="s">
        <v>5914</v>
      </c>
      <c r="C2739" s="25">
        <v>1</v>
      </c>
      <c r="D2739" s="25">
        <v>212469000</v>
      </c>
      <c r="E2739" s="25" t="s">
        <v>5915</v>
      </c>
      <c r="F2739" s="25" t="s">
        <v>5916</v>
      </c>
      <c r="G2739" s="25">
        <v>39</v>
      </c>
      <c r="H2739" s="25">
        <v>0.27</v>
      </c>
      <c r="I2739" s="25">
        <v>0</v>
      </c>
      <c r="J2739" s="25" t="s">
        <v>282</v>
      </c>
      <c r="K2739" s="25" t="s">
        <v>5917</v>
      </c>
    </row>
    <row r="2740" spans="1:11" x14ac:dyDescent="0.2">
      <c r="A2740" s="25">
        <v>33</v>
      </c>
      <c r="B2740" s="25" t="s">
        <v>5918</v>
      </c>
      <c r="C2740" s="25">
        <v>17</v>
      </c>
      <c r="D2740" s="25">
        <v>76948500</v>
      </c>
      <c r="E2740" s="25" t="s">
        <v>5919</v>
      </c>
      <c r="F2740" s="25" t="s">
        <v>5920</v>
      </c>
      <c r="G2740" s="25">
        <v>29</v>
      </c>
      <c r="H2740" s="25">
        <v>0.14000000000000001</v>
      </c>
      <c r="I2740" s="25">
        <v>0</v>
      </c>
      <c r="J2740" s="25" t="s">
        <v>426</v>
      </c>
      <c r="K2740" s="25" t="s">
        <v>5921</v>
      </c>
    </row>
    <row r="2741" spans="1:11" x14ac:dyDescent="0.2">
      <c r="A2741" s="25">
        <v>33</v>
      </c>
      <c r="B2741" s="25" t="s">
        <v>3219</v>
      </c>
      <c r="C2741" s="25">
        <v>9</v>
      </c>
      <c r="D2741" s="25">
        <v>9732000</v>
      </c>
      <c r="E2741" s="25" t="s">
        <v>3220</v>
      </c>
      <c r="F2741" s="25" t="s">
        <v>5922</v>
      </c>
      <c r="G2741" s="25">
        <v>98</v>
      </c>
      <c r="H2741" s="25">
        <v>0.28999999999999998</v>
      </c>
      <c r="I2741" s="25">
        <v>0</v>
      </c>
      <c r="J2741" s="25" t="s">
        <v>426</v>
      </c>
      <c r="K2741" s="25" t="s">
        <v>5923</v>
      </c>
    </row>
    <row r="2742" spans="1:11" x14ac:dyDescent="0.2">
      <c r="A2742" s="25">
        <v>33</v>
      </c>
      <c r="B2742" s="25" t="s">
        <v>3219</v>
      </c>
      <c r="C2742" s="25">
        <v>9</v>
      </c>
      <c r="D2742" s="25">
        <v>10899000</v>
      </c>
      <c r="E2742" s="25" t="s">
        <v>3220</v>
      </c>
      <c r="F2742" s="25" t="s">
        <v>5924</v>
      </c>
      <c r="G2742" s="25">
        <v>86</v>
      </c>
      <c r="H2742" s="25">
        <v>0.14000000000000001</v>
      </c>
      <c r="I2742" s="25">
        <v>0</v>
      </c>
      <c r="J2742" s="25" t="s">
        <v>426</v>
      </c>
      <c r="K2742" s="25" t="s">
        <v>5925</v>
      </c>
    </row>
    <row r="2743" spans="1:11" x14ac:dyDescent="0.2">
      <c r="A2743" s="25">
        <v>33</v>
      </c>
      <c r="B2743" s="25" t="s">
        <v>3219</v>
      </c>
      <c r="C2743" s="25">
        <v>9</v>
      </c>
      <c r="D2743" s="25">
        <v>10476000</v>
      </c>
      <c r="E2743" s="25" t="s">
        <v>3220</v>
      </c>
      <c r="F2743" s="25" t="s">
        <v>5926</v>
      </c>
      <c r="G2743" s="25">
        <v>82</v>
      </c>
      <c r="H2743" s="25">
        <v>0.22</v>
      </c>
      <c r="I2743" s="25">
        <v>0</v>
      </c>
      <c r="J2743" s="25" t="s">
        <v>282</v>
      </c>
      <c r="K2743" s="25" t="s">
        <v>5927</v>
      </c>
    </row>
    <row r="2744" spans="1:11" x14ac:dyDescent="0.2">
      <c r="A2744" s="25">
        <v>33</v>
      </c>
      <c r="B2744" s="25" t="s">
        <v>3219</v>
      </c>
      <c r="C2744" s="25">
        <v>9</v>
      </c>
      <c r="D2744" s="25">
        <v>14620500</v>
      </c>
      <c r="E2744" s="25" t="s">
        <v>3220</v>
      </c>
      <c r="F2744" s="25" t="s">
        <v>5928</v>
      </c>
      <c r="G2744" s="25">
        <v>140</v>
      </c>
      <c r="H2744" s="25">
        <v>0.13</v>
      </c>
      <c r="I2744" s="25">
        <v>0</v>
      </c>
      <c r="J2744" s="25" t="s">
        <v>282</v>
      </c>
      <c r="K2744" s="25" t="s">
        <v>5929</v>
      </c>
    </row>
    <row r="2745" spans="1:11" x14ac:dyDescent="0.2">
      <c r="A2745" s="25">
        <v>33</v>
      </c>
      <c r="B2745" s="25" t="s">
        <v>3219</v>
      </c>
      <c r="C2745" s="25">
        <v>9</v>
      </c>
      <c r="D2745" s="25">
        <v>10479000</v>
      </c>
      <c r="E2745" s="25" t="s">
        <v>3220</v>
      </c>
      <c r="F2745" s="25" t="s">
        <v>5930</v>
      </c>
      <c r="G2745" s="25">
        <v>70</v>
      </c>
      <c r="H2745" s="25">
        <v>0.28000000000000003</v>
      </c>
      <c r="I2745" s="25">
        <v>0</v>
      </c>
      <c r="J2745" s="25" t="s">
        <v>282</v>
      </c>
      <c r="K2745" s="25" t="s">
        <v>5931</v>
      </c>
    </row>
    <row r="2746" spans="1:11" x14ac:dyDescent="0.2">
      <c r="A2746" s="25">
        <v>33</v>
      </c>
      <c r="B2746" s="25" t="s">
        <v>3219</v>
      </c>
      <c r="C2746" s="25">
        <v>9</v>
      </c>
      <c r="D2746" s="25">
        <v>9981000</v>
      </c>
      <c r="E2746" s="25" t="s">
        <v>3220</v>
      </c>
      <c r="F2746" s="25" t="s">
        <v>5932</v>
      </c>
      <c r="G2746" s="25">
        <v>68</v>
      </c>
      <c r="H2746" s="25">
        <v>0.12</v>
      </c>
      <c r="I2746" s="25">
        <v>0</v>
      </c>
      <c r="J2746" s="25" t="s">
        <v>395</v>
      </c>
      <c r="K2746" s="25" t="s">
        <v>5933</v>
      </c>
    </row>
    <row r="2747" spans="1:11" x14ac:dyDescent="0.2">
      <c r="A2747" s="25">
        <v>33</v>
      </c>
      <c r="B2747" s="25" t="s">
        <v>3219</v>
      </c>
      <c r="C2747" s="25">
        <v>9</v>
      </c>
      <c r="D2747" s="25">
        <v>10971000</v>
      </c>
      <c r="E2747" s="25" t="s">
        <v>3220</v>
      </c>
      <c r="F2747" s="25" t="s">
        <v>5934</v>
      </c>
      <c r="G2747" s="25">
        <v>105</v>
      </c>
      <c r="H2747" s="25">
        <v>0.14000000000000001</v>
      </c>
      <c r="I2747" s="25">
        <v>0</v>
      </c>
      <c r="J2747" s="25" t="s">
        <v>282</v>
      </c>
      <c r="K2747" s="25" t="s">
        <v>5935</v>
      </c>
    </row>
    <row r="2748" spans="1:11" x14ac:dyDescent="0.2">
      <c r="A2748" s="25">
        <v>33</v>
      </c>
      <c r="B2748" s="25" t="s">
        <v>3219</v>
      </c>
      <c r="C2748" s="25">
        <v>9</v>
      </c>
      <c r="D2748" s="25">
        <v>10101000</v>
      </c>
      <c r="E2748" s="25" t="s">
        <v>3220</v>
      </c>
      <c r="F2748" s="25" t="s">
        <v>5936</v>
      </c>
      <c r="G2748" s="25">
        <v>89</v>
      </c>
      <c r="H2748" s="25">
        <v>0.1</v>
      </c>
      <c r="I2748" s="25">
        <v>0</v>
      </c>
      <c r="J2748" s="25" t="s">
        <v>282</v>
      </c>
      <c r="K2748" s="25" t="s">
        <v>5937</v>
      </c>
    </row>
    <row r="2749" spans="1:11" x14ac:dyDescent="0.2">
      <c r="A2749" s="25">
        <v>33</v>
      </c>
      <c r="B2749" s="25" t="s">
        <v>3219</v>
      </c>
      <c r="C2749" s="25">
        <v>9</v>
      </c>
      <c r="D2749" s="25">
        <v>12387000</v>
      </c>
      <c r="E2749" s="25" t="s">
        <v>3220</v>
      </c>
      <c r="F2749" s="25" t="s">
        <v>5938</v>
      </c>
      <c r="G2749" s="25">
        <v>79</v>
      </c>
      <c r="H2749" s="25">
        <v>0.23</v>
      </c>
      <c r="I2749" s="25">
        <v>0</v>
      </c>
      <c r="J2749" s="25" t="s">
        <v>282</v>
      </c>
      <c r="K2749" s="25" t="s">
        <v>5939</v>
      </c>
    </row>
    <row r="2750" spans="1:11" x14ac:dyDescent="0.2">
      <c r="A2750" s="25">
        <v>33</v>
      </c>
      <c r="B2750" s="25" t="s">
        <v>3219</v>
      </c>
      <c r="C2750" s="25">
        <v>9</v>
      </c>
      <c r="D2750" s="25">
        <v>8448000</v>
      </c>
      <c r="E2750" s="25" t="s">
        <v>3220</v>
      </c>
      <c r="F2750" s="25" t="s">
        <v>5819</v>
      </c>
      <c r="G2750" s="25">
        <v>26</v>
      </c>
      <c r="H2750" s="25">
        <v>0.11</v>
      </c>
      <c r="I2750" s="25">
        <v>0</v>
      </c>
      <c r="J2750" s="25" t="s">
        <v>426</v>
      </c>
      <c r="K2750" s="25" t="s">
        <v>5820</v>
      </c>
    </row>
    <row r="2751" spans="1:11" x14ac:dyDescent="0.2">
      <c r="A2751" s="25">
        <v>33</v>
      </c>
      <c r="B2751" s="25" t="s">
        <v>3219</v>
      </c>
      <c r="C2751" s="25">
        <v>9</v>
      </c>
      <c r="D2751" s="25">
        <v>7026000</v>
      </c>
      <c r="E2751" s="25" t="s">
        <v>3220</v>
      </c>
      <c r="F2751" s="25" t="s">
        <v>5821</v>
      </c>
      <c r="G2751" s="25">
        <v>25</v>
      </c>
      <c r="H2751" s="25">
        <v>0.1</v>
      </c>
      <c r="I2751" s="25">
        <v>0</v>
      </c>
      <c r="J2751" s="25" t="s">
        <v>426</v>
      </c>
      <c r="K2751" s="25" t="s">
        <v>5822</v>
      </c>
    </row>
    <row r="2752" spans="1:11" x14ac:dyDescent="0.2">
      <c r="A2752" s="25">
        <v>33</v>
      </c>
      <c r="B2752" s="25" t="s">
        <v>3219</v>
      </c>
      <c r="C2752" s="25">
        <v>9</v>
      </c>
      <c r="D2752" s="25">
        <v>7027500</v>
      </c>
      <c r="E2752" s="25" t="s">
        <v>3220</v>
      </c>
      <c r="F2752" s="25" t="s">
        <v>5823</v>
      </c>
      <c r="G2752" s="25">
        <v>20</v>
      </c>
      <c r="H2752" s="25">
        <v>0.16</v>
      </c>
      <c r="I2752" s="25">
        <v>0</v>
      </c>
      <c r="J2752" s="25" t="s">
        <v>426</v>
      </c>
      <c r="K2752" s="25" t="s">
        <v>5824</v>
      </c>
    </row>
    <row r="2753" spans="1:11" x14ac:dyDescent="0.2">
      <c r="A2753" s="25">
        <v>33</v>
      </c>
      <c r="B2753" s="25" t="s">
        <v>5940</v>
      </c>
      <c r="C2753" s="25">
        <v>9</v>
      </c>
      <c r="D2753" s="25">
        <v>8448000</v>
      </c>
      <c r="E2753" s="25" t="s">
        <v>5941</v>
      </c>
      <c r="F2753" s="25" t="s">
        <v>5819</v>
      </c>
      <c r="G2753" s="25">
        <v>26</v>
      </c>
      <c r="H2753" s="25">
        <v>0.11</v>
      </c>
      <c r="I2753" s="25">
        <v>0</v>
      </c>
      <c r="J2753" s="25" t="s">
        <v>426</v>
      </c>
      <c r="K2753" s="25" t="s">
        <v>5820</v>
      </c>
    </row>
    <row r="2754" spans="1:11" x14ac:dyDescent="0.2">
      <c r="A2754" s="25">
        <v>33</v>
      </c>
      <c r="B2754" s="25" t="s">
        <v>5940</v>
      </c>
      <c r="C2754" s="25">
        <v>9</v>
      </c>
      <c r="D2754" s="25">
        <v>7026000</v>
      </c>
      <c r="E2754" s="25" t="s">
        <v>5941</v>
      </c>
      <c r="F2754" s="25" t="s">
        <v>5821</v>
      </c>
      <c r="G2754" s="25">
        <v>25</v>
      </c>
      <c r="H2754" s="25">
        <v>0.1</v>
      </c>
      <c r="I2754" s="25">
        <v>0</v>
      </c>
      <c r="J2754" s="25" t="s">
        <v>426</v>
      </c>
      <c r="K2754" s="25" t="s">
        <v>5822</v>
      </c>
    </row>
    <row r="2755" spans="1:11" x14ac:dyDescent="0.2">
      <c r="A2755" s="25">
        <v>33</v>
      </c>
      <c r="B2755" s="25" t="s">
        <v>5942</v>
      </c>
      <c r="C2755" s="25">
        <v>9</v>
      </c>
      <c r="D2755" s="25">
        <v>14620500</v>
      </c>
      <c r="E2755" s="25" t="s">
        <v>5943</v>
      </c>
      <c r="F2755" s="25" t="s">
        <v>5928</v>
      </c>
      <c r="G2755" s="25">
        <v>140</v>
      </c>
      <c r="H2755" s="25">
        <v>0.13</v>
      </c>
      <c r="I2755" s="25">
        <v>0</v>
      </c>
      <c r="J2755" s="25" t="s">
        <v>282</v>
      </c>
      <c r="K2755" s="25" t="s">
        <v>5929</v>
      </c>
    </row>
    <row r="2756" spans="1:11" x14ac:dyDescent="0.2">
      <c r="A2756" s="25">
        <v>33</v>
      </c>
      <c r="B2756" s="25" t="s">
        <v>937</v>
      </c>
      <c r="C2756" s="25">
        <v>7</v>
      </c>
      <c r="D2756" s="25">
        <v>157767000</v>
      </c>
      <c r="E2756" s="25" t="s">
        <v>938</v>
      </c>
      <c r="F2756" s="25" t="s">
        <v>5944</v>
      </c>
      <c r="G2756" s="25">
        <v>35</v>
      </c>
      <c r="H2756" s="25">
        <v>0.16</v>
      </c>
      <c r="I2756" s="25">
        <v>0</v>
      </c>
      <c r="J2756" s="25" t="s">
        <v>282</v>
      </c>
      <c r="K2756" s="25" t="s">
        <v>5945</v>
      </c>
    </row>
    <row r="2757" spans="1:11" x14ac:dyDescent="0.2">
      <c r="A2757" s="25">
        <v>33</v>
      </c>
      <c r="B2757" s="25" t="s">
        <v>257</v>
      </c>
      <c r="C2757" s="25">
        <v>16</v>
      </c>
      <c r="D2757" s="25">
        <v>6502500</v>
      </c>
      <c r="E2757" s="25" t="s">
        <v>5946</v>
      </c>
      <c r="F2757" s="25" t="s">
        <v>5947</v>
      </c>
      <c r="G2757" s="25">
        <v>42</v>
      </c>
      <c r="H2757" s="25">
        <v>0.25</v>
      </c>
      <c r="I2757" s="25">
        <v>0</v>
      </c>
      <c r="J2757" s="25" t="s">
        <v>282</v>
      </c>
      <c r="K2757" s="25" t="s">
        <v>5948</v>
      </c>
    </row>
    <row r="2758" spans="1:11" x14ac:dyDescent="0.2">
      <c r="A2758" s="25">
        <v>33</v>
      </c>
      <c r="B2758" s="25" t="s">
        <v>5949</v>
      </c>
      <c r="C2758" s="25">
        <v>6</v>
      </c>
      <c r="D2758" s="25">
        <v>72862500</v>
      </c>
      <c r="E2758" s="25" t="s">
        <v>5950</v>
      </c>
      <c r="F2758" s="25" t="s">
        <v>5951</v>
      </c>
      <c r="G2758" s="25">
        <v>26</v>
      </c>
      <c r="H2758" s="25">
        <v>0.25</v>
      </c>
      <c r="I2758" s="25">
        <v>0</v>
      </c>
      <c r="J2758" s="25" t="s">
        <v>282</v>
      </c>
      <c r="K2758" s="25" t="s">
        <v>5952</v>
      </c>
    </row>
    <row r="2759" spans="1:11" x14ac:dyDescent="0.2">
      <c r="A2759" s="25">
        <v>33</v>
      </c>
      <c r="B2759" s="25" t="s">
        <v>5953</v>
      </c>
      <c r="C2759" s="25">
        <v>12</v>
      </c>
      <c r="D2759" s="25">
        <v>113017500</v>
      </c>
      <c r="E2759" s="25" t="s">
        <v>5954</v>
      </c>
      <c r="F2759" s="25" t="s">
        <v>5955</v>
      </c>
      <c r="G2759" s="25">
        <v>38</v>
      </c>
      <c r="H2759" s="25">
        <v>0.23</v>
      </c>
      <c r="I2759" s="25">
        <v>0</v>
      </c>
      <c r="J2759" s="25" t="s">
        <v>282</v>
      </c>
      <c r="K2759" s="25" t="s">
        <v>5956</v>
      </c>
    </row>
    <row r="2760" spans="1:11" x14ac:dyDescent="0.2">
      <c r="A2760" s="25">
        <v>33</v>
      </c>
      <c r="B2760" s="25" t="s">
        <v>5957</v>
      </c>
      <c r="C2760" s="25">
        <v>19</v>
      </c>
      <c r="D2760" s="25">
        <v>49518000</v>
      </c>
      <c r="E2760" s="25" t="s">
        <v>5958</v>
      </c>
      <c r="F2760" s="25" t="s">
        <v>5959</v>
      </c>
      <c r="G2760" s="25">
        <v>25</v>
      </c>
      <c r="H2760" s="25">
        <v>0.12</v>
      </c>
      <c r="I2760" s="25">
        <v>0</v>
      </c>
      <c r="J2760" s="25" t="s">
        <v>395</v>
      </c>
      <c r="K2760" s="25" t="s">
        <v>5960</v>
      </c>
    </row>
    <row r="2761" spans="1:11" x14ac:dyDescent="0.2">
      <c r="A2761" s="25">
        <v>33</v>
      </c>
      <c r="B2761" s="25" t="s">
        <v>1309</v>
      </c>
      <c r="C2761" s="25">
        <v>15</v>
      </c>
      <c r="D2761" s="25">
        <v>47514000</v>
      </c>
      <c r="E2761" s="25" t="s">
        <v>1310</v>
      </c>
      <c r="F2761" s="25" t="s">
        <v>4587</v>
      </c>
      <c r="G2761" s="25">
        <v>25</v>
      </c>
      <c r="H2761" s="25">
        <v>0.16</v>
      </c>
      <c r="I2761" s="25">
        <v>0</v>
      </c>
      <c r="J2761" s="25" t="s">
        <v>282</v>
      </c>
      <c r="K2761" s="25" t="s">
        <v>4588</v>
      </c>
    </row>
    <row r="2762" spans="1:11" x14ac:dyDescent="0.2">
      <c r="A2762" s="25">
        <v>33</v>
      </c>
      <c r="B2762" s="25" t="s">
        <v>5961</v>
      </c>
      <c r="C2762" s="25">
        <v>2</v>
      </c>
      <c r="D2762" s="25">
        <v>116376000</v>
      </c>
      <c r="E2762" s="25" t="s">
        <v>5962</v>
      </c>
      <c r="F2762" s="25" t="s">
        <v>5736</v>
      </c>
      <c r="G2762" s="25">
        <v>29</v>
      </c>
      <c r="H2762" s="25">
        <v>0.14000000000000001</v>
      </c>
      <c r="I2762" s="25">
        <v>0</v>
      </c>
      <c r="J2762" s="25" t="s">
        <v>395</v>
      </c>
      <c r="K2762" s="25" t="s">
        <v>5737</v>
      </c>
    </row>
    <row r="2763" spans="1:11" x14ac:dyDescent="0.2">
      <c r="A2763" s="25">
        <v>33</v>
      </c>
      <c r="B2763" s="25" t="s">
        <v>5963</v>
      </c>
      <c r="C2763" s="25">
        <v>2</v>
      </c>
      <c r="D2763" s="25">
        <v>116376000</v>
      </c>
      <c r="E2763" s="25" t="s">
        <v>5964</v>
      </c>
      <c r="F2763" s="25" t="s">
        <v>5736</v>
      </c>
      <c r="G2763" s="25">
        <v>29</v>
      </c>
      <c r="H2763" s="25">
        <v>0.14000000000000001</v>
      </c>
      <c r="I2763" s="25">
        <v>0</v>
      </c>
      <c r="J2763" s="25" t="s">
        <v>395</v>
      </c>
      <c r="K2763" s="25" t="s">
        <v>5737</v>
      </c>
    </row>
    <row r="2764" spans="1:11" x14ac:dyDescent="0.2">
      <c r="A2764" s="25">
        <v>33</v>
      </c>
      <c r="B2764" s="25" t="s">
        <v>5965</v>
      </c>
      <c r="C2764" s="25">
        <v>5</v>
      </c>
      <c r="D2764" s="25">
        <v>28860000</v>
      </c>
      <c r="E2764" s="25" t="s">
        <v>5966</v>
      </c>
      <c r="F2764" s="25" t="s">
        <v>5967</v>
      </c>
      <c r="G2764" s="25">
        <v>143</v>
      </c>
      <c r="H2764" s="25">
        <v>0.26</v>
      </c>
      <c r="I2764" s="25">
        <v>0</v>
      </c>
      <c r="J2764" s="25" t="s">
        <v>395</v>
      </c>
      <c r="K2764" s="25" t="s">
        <v>5968</v>
      </c>
    </row>
    <row r="2765" spans="1:11" x14ac:dyDescent="0.2">
      <c r="A2765" s="25">
        <v>33</v>
      </c>
      <c r="B2765" s="25" t="s">
        <v>5969</v>
      </c>
      <c r="C2765" s="25">
        <v>17</v>
      </c>
      <c r="D2765" s="25">
        <v>78207000</v>
      </c>
      <c r="E2765" s="25" t="s">
        <v>5970</v>
      </c>
      <c r="F2765" s="25" t="s">
        <v>5754</v>
      </c>
      <c r="G2765" s="25">
        <v>44</v>
      </c>
      <c r="H2765" s="25">
        <v>0.17</v>
      </c>
      <c r="I2765" s="25">
        <v>0</v>
      </c>
      <c r="J2765" s="25" t="s">
        <v>282</v>
      </c>
      <c r="K2765" s="25" t="s">
        <v>5755</v>
      </c>
    </row>
    <row r="2766" spans="1:11" x14ac:dyDescent="0.2">
      <c r="A2766" s="25">
        <v>33</v>
      </c>
      <c r="B2766" s="25" t="s">
        <v>5971</v>
      </c>
      <c r="C2766" s="25">
        <v>17</v>
      </c>
      <c r="D2766" s="25">
        <v>78207000</v>
      </c>
      <c r="E2766" s="25" t="s">
        <v>5972</v>
      </c>
      <c r="F2766" s="25" t="s">
        <v>5754</v>
      </c>
      <c r="G2766" s="25">
        <v>44</v>
      </c>
      <c r="H2766" s="25">
        <v>0.17</v>
      </c>
      <c r="I2766" s="25">
        <v>0</v>
      </c>
      <c r="J2766" s="25" t="s">
        <v>282</v>
      </c>
      <c r="K2766" s="25" t="s">
        <v>5755</v>
      </c>
    </row>
    <row r="2767" spans="1:11" x14ac:dyDescent="0.2">
      <c r="A2767" s="25">
        <v>33</v>
      </c>
      <c r="B2767" s="25" t="s">
        <v>4605</v>
      </c>
      <c r="C2767" s="25">
        <v>9</v>
      </c>
      <c r="D2767" s="25">
        <v>2052000</v>
      </c>
      <c r="E2767" s="25" t="s">
        <v>4606</v>
      </c>
      <c r="F2767" s="25" t="s">
        <v>5973</v>
      </c>
      <c r="G2767" s="25">
        <v>82</v>
      </c>
      <c r="H2767" s="25">
        <v>0.25</v>
      </c>
      <c r="I2767" s="25">
        <v>0</v>
      </c>
      <c r="J2767" s="25" t="s">
        <v>282</v>
      </c>
      <c r="K2767" s="25" t="s">
        <v>5974</v>
      </c>
    </row>
    <row r="2768" spans="1:11" x14ac:dyDescent="0.2">
      <c r="A2768" s="25">
        <v>33</v>
      </c>
      <c r="B2768" s="25" t="s">
        <v>5975</v>
      </c>
      <c r="C2768" s="25">
        <v>19</v>
      </c>
      <c r="D2768" s="25">
        <v>41002500</v>
      </c>
      <c r="E2768" s="25" t="s">
        <v>5976</v>
      </c>
      <c r="F2768" s="25" t="s">
        <v>5803</v>
      </c>
      <c r="G2768" s="25">
        <v>47</v>
      </c>
      <c r="H2768" s="25">
        <v>0.17</v>
      </c>
      <c r="I2768" s="25">
        <v>0</v>
      </c>
      <c r="J2768" s="25" t="s">
        <v>395</v>
      </c>
      <c r="K2768" s="25" t="s">
        <v>5804</v>
      </c>
    </row>
    <row r="2769" spans="1:11" x14ac:dyDescent="0.2">
      <c r="A2769" s="25">
        <v>33</v>
      </c>
      <c r="B2769" s="25" t="s">
        <v>5977</v>
      </c>
      <c r="C2769" s="25">
        <v>19</v>
      </c>
      <c r="D2769" s="25">
        <v>41002500</v>
      </c>
      <c r="E2769" s="25" t="s">
        <v>5978</v>
      </c>
      <c r="F2769" s="25" t="s">
        <v>5803</v>
      </c>
      <c r="G2769" s="25">
        <v>47</v>
      </c>
      <c r="H2769" s="25">
        <v>0.17</v>
      </c>
      <c r="I2769" s="25">
        <v>0</v>
      </c>
      <c r="J2769" s="25" t="s">
        <v>395</v>
      </c>
      <c r="K2769" s="25" t="s">
        <v>5804</v>
      </c>
    </row>
    <row r="2770" spans="1:11" x14ac:dyDescent="0.2">
      <c r="A2770" s="25">
        <v>33</v>
      </c>
      <c r="B2770" s="25" t="s">
        <v>5979</v>
      </c>
      <c r="C2770" s="25">
        <v>12</v>
      </c>
      <c r="D2770" s="25">
        <v>119439000</v>
      </c>
      <c r="E2770" s="25" t="s">
        <v>5980</v>
      </c>
      <c r="F2770" s="25" t="s">
        <v>5981</v>
      </c>
      <c r="G2770" s="25">
        <v>29</v>
      </c>
      <c r="H2770" s="25">
        <v>0.17</v>
      </c>
      <c r="I2770" s="25">
        <v>0</v>
      </c>
      <c r="J2770" s="25" t="s">
        <v>282</v>
      </c>
      <c r="K2770" s="25" t="s">
        <v>5982</v>
      </c>
    </row>
    <row r="2771" spans="1:11" x14ac:dyDescent="0.2">
      <c r="A2771" s="25">
        <v>33</v>
      </c>
      <c r="B2771" s="25" t="s">
        <v>4613</v>
      </c>
      <c r="C2771" s="25">
        <v>2</v>
      </c>
      <c r="D2771" s="25">
        <v>48780000</v>
      </c>
      <c r="E2771" s="25" t="s">
        <v>4614</v>
      </c>
      <c r="F2771" s="25" t="s">
        <v>4615</v>
      </c>
      <c r="G2771" s="25">
        <v>35</v>
      </c>
      <c r="H2771" s="25">
        <v>0.24</v>
      </c>
      <c r="I2771" s="25">
        <v>0</v>
      </c>
      <c r="J2771" s="25" t="s">
        <v>282</v>
      </c>
      <c r="K2771" s="25" t="s">
        <v>4616</v>
      </c>
    </row>
    <row r="2772" spans="1:11" x14ac:dyDescent="0.2">
      <c r="A2772" s="25">
        <v>33</v>
      </c>
      <c r="B2772" s="25" t="s">
        <v>4617</v>
      </c>
      <c r="C2772" s="25">
        <v>2</v>
      </c>
      <c r="D2772" s="25">
        <v>48780000</v>
      </c>
      <c r="E2772" s="25" t="s">
        <v>4618</v>
      </c>
      <c r="F2772" s="25" t="s">
        <v>4615</v>
      </c>
      <c r="G2772" s="25">
        <v>35</v>
      </c>
      <c r="H2772" s="25">
        <v>0.24</v>
      </c>
      <c r="I2772" s="25">
        <v>0</v>
      </c>
      <c r="J2772" s="25" t="s">
        <v>282</v>
      </c>
      <c r="K2772" s="25" t="s">
        <v>4616</v>
      </c>
    </row>
    <row r="2773" spans="1:11" x14ac:dyDescent="0.2">
      <c r="A2773" s="25">
        <v>33</v>
      </c>
      <c r="B2773" s="25" t="s">
        <v>4617</v>
      </c>
      <c r="C2773" s="25">
        <v>2</v>
      </c>
      <c r="D2773" s="25">
        <v>48849000</v>
      </c>
      <c r="E2773" s="25" t="s">
        <v>4618</v>
      </c>
      <c r="F2773" s="25" t="s">
        <v>5783</v>
      </c>
      <c r="G2773" s="25">
        <v>36</v>
      </c>
      <c r="H2773" s="25">
        <v>0.24</v>
      </c>
      <c r="I2773" s="25">
        <v>0</v>
      </c>
      <c r="J2773" s="25" t="s">
        <v>282</v>
      </c>
      <c r="K2773" s="25" t="s">
        <v>5784</v>
      </c>
    </row>
    <row r="2774" spans="1:11" x14ac:dyDescent="0.2">
      <c r="A2774" s="25">
        <v>33</v>
      </c>
      <c r="B2774" s="25" t="s">
        <v>5983</v>
      </c>
      <c r="C2774" s="25">
        <v>17</v>
      </c>
      <c r="D2774" s="25">
        <v>76950000</v>
      </c>
      <c r="E2774" s="25" t="s">
        <v>5984</v>
      </c>
      <c r="F2774" s="25" t="s">
        <v>5985</v>
      </c>
      <c r="G2774" s="25">
        <v>20</v>
      </c>
      <c r="H2774" s="25">
        <v>0.11</v>
      </c>
      <c r="I2774" s="25">
        <v>0</v>
      </c>
      <c r="J2774" s="25" t="s">
        <v>282</v>
      </c>
      <c r="K2774" s="25" t="s">
        <v>5986</v>
      </c>
    </row>
    <row r="2775" spans="1:11" x14ac:dyDescent="0.2">
      <c r="A2775" s="25">
        <v>33</v>
      </c>
      <c r="B2775" s="25" t="s">
        <v>5987</v>
      </c>
      <c r="C2775" s="25">
        <v>22</v>
      </c>
      <c r="D2775" s="25">
        <v>32929500</v>
      </c>
      <c r="E2775" s="25" t="s">
        <v>5988</v>
      </c>
      <c r="F2775" s="25" t="s">
        <v>5608</v>
      </c>
      <c r="G2775" s="25">
        <v>51</v>
      </c>
      <c r="H2775" s="25">
        <v>0.28999999999999998</v>
      </c>
      <c r="I2775" s="25">
        <v>0</v>
      </c>
      <c r="J2775" s="25" t="s">
        <v>395</v>
      </c>
      <c r="K2775" s="25" t="s">
        <v>5609</v>
      </c>
    </row>
    <row r="2776" spans="1:11" x14ac:dyDescent="0.2">
      <c r="A2776" s="25">
        <v>33</v>
      </c>
      <c r="B2776" s="25" t="s">
        <v>5989</v>
      </c>
      <c r="C2776" s="25">
        <v>22</v>
      </c>
      <c r="D2776" s="25">
        <v>32929500</v>
      </c>
      <c r="E2776" s="25" t="s">
        <v>5990</v>
      </c>
      <c r="F2776" s="25" t="s">
        <v>5608</v>
      </c>
      <c r="G2776" s="25">
        <v>51</v>
      </c>
      <c r="H2776" s="25">
        <v>0.28999999999999998</v>
      </c>
      <c r="I2776" s="25">
        <v>0</v>
      </c>
      <c r="J2776" s="25" t="s">
        <v>395</v>
      </c>
      <c r="K2776" s="25" t="s">
        <v>5609</v>
      </c>
    </row>
    <row r="2777" spans="1:11" x14ac:dyDescent="0.2">
      <c r="A2777" s="25">
        <v>33</v>
      </c>
      <c r="B2777" s="25" t="s">
        <v>5991</v>
      </c>
      <c r="C2777" s="25">
        <v>10</v>
      </c>
      <c r="D2777" s="25">
        <v>132907500</v>
      </c>
      <c r="E2777" s="25" t="s">
        <v>5992</v>
      </c>
      <c r="F2777" s="25" t="s">
        <v>5993</v>
      </c>
      <c r="G2777" s="25">
        <v>27</v>
      </c>
      <c r="H2777" s="25">
        <v>0.18</v>
      </c>
      <c r="I2777" s="25">
        <v>0</v>
      </c>
      <c r="J2777" s="25" t="s">
        <v>282</v>
      </c>
      <c r="K2777" s="25" t="s">
        <v>5994</v>
      </c>
    </row>
    <row r="2778" spans="1:11" x14ac:dyDescent="0.2">
      <c r="A2778" s="25">
        <v>33</v>
      </c>
      <c r="B2778" s="25" t="s">
        <v>2904</v>
      </c>
      <c r="C2778" s="25">
        <v>5</v>
      </c>
      <c r="D2778" s="25">
        <v>1294500</v>
      </c>
      <c r="E2778" s="25" t="s">
        <v>2905</v>
      </c>
      <c r="F2778" s="25" t="s">
        <v>5612</v>
      </c>
      <c r="G2778" s="25">
        <v>26</v>
      </c>
      <c r="H2778" s="25">
        <v>0.14000000000000001</v>
      </c>
      <c r="I2778" s="25">
        <v>0</v>
      </c>
      <c r="J2778" s="25" t="s">
        <v>282</v>
      </c>
      <c r="K2778" s="25" t="s">
        <v>5613</v>
      </c>
    </row>
    <row r="2779" spans="1:11" x14ac:dyDescent="0.2">
      <c r="A2779" s="25">
        <v>33</v>
      </c>
      <c r="B2779" s="25" t="s">
        <v>5995</v>
      </c>
      <c r="C2779" s="25">
        <v>5</v>
      </c>
      <c r="D2779" s="25">
        <v>1294500</v>
      </c>
      <c r="E2779" s="25" t="s">
        <v>5996</v>
      </c>
      <c r="F2779" s="25" t="s">
        <v>5612</v>
      </c>
      <c r="G2779" s="25">
        <v>26</v>
      </c>
      <c r="H2779" s="25">
        <v>0.14000000000000001</v>
      </c>
      <c r="I2779" s="25">
        <v>0</v>
      </c>
      <c r="J2779" s="25" t="s">
        <v>282</v>
      </c>
      <c r="K2779" s="25" t="s">
        <v>5613</v>
      </c>
    </row>
    <row r="2780" spans="1:11" x14ac:dyDescent="0.2">
      <c r="A2780" s="25">
        <v>33</v>
      </c>
      <c r="B2780" s="25" t="s">
        <v>5997</v>
      </c>
      <c r="C2780" s="25">
        <v>17</v>
      </c>
      <c r="D2780" s="25">
        <v>76887000</v>
      </c>
      <c r="E2780" s="25" t="s">
        <v>5998</v>
      </c>
      <c r="F2780" s="25" t="s">
        <v>5726</v>
      </c>
      <c r="G2780" s="25">
        <v>34</v>
      </c>
      <c r="H2780" s="25">
        <v>0.15</v>
      </c>
      <c r="I2780" s="25">
        <v>0</v>
      </c>
      <c r="J2780" s="25" t="s">
        <v>426</v>
      </c>
      <c r="K2780" s="25" t="s">
        <v>5727</v>
      </c>
    </row>
    <row r="2781" spans="1:11" x14ac:dyDescent="0.2">
      <c r="A2781" s="25">
        <v>33</v>
      </c>
      <c r="B2781" s="25" t="s">
        <v>5997</v>
      </c>
      <c r="C2781" s="25">
        <v>17</v>
      </c>
      <c r="D2781" s="25">
        <v>76950000</v>
      </c>
      <c r="E2781" s="25" t="s">
        <v>5998</v>
      </c>
      <c r="F2781" s="25" t="s">
        <v>5728</v>
      </c>
      <c r="G2781" s="25">
        <v>26</v>
      </c>
      <c r="H2781" s="25">
        <v>0.12</v>
      </c>
      <c r="I2781" s="25">
        <v>0</v>
      </c>
      <c r="J2781" s="25" t="s">
        <v>426</v>
      </c>
      <c r="K2781" s="25" t="s">
        <v>5729</v>
      </c>
    </row>
    <row r="2782" spans="1:11" x14ac:dyDescent="0.2">
      <c r="A2782" s="25">
        <v>33</v>
      </c>
      <c r="B2782" s="25" t="s">
        <v>5997</v>
      </c>
      <c r="C2782" s="25">
        <v>17</v>
      </c>
      <c r="D2782" s="25">
        <v>78337500</v>
      </c>
      <c r="E2782" s="25" t="s">
        <v>5998</v>
      </c>
      <c r="F2782" s="25" t="s">
        <v>5999</v>
      </c>
      <c r="G2782" s="25">
        <v>24</v>
      </c>
      <c r="H2782" s="25">
        <v>0.1</v>
      </c>
      <c r="I2782" s="25">
        <v>0</v>
      </c>
      <c r="J2782" s="25" t="s">
        <v>426</v>
      </c>
      <c r="K2782" s="25" t="s">
        <v>6000</v>
      </c>
    </row>
    <row r="2783" spans="1:11" x14ac:dyDescent="0.2">
      <c r="A2783" s="25">
        <v>33</v>
      </c>
      <c r="B2783" s="25" t="s">
        <v>1392</v>
      </c>
      <c r="C2783" s="25">
        <v>15</v>
      </c>
      <c r="D2783" s="25">
        <v>62704500</v>
      </c>
      <c r="E2783" s="25" t="s">
        <v>1393</v>
      </c>
      <c r="F2783" s="25" t="s">
        <v>6001</v>
      </c>
      <c r="G2783" s="25">
        <v>31</v>
      </c>
      <c r="H2783" s="25">
        <v>0.2</v>
      </c>
      <c r="I2783" s="25">
        <v>0</v>
      </c>
      <c r="J2783" s="25" t="s">
        <v>282</v>
      </c>
      <c r="K2783" s="25" t="s">
        <v>6002</v>
      </c>
    </row>
    <row r="2784" spans="1:11" x14ac:dyDescent="0.2">
      <c r="A2784" s="25">
        <v>33</v>
      </c>
      <c r="B2784" s="25" t="s">
        <v>2469</v>
      </c>
      <c r="C2784" s="25">
        <v>12</v>
      </c>
      <c r="D2784" s="25">
        <v>66526500</v>
      </c>
      <c r="E2784" s="25" t="s">
        <v>2470</v>
      </c>
      <c r="F2784" s="25" t="s">
        <v>6003</v>
      </c>
      <c r="G2784" s="25">
        <v>44</v>
      </c>
      <c r="H2784" s="25">
        <v>0.3</v>
      </c>
      <c r="I2784" s="25">
        <v>0</v>
      </c>
      <c r="J2784" s="25" t="s">
        <v>282</v>
      </c>
      <c r="K2784" s="25" t="s">
        <v>6004</v>
      </c>
    </row>
    <row r="2785" spans="1:11" x14ac:dyDescent="0.2">
      <c r="A2785" s="25">
        <v>33</v>
      </c>
      <c r="B2785" s="25" t="s">
        <v>6005</v>
      </c>
      <c r="C2785" s="25">
        <v>6</v>
      </c>
      <c r="D2785" s="25">
        <v>30438000</v>
      </c>
      <c r="E2785" s="25" t="s">
        <v>6006</v>
      </c>
      <c r="F2785" s="25" t="s">
        <v>6007</v>
      </c>
      <c r="G2785" s="25">
        <v>31</v>
      </c>
      <c r="H2785" s="25">
        <v>0.16</v>
      </c>
      <c r="I2785" s="25">
        <v>0</v>
      </c>
      <c r="J2785" s="25" t="s">
        <v>395</v>
      </c>
      <c r="K2785" s="25" t="s">
        <v>6008</v>
      </c>
    </row>
    <row r="2786" spans="1:11" x14ac:dyDescent="0.2">
      <c r="A2786" s="25">
        <v>33</v>
      </c>
      <c r="B2786" s="25" t="s">
        <v>6009</v>
      </c>
      <c r="C2786" s="25">
        <v>8</v>
      </c>
      <c r="D2786" s="25">
        <v>144699000</v>
      </c>
      <c r="E2786" s="25" t="s">
        <v>6010</v>
      </c>
      <c r="F2786" s="25" t="s">
        <v>6011</v>
      </c>
      <c r="G2786" s="25">
        <v>37</v>
      </c>
      <c r="H2786" s="25">
        <v>0.23</v>
      </c>
      <c r="I2786" s="25">
        <v>0</v>
      </c>
      <c r="J2786" s="25" t="s">
        <v>282</v>
      </c>
      <c r="K2786" s="25" t="s">
        <v>6012</v>
      </c>
    </row>
    <row r="2787" spans="1:11" x14ac:dyDescent="0.2">
      <c r="A2787" s="25">
        <v>33</v>
      </c>
      <c r="B2787" s="25" t="s">
        <v>4629</v>
      </c>
      <c r="C2787" s="25">
        <v>9</v>
      </c>
      <c r="D2787" s="25">
        <v>6471000</v>
      </c>
      <c r="E2787" s="25" t="s">
        <v>4630</v>
      </c>
      <c r="F2787" s="25" t="s">
        <v>6013</v>
      </c>
      <c r="G2787" s="25">
        <v>138</v>
      </c>
      <c r="H2787" s="25">
        <v>0.22</v>
      </c>
      <c r="I2787" s="25">
        <v>0</v>
      </c>
      <c r="J2787" s="25" t="s">
        <v>395</v>
      </c>
      <c r="K2787" s="25" t="s">
        <v>6014</v>
      </c>
    </row>
    <row r="2788" spans="1:11" x14ac:dyDescent="0.2">
      <c r="A2788" s="25">
        <v>33</v>
      </c>
      <c r="B2788" s="25" t="s">
        <v>4629</v>
      </c>
      <c r="C2788" s="25">
        <v>5</v>
      </c>
      <c r="D2788" s="25">
        <v>39630000</v>
      </c>
      <c r="E2788" s="25" t="s">
        <v>4630</v>
      </c>
      <c r="F2788" s="25" t="s">
        <v>5658</v>
      </c>
      <c r="G2788" s="25">
        <v>136</v>
      </c>
      <c r="H2788" s="25">
        <v>0.27</v>
      </c>
      <c r="I2788" s="25">
        <v>0</v>
      </c>
      <c r="J2788" s="25" t="s">
        <v>395</v>
      </c>
      <c r="K2788" s="25" t="s">
        <v>5659</v>
      </c>
    </row>
    <row r="2789" spans="1:11" x14ac:dyDescent="0.2">
      <c r="A2789" s="25">
        <v>33</v>
      </c>
      <c r="B2789" s="25" t="s">
        <v>4629</v>
      </c>
      <c r="C2789" s="25">
        <v>9</v>
      </c>
      <c r="D2789" s="25">
        <v>6417000</v>
      </c>
      <c r="E2789" s="25" t="s">
        <v>4630</v>
      </c>
      <c r="F2789" s="25" t="s">
        <v>6015</v>
      </c>
      <c r="G2789" s="25">
        <v>94</v>
      </c>
      <c r="H2789" s="25">
        <v>0.12</v>
      </c>
      <c r="I2789" s="25">
        <v>0</v>
      </c>
      <c r="J2789" s="25" t="s">
        <v>395</v>
      </c>
      <c r="K2789" s="25" t="s">
        <v>6016</v>
      </c>
    </row>
    <row r="2790" spans="1:11" x14ac:dyDescent="0.2">
      <c r="A2790" s="25">
        <v>33</v>
      </c>
      <c r="B2790" s="25" t="s">
        <v>4629</v>
      </c>
      <c r="C2790" s="25">
        <v>9</v>
      </c>
      <c r="D2790" s="25">
        <v>6420000</v>
      </c>
      <c r="E2790" s="25" t="s">
        <v>4630</v>
      </c>
      <c r="F2790" s="25" t="s">
        <v>6017</v>
      </c>
      <c r="G2790" s="25">
        <v>78</v>
      </c>
      <c r="H2790" s="25">
        <v>0.11</v>
      </c>
      <c r="I2790" s="25">
        <v>0</v>
      </c>
      <c r="J2790" s="25" t="s">
        <v>395</v>
      </c>
      <c r="K2790" s="25" t="s">
        <v>6018</v>
      </c>
    </row>
    <row r="2791" spans="1:11" x14ac:dyDescent="0.2">
      <c r="A2791" s="25">
        <v>33</v>
      </c>
      <c r="B2791" s="25" t="s">
        <v>6019</v>
      </c>
      <c r="C2791" s="25">
        <v>5</v>
      </c>
      <c r="D2791" s="25">
        <v>176386500</v>
      </c>
      <c r="E2791" s="25" t="s">
        <v>6020</v>
      </c>
      <c r="F2791" s="25" t="s">
        <v>6021</v>
      </c>
      <c r="G2791" s="25">
        <v>35</v>
      </c>
      <c r="H2791" s="25">
        <v>0.28000000000000003</v>
      </c>
      <c r="I2791" s="25">
        <v>0</v>
      </c>
      <c r="J2791" s="25" t="s">
        <v>282</v>
      </c>
      <c r="K2791" s="25" t="s">
        <v>6022</v>
      </c>
    </row>
    <row r="2792" spans="1:11" x14ac:dyDescent="0.2">
      <c r="A2792" s="25">
        <v>33</v>
      </c>
      <c r="B2792" s="25" t="s">
        <v>6019</v>
      </c>
      <c r="C2792" s="25">
        <v>5</v>
      </c>
      <c r="D2792" s="25">
        <v>176386500</v>
      </c>
      <c r="E2792" s="25" t="s">
        <v>6020</v>
      </c>
      <c r="F2792" s="25" t="s">
        <v>6023</v>
      </c>
      <c r="G2792" s="25">
        <v>66</v>
      </c>
      <c r="H2792" s="25">
        <v>0.53</v>
      </c>
      <c r="I2792" s="25">
        <v>0</v>
      </c>
      <c r="J2792" s="25" t="s">
        <v>282</v>
      </c>
      <c r="K2792" s="25" t="s">
        <v>6022</v>
      </c>
    </row>
    <row r="2793" spans="1:11" x14ac:dyDescent="0.2">
      <c r="A2793" s="25">
        <v>33</v>
      </c>
      <c r="B2793" s="25" t="s">
        <v>6024</v>
      </c>
      <c r="C2793" s="25">
        <v>17</v>
      </c>
      <c r="D2793" s="25">
        <v>60135000</v>
      </c>
      <c r="E2793" s="25" t="s">
        <v>6025</v>
      </c>
      <c r="F2793" s="25" t="s">
        <v>5857</v>
      </c>
      <c r="G2793" s="25">
        <v>104</v>
      </c>
      <c r="H2793" s="25">
        <v>0.19</v>
      </c>
      <c r="I2793" s="25">
        <v>0</v>
      </c>
      <c r="J2793" s="25" t="s">
        <v>282</v>
      </c>
      <c r="K2793" s="25" t="s">
        <v>5858</v>
      </c>
    </row>
    <row r="2794" spans="1:11" x14ac:dyDescent="0.2">
      <c r="A2794" s="25">
        <v>33</v>
      </c>
      <c r="B2794" s="25" t="s">
        <v>6026</v>
      </c>
      <c r="C2794" s="25">
        <v>17</v>
      </c>
      <c r="D2794" s="25">
        <v>60135000</v>
      </c>
      <c r="E2794" s="25" t="s">
        <v>6027</v>
      </c>
      <c r="F2794" s="25" t="s">
        <v>5857</v>
      </c>
      <c r="G2794" s="25">
        <v>104</v>
      </c>
      <c r="H2794" s="25">
        <v>0.19</v>
      </c>
      <c r="I2794" s="25">
        <v>0</v>
      </c>
      <c r="J2794" s="25" t="s">
        <v>282</v>
      </c>
      <c r="K2794" s="25" t="s">
        <v>5858</v>
      </c>
    </row>
    <row r="2795" spans="1:11" x14ac:dyDescent="0.2">
      <c r="A2795" s="25">
        <v>33</v>
      </c>
      <c r="B2795" s="25" t="s">
        <v>6028</v>
      </c>
      <c r="C2795" s="25">
        <v>17</v>
      </c>
      <c r="D2795" s="25">
        <v>64197000</v>
      </c>
      <c r="E2795" s="25" t="s">
        <v>6029</v>
      </c>
      <c r="F2795" s="25" t="s">
        <v>6030</v>
      </c>
      <c r="G2795" s="25">
        <v>40</v>
      </c>
      <c r="H2795" s="25">
        <v>0.13</v>
      </c>
      <c r="I2795" s="25">
        <v>0</v>
      </c>
      <c r="J2795" s="25" t="s">
        <v>282</v>
      </c>
      <c r="K2795" s="25" t="s">
        <v>6031</v>
      </c>
    </row>
    <row r="2796" spans="1:11" x14ac:dyDescent="0.2">
      <c r="A2796" s="25">
        <v>33</v>
      </c>
      <c r="B2796" s="25" t="s">
        <v>6032</v>
      </c>
      <c r="C2796" s="25">
        <v>2</v>
      </c>
      <c r="D2796" s="25">
        <v>167844000</v>
      </c>
      <c r="E2796" s="25" t="s">
        <v>6033</v>
      </c>
      <c r="F2796" s="25" t="s">
        <v>6034</v>
      </c>
      <c r="G2796" s="25">
        <v>37</v>
      </c>
      <c r="H2796" s="25">
        <v>0.38</v>
      </c>
      <c r="I2796" s="25">
        <v>0</v>
      </c>
      <c r="J2796" s="25" t="s">
        <v>282</v>
      </c>
      <c r="K2796" s="25" t="s">
        <v>6035</v>
      </c>
    </row>
    <row r="2797" spans="1:11" x14ac:dyDescent="0.2">
      <c r="A2797" s="25">
        <v>33</v>
      </c>
      <c r="B2797" s="25" t="s">
        <v>6036</v>
      </c>
      <c r="C2797" s="25">
        <v>9</v>
      </c>
      <c r="D2797" s="25">
        <v>14620500</v>
      </c>
      <c r="E2797" s="25" t="s">
        <v>6037</v>
      </c>
      <c r="F2797" s="25" t="s">
        <v>5928</v>
      </c>
      <c r="G2797" s="25">
        <v>140</v>
      </c>
      <c r="H2797" s="25">
        <v>0.13</v>
      </c>
      <c r="I2797" s="25">
        <v>0</v>
      </c>
      <c r="J2797" s="25" t="s">
        <v>282</v>
      </c>
      <c r="K2797" s="25" t="s">
        <v>5929</v>
      </c>
    </row>
    <row r="2798" spans="1:11" x14ac:dyDescent="0.2">
      <c r="A2798" s="25">
        <v>33</v>
      </c>
      <c r="B2798" s="25" t="s">
        <v>6036</v>
      </c>
      <c r="C2798" s="25">
        <v>9</v>
      </c>
      <c r="D2798" s="25">
        <v>12024000</v>
      </c>
      <c r="E2798" s="25" t="s">
        <v>6037</v>
      </c>
      <c r="F2798" s="25" t="s">
        <v>6038</v>
      </c>
      <c r="G2798" s="25">
        <v>101</v>
      </c>
      <c r="H2798" s="25">
        <v>0.13</v>
      </c>
      <c r="I2798" s="25">
        <v>0</v>
      </c>
      <c r="J2798" s="25" t="s">
        <v>282</v>
      </c>
      <c r="K2798" s="25" t="s">
        <v>6039</v>
      </c>
    </row>
    <row r="2799" spans="1:11" x14ac:dyDescent="0.2">
      <c r="A2799" s="25">
        <v>33</v>
      </c>
      <c r="B2799" s="25" t="s">
        <v>6040</v>
      </c>
      <c r="C2799" s="25">
        <v>9</v>
      </c>
      <c r="D2799" s="25">
        <v>14620500</v>
      </c>
      <c r="E2799" s="25" t="s">
        <v>6041</v>
      </c>
      <c r="F2799" s="25" t="s">
        <v>5928</v>
      </c>
      <c r="G2799" s="25">
        <v>140</v>
      </c>
      <c r="H2799" s="25">
        <v>0.13</v>
      </c>
      <c r="I2799" s="25">
        <v>0</v>
      </c>
      <c r="J2799" s="25" t="s">
        <v>282</v>
      </c>
      <c r="K2799" s="25" t="s">
        <v>5929</v>
      </c>
    </row>
    <row r="2800" spans="1:11" x14ac:dyDescent="0.2">
      <c r="A2800" s="25">
        <v>33</v>
      </c>
      <c r="B2800" s="25" t="s">
        <v>6042</v>
      </c>
      <c r="C2800" s="25">
        <v>19</v>
      </c>
      <c r="D2800" s="25">
        <v>19833000</v>
      </c>
      <c r="E2800" s="25" t="s">
        <v>6043</v>
      </c>
      <c r="F2800" s="25" t="s">
        <v>6044</v>
      </c>
      <c r="G2800" s="25">
        <v>35</v>
      </c>
      <c r="H2800" s="25">
        <v>0.28999999999999998</v>
      </c>
      <c r="I2800" s="25">
        <v>0</v>
      </c>
      <c r="J2800" s="25" t="s">
        <v>282</v>
      </c>
      <c r="K2800" s="25" t="s">
        <v>6045</v>
      </c>
    </row>
    <row r="2801" spans="1:11" x14ac:dyDescent="0.2">
      <c r="A2801" s="25">
        <v>33</v>
      </c>
      <c r="B2801" s="25" t="s">
        <v>6046</v>
      </c>
      <c r="C2801" s="25">
        <v>19</v>
      </c>
      <c r="D2801" s="25">
        <v>52887000</v>
      </c>
      <c r="E2801" s="25" t="s">
        <v>6047</v>
      </c>
      <c r="F2801" s="25" t="s">
        <v>6048</v>
      </c>
      <c r="G2801" s="25">
        <v>38</v>
      </c>
      <c r="H2801" s="25">
        <v>0.24</v>
      </c>
      <c r="I2801" s="25">
        <v>0</v>
      </c>
      <c r="J2801" s="25" t="s">
        <v>282</v>
      </c>
      <c r="K2801" s="25" t="s">
        <v>6049</v>
      </c>
    </row>
  </sheetData>
  <autoFilter ref="A4:K2801"/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pane ySplit="5" topLeftCell="A6" activePane="bottomLeft" state="frozen"/>
      <selection pane="bottomLeft" activeCell="F41" sqref="F41"/>
    </sheetView>
  </sheetViews>
  <sheetFormatPr defaultRowHeight="12.75" x14ac:dyDescent="0.2"/>
  <cols>
    <col min="1" max="1" width="9.140625" style="2"/>
    <col min="2" max="2" width="23.140625" style="2" bestFit="1" customWidth="1"/>
    <col min="3" max="3" width="18.7109375" style="2" bestFit="1" customWidth="1"/>
    <col min="4" max="4" width="25" style="2" bestFit="1" customWidth="1"/>
    <col min="5" max="5" width="12" style="2" bestFit="1" customWidth="1"/>
    <col min="6" max="6" width="51.7109375" style="2" customWidth="1"/>
    <col min="7" max="16384" width="9.140625" style="2"/>
  </cols>
  <sheetData>
    <row r="1" spans="1:6" x14ac:dyDescent="0.2">
      <c r="A1" s="1" t="s">
        <v>6</v>
      </c>
    </row>
    <row r="2" spans="1:6" x14ac:dyDescent="0.2">
      <c r="A2" s="1" t="s">
        <v>8</v>
      </c>
    </row>
    <row r="3" spans="1:6" x14ac:dyDescent="0.2">
      <c r="A3" s="2" t="s">
        <v>268</v>
      </c>
    </row>
    <row r="5" spans="1:6" x14ac:dyDescent="0.2">
      <c r="A5" s="16" t="s">
        <v>48</v>
      </c>
      <c r="B5" s="16" t="s">
        <v>49</v>
      </c>
      <c r="C5" s="16" t="s">
        <v>50</v>
      </c>
      <c r="D5" s="16" t="s">
        <v>51</v>
      </c>
      <c r="E5" s="16" t="s">
        <v>52</v>
      </c>
      <c r="F5" s="17" t="s">
        <v>53</v>
      </c>
    </row>
    <row r="6" spans="1:6" ht="25.5" x14ac:dyDescent="0.2">
      <c r="A6" s="18">
        <v>1</v>
      </c>
      <c r="B6" s="18" t="s">
        <v>54</v>
      </c>
      <c r="C6" s="18" t="s">
        <v>55</v>
      </c>
      <c r="D6" s="18" t="s">
        <v>56</v>
      </c>
      <c r="E6" s="18">
        <v>2.9020000000000001E-2</v>
      </c>
      <c r="F6" s="19" t="s">
        <v>57</v>
      </c>
    </row>
    <row r="7" spans="1:6" ht="38.25" x14ac:dyDescent="0.2">
      <c r="A7" s="18">
        <v>2</v>
      </c>
      <c r="B7" s="18" t="s">
        <v>58</v>
      </c>
      <c r="C7" s="18" t="s">
        <v>59</v>
      </c>
      <c r="D7" s="18" t="s">
        <v>60</v>
      </c>
      <c r="E7" s="18">
        <v>4.9716000000000003E-2</v>
      </c>
      <c r="F7" s="19" t="s">
        <v>61</v>
      </c>
    </row>
    <row r="8" spans="1:6" x14ac:dyDescent="0.2">
      <c r="A8" s="18">
        <v>3</v>
      </c>
      <c r="B8" s="18" t="s">
        <v>62</v>
      </c>
      <c r="C8" s="20" t="s">
        <v>63</v>
      </c>
      <c r="D8" s="20" t="s">
        <v>64</v>
      </c>
      <c r="E8" s="20">
        <v>2.5106E-2</v>
      </c>
      <c r="F8" s="19" t="s">
        <v>65</v>
      </c>
    </row>
    <row r="9" spans="1:6" x14ac:dyDescent="0.2">
      <c r="A9" s="18">
        <v>4</v>
      </c>
      <c r="B9" s="18" t="s">
        <v>66</v>
      </c>
      <c r="C9" s="20" t="s">
        <v>67</v>
      </c>
      <c r="D9" s="20" t="s">
        <v>68</v>
      </c>
      <c r="E9" s="20">
        <v>3.6405E-2</v>
      </c>
      <c r="F9" s="19" t="s">
        <v>69</v>
      </c>
    </row>
    <row r="10" spans="1:6" ht="25.5" x14ac:dyDescent="0.2">
      <c r="A10" s="50">
        <v>5</v>
      </c>
      <c r="B10" s="18" t="s">
        <v>70</v>
      </c>
      <c r="C10" s="20" t="s">
        <v>71</v>
      </c>
      <c r="D10" s="20" t="s">
        <v>72</v>
      </c>
      <c r="E10" s="20">
        <v>4.4142000000000001E-2</v>
      </c>
      <c r="F10" s="19" t="s">
        <v>73</v>
      </c>
    </row>
    <row r="11" spans="1:6" ht="25.5" x14ac:dyDescent="0.2">
      <c r="A11" s="50"/>
      <c r="B11" s="18" t="s">
        <v>74</v>
      </c>
      <c r="C11" s="20" t="s">
        <v>75</v>
      </c>
      <c r="D11" s="20" t="s">
        <v>76</v>
      </c>
      <c r="E11" s="20">
        <v>2.3004000000000002E-3</v>
      </c>
      <c r="F11" s="19" t="s">
        <v>77</v>
      </c>
    </row>
    <row r="12" spans="1:6" x14ac:dyDescent="0.2">
      <c r="A12" s="18">
        <v>6</v>
      </c>
      <c r="B12" s="18" t="s">
        <v>78</v>
      </c>
      <c r="C12" s="20" t="s">
        <v>79</v>
      </c>
      <c r="D12" s="20" t="s">
        <v>80</v>
      </c>
      <c r="E12" s="20">
        <v>3.1518999999999998E-2</v>
      </c>
      <c r="F12" s="19" t="s">
        <v>81</v>
      </c>
    </row>
    <row r="13" spans="1:6" x14ac:dyDescent="0.2">
      <c r="A13" s="18">
        <v>7</v>
      </c>
      <c r="B13" s="18" t="s">
        <v>82</v>
      </c>
      <c r="C13" s="20" t="s">
        <v>83</v>
      </c>
      <c r="D13" s="20" t="s">
        <v>84</v>
      </c>
      <c r="E13" s="20">
        <v>1.9189000000000001E-2</v>
      </c>
      <c r="F13" s="19" t="s">
        <v>85</v>
      </c>
    </row>
    <row r="14" spans="1:6" x14ac:dyDescent="0.2">
      <c r="A14" s="18">
        <v>8</v>
      </c>
      <c r="B14" s="18" t="s">
        <v>86</v>
      </c>
      <c r="C14" s="20" t="s">
        <v>87</v>
      </c>
      <c r="D14" s="20" t="s">
        <v>88</v>
      </c>
      <c r="E14" s="20">
        <v>2.3327000000000001E-3</v>
      </c>
      <c r="F14" s="19" t="s">
        <v>89</v>
      </c>
    </row>
    <row r="15" spans="1:6" x14ac:dyDescent="0.2">
      <c r="A15" s="18">
        <v>9</v>
      </c>
      <c r="B15" s="18" t="s">
        <v>90</v>
      </c>
      <c r="C15" s="20" t="s">
        <v>91</v>
      </c>
      <c r="D15" s="20" t="s">
        <v>92</v>
      </c>
      <c r="E15" s="20">
        <v>4.3896999999999999E-2</v>
      </c>
      <c r="F15" s="19" t="s">
        <v>93</v>
      </c>
    </row>
    <row r="16" spans="1:6" x14ac:dyDescent="0.2">
      <c r="A16" s="20">
        <v>10</v>
      </c>
      <c r="B16" s="18" t="s">
        <v>94</v>
      </c>
      <c r="C16" s="20" t="s">
        <v>95</v>
      </c>
      <c r="D16" s="20" t="s">
        <v>96</v>
      </c>
      <c r="E16" s="20">
        <v>1.2943E-2</v>
      </c>
      <c r="F16" s="19"/>
    </row>
    <row r="17" spans="1:6" x14ac:dyDescent="0.2">
      <c r="A17" s="51">
        <v>11</v>
      </c>
      <c r="B17" s="18" t="s">
        <v>97</v>
      </c>
      <c r="C17" s="18" t="s">
        <v>98</v>
      </c>
      <c r="D17" s="18" t="s">
        <v>99</v>
      </c>
      <c r="E17" s="18">
        <v>2.8143999999999999E-3</v>
      </c>
      <c r="F17" s="21" t="s">
        <v>100</v>
      </c>
    </row>
    <row r="18" spans="1:6" x14ac:dyDescent="0.2">
      <c r="A18" s="51"/>
      <c r="B18" s="18" t="s">
        <v>101</v>
      </c>
      <c r="C18" s="20" t="s">
        <v>98</v>
      </c>
      <c r="D18" s="20" t="s">
        <v>102</v>
      </c>
      <c r="E18" s="20">
        <v>1.2733E-5</v>
      </c>
      <c r="F18" s="19" t="s">
        <v>100</v>
      </c>
    </row>
    <row r="19" spans="1:6" x14ac:dyDescent="0.2">
      <c r="A19" s="20">
        <v>12</v>
      </c>
      <c r="B19" s="18" t="s">
        <v>103</v>
      </c>
      <c r="C19" s="20" t="s">
        <v>104</v>
      </c>
      <c r="D19" s="20" t="s">
        <v>105</v>
      </c>
      <c r="E19" s="20">
        <v>6.5235E-4</v>
      </c>
      <c r="F19" s="19" t="s">
        <v>106</v>
      </c>
    </row>
    <row r="20" spans="1:6" x14ac:dyDescent="0.2">
      <c r="A20" s="20">
        <v>13</v>
      </c>
      <c r="B20" s="18" t="s">
        <v>107</v>
      </c>
      <c r="C20" s="20" t="s">
        <v>108</v>
      </c>
      <c r="D20" s="20" t="s">
        <v>109</v>
      </c>
      <c r="E20" s="20">
        <v>1.5810000000000001E-2</v>
      </c>
      <c r="F20" s="19"/>
    </row>
    <row r="21" spans="1:6" x14ac:dyDescent="0.2">
      <c r="A21" s="51">
        <v>14</v>
      </c>
      <c r="B21" s="18" t="s">
        <v>110</v>
      </c>
      <c r="C21" s="18" t="s">
        <v>111</v>
      </c>
      <c r="D21" s="18" t="s">
        <v>112</v>
      </c>
      <c r="E21" s="22">
        <v>1.0405E-7</v>
      </c>
      <c r="F21" s="19" t="s">
        <v>113</v>
      </c>
    </row>
    <row r="22" spans="1:6" x14ac:dyDescent="0.2">
      <c r="A22" s="51"/>
      <c r="B22" s="18" t="s">
        <v>114</v>
      </c>
      <c r="C22" s="20" t="s">
        <v>111</v>
      </c>
      <c r="D22" s="20" t="s">
        <v>115</v>
      </c>
      <c r="E22" s="20">
        <v>1.5459999999999999E-4</v>
      </c>
      <c r="F22" s="19" t="s">
        <v>116</v>
      </c>
    </row>
    <row r="23" spans="1:6" ht="25.5" x14ac:dyDescent="0.2">
      <c r="A23" s="20">
        <v>15</v>
      </c>
      <c r="B23" s="18" t="s">
        <v>117</v>
      </c>
      <c r="C23" s="20" t="s">
        <v>111</v>
      </c>
      <c r="D23" s="20" t="s">
        <v>118</v>
      </c>
      <c r="E23" s="20">
        <v>2.2550000000000001E-2</v>
      </c>
      <c r="F23" s="19" t="s">
        <v>119</v>
      </c>
    </row>
    <row r="24" spans="1:6" x14ac:dyDescent="0.2">
      <c r="A24" s="18">
        <v>16</v>
      </c>
      <c r="B24" s="18" t="s">
        <v>120</v>
      </c>
      <c r="C24" s="20" t="s">
        <v>121</v>
      </c>
      <c r="D24" s="20" t="s">
        <v>122</v>
      </c>
      <c r="E24" s="20">
        <v>2.9020000000000001E-2</v>
      </c>
      <c r="F24" s="19" t="s">
        <v>123</v>
      </c>
    </row>
    <row r="25" spans="1:6" ht="25.5" x14ac:dyDescent="0.2">
      <c r="A25" s="20">
        <v>17</v>
      </c>
      <c r="B25" s="18" t="s">
        <v>124</v>
      </c>
      <c r="C25" s="20" t="s">
        <v>125</v>
      </c>
      <c r="D25" s="20" t="s">
        <v>126</v>
      </c>
      <c r="E25" s="20">
        <v>1.09E-2</v>
      </c>
      <c r="F25" s="19" t="s">
        <v>127</v>
      </c>
    </row>
    <row r="26" spans="1:6" ht="25.5" x14ac:dyDescent="0.2">
      <c r="A26" s="18">
        <v>18</v>
      </c>
      <c r="B26" s="18" t="s">
        <v>128</v>
      </c>
      <c r="C26" s="20" t="s">
        <v>129</v>
      </c>
      <c r="D26" s="20" t="s">
        <v>130</v>
      </c>
      <c r="E26" s="20">
        <v>3.0576000000000002E-3</v>
      </c>
      <c r="F26" s="19" t="s">
        <v>131</v>
      </c>
    </row>
    <row r="27" spans="1:6" x14ac:dyDescent="0.2">
      <c r="A27" s="18">
        <v>19</v>
      </c>
      <c r="B27" s="18" t="s">
        <v>132</v>
      </c>
      <c r="C27" s="20" t="s">
        <v>133</v>
      </c>
      <c r="D27" s="20" t="s">
        <v>134</v>
      </c>
      <c r="E27" s="20">
        <v>3.4402000000000002E-2</v>
      </c>
      <c r="F27" s="19" t="s">
        <v>135</v>
      </c>
    </row>
    <row r="28" spans="1:6" x14ac:dyDescent="0.2">
      <c r="A28" s="18">
        <v>20</v>
      </c>
      <c r="B28" s="18" t="s">
        <v>136</v>
      </c>
      <c r="C28" s="20" t="s">
        <v>137</v>
      </c>
      <c r="D28" s="20" t="s">
        <v>138</v>
      </c>
      <c r="E28" s="20">
        <v>3.6073000000000001E-2</v>
      </c>
      <c r="F28" s="19" t="s">
        <v>139</v>
      </c>
    </row>
    <row r="29" spans="1:6" x14ac:dyDescent="0.2">
      <c r="A29" s="18">
        <v>21</v>
      </c>
      <c r="B29" s="18" t="s">
        <v>140</v>
      </c>
      <c r="C29" s="20" t="s">
        <v>141</v>
      </c>
      <c r="D29" s="20" t="s">
        <v>142</v>
      </c>
      <c r="E29" s="20">
        <v>3.5272999999999999E-2</v>
      </c>
      <c r="F29" s="19" t="s">
        <v>143</v>
      </c>
    </row>
    <row r="30" spans="1:6" x14ac:dyDescent="0.2">
      <c r="A30" s="18">
        <v>22</v>
      </c>
      <c r="B30" s="18" t="s">
        <v>144</v>
      </c>
      <c r="C30" s="20" t="s">
        <v>145</v>
      </c>
      <c r="D30" s="20" t="s">
        <v>146</v>
      </c>
      <c r="E30" s="20">
        <v>5.6734000000000003E-3</v>
      </c>
      <c r="F30" s="19" t="s">
        <v>147</v>
      </c>
    </row>
    <row r="31" spans="1:6" x14ac:dyDescent="0.2">
      <c r="A31" s="50">
        <v>23</v>
      </c>
      <c r="B31" s="18" t="s">
        <v>148</v>
      </c>
      <c r="C31" s="20" t="s">
        <v>149</v>
      </c>
      <c r="D31" s="20" t="s">
        <v>150</v>
      </c>
      <c r="E31" s="20">
        <v>1.3458E-8</v>
      </c>
      <c r="F31" s="19" t="s">
        <v>151</v>
      </c>
    </row>
    <row r="32" spans="1:6" x14ac:dyDescent="0.2">
      <c r="A32" s="50"/>
      <c r="B32" s="18" t="s">
        <v>152</v>
      </c>
      <c r="C32" s="20" t="s">
        <v>153</v>
      </c>
      <c r="D32" s="20" t="s">
        <v>154</v>
      </c>
      <c r="E32" s="23">
        <v>3.7811000000000002E-14</v>
      </c>
      <c r="F32" s="19" t="s">
        <v>155</v>
      </c>
    </row>
    <row r="33" spans="1:6" x14ac:dyDescent="0.2">
      <c r="A33" s="18">
        <v>24</v>
      </c>
      <c r="B33" s="18" t="s">
        <v>156</v>
      </c>
      <c r="C33" s="20" t="s">
        <v>157</v>
      </c>
      <c r="D33" s="20" t="s">
        <v>158</v>
      </c>
      <c r="E33" s="20">
        <v>2.2580999999999999E-3</v>
      </c>
      <c r="F33" s="19"/>
    </row>
    <row r="34" spans="1:6" x14ac:dyDescent="0.2">
      <c r="A34" s="20">
        <v>25</v>
      </c>
      <c r="B34" s="18" t="s">
        <v>159</v>
      </c>
      <c r="C34" s="20" t="s">
        <v>160</v>
      </c>
      <c r="D34" s="20" t="s">
        <v>161</v>
      </c>
      <c r="E34" s="20">
        <v>1.2671E-2</v>
      </c>
      <c r="F34" s="19" t="s">
        <v>162</v>
      </c>
    </row>
    <row r="35" spans="1:6" x14ac:dyDescent="0.2">
      <c r="A35" s="18">
        <v>26</v>
      </c>
      <c r="B35" s="18" t="s">
        <v>163</v>
      </c>
      <c r="C35" s="20" t="s">
        <v>164</v>
      </c>
      <c r="D35" s="20" t="s">
        <v>165</v>
      </c>
      <c r="E35" s="20">
        <v>2.9020000000000001E-2</v>
      </c>
      <c r="F35" s="19"/>
    </row>
    <row r="36" spans="1:6" x14ac:dyDescent="0.2">
      <c r="A36" s="18">
        <v>27</v>
      </c>
      <c r="B36" s="18" t="s">
        <v>166</v>
      </c>
      <c r="C36" s="20" t="s">
        <v>167</v>
      </c>
      <c r="D36" s="20" t="s">
        <v>168</v>
      </c>
      <c r="E36" s="23">
        <v>4.0103000000000004E-6</v>
      </c>
      <c r="F36" s="19" t="s">
        <v>169</v>
      </c>
    </row>
    <row r="37" spans="1:6" x14ac:dyDescent="0.2">
      <c r="A37" s="18">
        <v>28</v>
      </c>
      <c r="B37" s="18" t="s">
        <v>170</v>
      </c>
      <c r="C37" s="20" t="s">
        <v>171</v>
      </c>
      <c r="D37" s="20" t="s">
        <v>172</v>
      </c>
      <c r="E37" s="20">
        <v>3.6405E-2</v>
      </c>
      <c r="F37" s="19" t="s">
        <v>173</v>
      </c>
    </row>
    <row r="38" spans="1:6" x14ac:dyDescent="0.2">
      <c r="A38" s="18">
        <v>29</v>
      </c>
      <c r="B38" s="18" t="s">
        <v>174</v>
      </c>
      <c r="C38" s="20" t="s">
        <v>171</v>
      </c>
      <c r="D38" s="20" t="s">
        <v>175</v>
      </c>
      <c r="E38" s="20">
        <v>1.8221000000000001E-2</v>
      </c>
      <c r="F38" s="19" t="s">
        <v>176</v>
      </c>
    </row>
    <row r="39" spans="1:6" x14ac:dyDescent="0.2">
      <c r="A39" s="18">
        <v>30</v>
      </c>
      <c r="B39" s="18" t="s">
        <v>177</v>
      </c>
      <c r="C39" s="20" t="s">
        <v>178</v>
      </c>
      <c r="D39" s="20" t="s">
        <v>179</v>
      </c>
      <c r="E39" s="23">
        <v>4.9319E-5</v>
      </c>
      <c r="F39" s="19"/>
    </row>
    <row r="40" spans="1:6" x14ac:dyDescent="0.2">
      <c r="A40" s="18">
        <v>31</v>
      </c>
      <c r="B40" s="18" t="s">
        <v>180</v>
      </c>
      <c r="C40" s="20" t="s">
        <v>181</v>
      </c>
      <c r="D40" s="20" t="s">
        <v>182</v>
      </c>
      <c r="E40" s="20">
        <v>2.9020000000000001E-2</v>
      </c>
      <c r="F40" s="19" t="s">
        <v>183</v>
      </c>
    </row>
    <row r="41" spans="1:6" ht="25.5" x14ac:dyDescent="0.2">
      <c r="A41" s="18">
        <v>32</v>
      </c>
      <c r="B41" s="18" t="s">
        <v>184</v>
      </c>
      <c r="C41" s="20" t="s">
        <v>185</v>
      </c>
      <c r="D41" s="20" t="s">
        <v>186</v>
      </c>
      <c r="E41" s="20">
        <v>1.8221000000000001E-2</v>
      </c>
      <c r="F41" s="19" t="s">
        <v>187</v>
      </c>
    </row>
    <row r="42" spans="1:6" ht="25.5" x14ac:dyDescent="0.2">
      <c r="A42" s="20">
        <v>33</v>
      </c>
      <c r="B42" s="18" t="s">
        <v>188</v>
      </c>
      <c r="C42" s="20" t="s">
        <v>189</v>
      </c>
      <c r="D42" s="20" t="s">
        <v>190</v>
      </c>
      <c r="E42" s="20">
        <v>4.7690000000000003E-2</v>
      </c>
      <c r="F42" s="19" t="s">
        <v>191</v>
      </c>
    </row>
    <row r="43" spans="1:6" ht="51" x14ac:dyDescent="0.2">
      <c r="A43" s="51">
        <v>34</v>
      </c>
      <c r="B43" s="18" t="s">
        <v>192</v>
      </c>
      <c r="C43" s="18" t="s">
        <v>193</v>
      </c>
      <c r="D43" s="18" t="s">
        <v>194</v>
      </c>
      <c r="E43" s="18">
        <v>6.1178000000000003E-4</v>
      </c>
      <c r="F43" s="19" t="s">
        <v>195</v>
      </c>
    </row>
    <row r="44" spans="1:6" x14ac:dyDescent="0.2">
      <c r="A44" s="51"/>
      <c r="B44" s="18" t="s">
        <v>196</v>
      </c>
      <c r="C44" s="20" t="s">
        <v>193</v>
      </c>
      <c r="D44" s="20" t="s">
        <v>197</v>
      </c>
      <c r="E44" s="20">
        <v>2.0607999999999998E-3</v>
      </c>
      <c r="F44" s="19" t="s">
        <v>198</v>
      </c>
    </row>
    <row r="45" spans="1:6" x14ac:dyDescent="0.2">
      <c r="A45" s="18">
        <v>35</v>
      </c>
      <c r="B45" s="18" t="s">
        <v>199</v>
      </c>
      <c r="C45" s="20" t="s">
        <v>200</v>
      </c>
      <c r="D45" s="20" t="s">
        <v>201</v>
      </c>
      <c r="E45" s="20">
        <v>1.4796E-2</v>
      </c>
      <c r="F45" s="19" t="s">
        <v>202</v>
      </c>
    </row>
    <row r="46" spans="1:6" ht="25.5" x14ac:dyDescent="0.2">
      <c r="A46" s="20">
        <v>36</v>
      </c>
      <c r="B46" s="18" t="s">
        <v>203</v>
      </c>
      <c r="C46" s="20" t="s">
        <v>204</v>
      </c>
      <c r="D46" s="20" t="s">
        <v>205</v>
      </c>
      <c r="E46" s="20">
        <v>1.09E-2</v>
      </c>
      <c r="F46" s="19" t="s">
        <v>206</v>
      </c>
    </row>
    <row r="47" spans="1:6" ht="25.5" x14ac:dyDescent="0.2">
      <c r="A47" s="18">
        <v>37</v>
      </c>
      <c r="B47" s="18" t="s">
        <v>207</v>
      </c>
      <c r="C47" s="20" t="s">
        <v>208</v>
      </c>
      <c r="D47" s="20" t="s">
        <v>209</v>
      </c>
      <c r="E47" s="20">
        <v>9.7715000000000007E-3</v>
      </c>
      <c r="F47" s="19" t="s">
        <v>210</v>
      </c>
    </row>
    <row r="48" spans="1:6" ht="25.5" x14ac:dyDescent="0.2">
      <c r="A48" s="20">
        <v>38</v>
      </c>
      <c r="B48" s="18" t="s">
        <v>211</v>
      </c>
      <c r="C48" s="20" t="s">
        <v>212</v>
      </c>
      <c r="D48" s="20" t="s">
        <v>213</v>
      </c>
      <c r="E48" s="20">
        <v>3.9190000000000003E-2</v>
      </c>
      <c r="F48" s="19" t="s">
        <v>214</v>
      </c>
    </row>
    <row r="49" spans="1:6" ht="25.5" x14ac:dyDescent="0.2">
      <c r="A49" s="18">
        <v>39</v>
      </c>
      <c r="B49" s="18" t="s">
        <v>215</v>
      </c>
      <c r="C49" s="18" t="s">
        <v>216</v>
      </c>
      <c r="D49" s="18" t="s">
        <v>217</v>
      </c>
      <c r="E49" s="18">
        <v>2.8136000000000001E-2</v>
      </c>
      <c r="F49" s="19" t="s">
        <v>218</v>
      </c>
    </row>
    <row r="50" spans="1:6" x14ac:dyDescent="0.2">
      <c r="A50" s="51">
        <v>40</v>
      </c>
      <c r="B50" s="18" t="s">
        <v>219</v>
      </c>
      <c r="C50" s="18" t="s">
        <v>220</v>
      </c>
      <c r="D50" s="18" t="s">
        <v>221</v>
      </c>
      <c r="E50" s="18">
        <v>3.3884000000000002E-3</v>
      </c>
      <c r="F50" s="19" t="s">
        <v>222</v>
      </c>
    </row>
    <row r="51" spans="1:6" x14ac:dyDescent="0.2">
      <c r="A51" s="51"/>
      <c r="B51" s="18" t="s">
        <v>223</v>
      </c>
      <c r="C51" s="20" t="s">
        <v>220</v>
      </c>
      <c r="D51" s="20" t="s">
        <v>224</v>
      </c>
      <c r="E51" s="20">
        <v>1.1738999999999999E-2</v>
      </c>
      <c r="F51" s="19" t="s">
        <v>225</v>
      </c>
    </row>
    <row r="52" spans="1:6" x14ac:dyDescent="0.2">
      <c r="A52" s="18">
        <v>41</v>
      </c>
      <c r="B52" s="18" t="s">
        <v>226</v>
      </c>
      <c r="C52" s="20" t="s">
        <v>227</v>
      </c>
      <c r="D52" s="20" t="s">
        <v>228</v>
      </c>
      <c r="E52" s="20">
        <v>1.5396999999999999E-2</v>
      </c>
      <c r="F52" s="19" t="s">
        <v>229</v>
      </c>
    </row>
    <row r="53" spans="1:6" x14ac:dyDescent="0.2">
      <c r="A53" s="20">
        <v>42</v>
      </c>
      <c r="B53" s="18" t="s">
        <v>230</v>
      </c>
      <c r="C53" s="20" t="s">
        <v>231</v>
      </c>
      <c r="D53" s="20" t="s">
        <v>232</v>
      </c>
      <c r="E53" s="20">
        <v>1.09E-2</v>
      </c>
      <c r="F53" s="19" t="s">
        <v>233</v>
      </c>
    </row>
    <row r="54" spans="1:6" x14ac:dyDescent="0.2">
      <c r="A54" s="18">
        <v>43</v>
      </c>
      <c r="B54" s="18" t="s">
        <v>234</v>
      </c>
      <c r="C54" s="20" t="s">
        <v>235</v>
      </c>
      <c r="D54" s="20" t="s">
        <v>236</v>
      </c>
      <c r="E54" s="20">
        <v>1.0449999999999999E-2</v>
      </c>
      <c r="F54" s="19" t="s">
        <v>237</v>
      </c>
    </row>
    <row r="55" spans="1:6" ht="38.25" x14ac:dyDescent="0.2">
      <c r="A55" s="18">
        <v>44</v>
      </c>
      <c r="B55" s="18" t="s">
        <v>238</v>
      </c>
      <c r="C55" s="20" t="s">
        <v>239</v>
      </c>
      <c r="D55" s="20" t="s">
        <v>240</v>
      </c>
      <c r="E55" s="20">
        <v>3.9572000000000003E-2</v>
      </c>
      <c r="F55" s="19" t="s">
        <v>241</v>
      </c>
    </row>
    <row r="56" spans="1:6" x14ac:dyDescent="0.2">
      <c r="A56" s="18">
        <v>45</v>
      </c>
      <c r="B56" s="18" t="s">
        <v>242</v>
      </c>
      <c r="C56" s="20" t="s">
        <v>243</v>
      </c>
      <c r="D56" s="20" t="s">
        <v>244</v>
      </c>
      <c r="E56" s="20">
        <v>1.4796E-2</v>
      </c>
      <c r="F56" s="19" t="s">
        <v>245</v>
      </c>
    </row>
    <row r="57" spans="1:6" ht="25.5" x14ac:dyDescent="0.2">
      <c r="A57" s="50">
        <v>46</v>
      </c>
      <c r="B57" s="18" t="s">
        <v>246</v>
      </c>
      <c r="C57" s="20" t="s">
        <v>247</v>
      </c>
      <c r="D57" s="20" t="s">
        <v>248</v>
      </c>
      <c r="E57" s="20">
        <v>1.0999E-2</v>
      </c>
      <c r="F57" s="19" t="s">
        <v>249</v>
      </c>
    </row>
    <row r="58" spans="1:6" ht="25.5" x14ac:dyDescent="0.2">
      <c r="A58" s="50"/>
      <c r="B58" s="18" t="s">
        <v>250</v>
      </c>
      <c r="C58" s="20" t="s">
        <v>251</v>
      </c>
      <c r="D58" s="20" t="s">
        <v>252</v>
      </c>
      <c r="E58" s="20">
        <v>2.9020000000000001E-2</v>
      </c>
      <c r="F58" s="19" t="s">
        <v>253</v>
      </c>
    </row>
    <row r="59" spans="1:6" x14ac:dyDescent="0.2">
      <c r="A59" s="20">
        <v>47</v>
      </c>
      <c r="B59" s="18" t="s">
        <v>254</v>
      </c>
      <c r="C59" s="20" t="s">
        <v>255</v>
      </c>
      <c r="D59" s="20" t="s">
        <v>256</v>
      </c>
      <c r="E59" s="20">
        <v>1.09E-2</v>
      </c>
      <c r="F59" s="19" t="s">
        <v>257</v>
      </c>
    </row>
    <row r="60" spans="1:6" x14ac:dyDescent="0.2">
      <c r="A60" s="20">
        <v>48</v>
      </c>
      <c r="B60" s="18" t="s">
        <v>258</v>
      </c>
      <c r="C60" s="20" t="s">
        <v>259</v>
      </c>
      <c r="D60" s="20" t="s">
        <v>260</v>
      </c>
      <c r="E60" s="20">
        <v>3.6271999999999999E-2</v>
      </c>
      <c r="F60" s="19" t="s">
        <v>261</v>
      </c>
    </row>
  </sheetData>
  <mergeCells count="7">
    <mergeCell ref="A57:A58"/>
    <mergeCell ref="A10:A11"/>
    <mergeCell ref="A17:A18"/>
    <mergeCell ref="A21:A22"/>
    <mergeCell ref="A31:A32"/>
    <mergeCell ref="A43:A44"/>
    <mergeCell ref="A50:A5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1"/>
  <sheetViews>
    <sheetView tabSelected="1" workbookViewId="0">
      <pane ySplit="5" topLeftCell="A21" activePane="bottomLeft" state="frozen"/>
      <selection pane="bottomLeft" activeCell="K41" sqref="K41"/>
    </sheetView>
  </sheetViews>
  <sheetFormatPr defaultRowHeight="12.75" x14ac:dyDescent="0.2"/>
  <cols>
    <col min="1" max="1" width="9.42578125" style="2" customWidth="1"/>
    <col min="2" max="3" width="16.85546875" style="2" bestFit="1" customWidth="1"/>
    <col min="4" max="4" width="22.7109375" style="2" bestFit="1" customWidth="1"/>
    <col min="5" max="5" width="20.85546875" style="2" bestFit="1" customWidth="1"/>
    <col min="6" max="16384" width="9.140625" style="2"/>
  </cols>
  <sheetData>
    <row r="1" spans="1:5" x14ac:dyDescent="0.2">
      <c r="A1" s="1" t="s">
        <v>6050</v>
      </c>
    </row>
    <row r="2" spans="1:5" x14ac:dyDescent="0.2">
      <c r="A2" s="1" t="s">
        <v>10938</v>
      </c>
    </row>
    <row r="5" spans="1:5" x14ac:dyDescent="0.2">
      <c r="A5" s="5" t="s">
        <v>12</v>
      </c>
      <c r="B5" s="5" t="s">
        <v>11030</v>
      </c>
      <c r="C5" s="5" t="s">
        <v>11031</v>
      </c>
      <c r="D5" s="5" t="s">
        <v>11234</v>
      </c>
      <c r="E5" s="4" t="s">
        <v>11028</v>
      </c>
    </row>
    <row r="6" spans="1:5" x14ac:dyDescent="0.2">
      <c r="A6" s="10">
        <v>1</v>
      </c>
      <c r="B6" s="10" t="s">
        <v>11032</v>
      </c>
      <c r="C6" s="10" t="s">
        <v>11033</v>
      </c>
      <c r="D6" s="10" t="s">
        <v>304</v>
      </c>
      <c r="E6" s="6" t="s">
        <v>11029</v>
      </c>
    </row>
    <row r="7" spans="1:5" x14ac:dyDescent="0.2">
      <c r="A7" s="10">
        <v>1</v>
      </c>
      <c r="B7" s="10" t="s">
        <v>11034</v>
      </c>
      <c r="C7" s="10" t="s">
        <v>11035</v>
      </c>
      <c r="D7" s="10" t="s">
        <v>10939</v>
      </c>
      <c r="E7" s="6" t="s">
        <v>10905</v>
      </c>
    </row>
    <row r="8" spans="1:5" x14ac:dyDescent="0.2">
      <c r="A8" s="10">
        <v>1</v>
      </c>
      <c r="B8" s="10" t="s">
        <v>11036</v>
      </c>
      <c r="C8" s="10" t="s">
        <v>11037</v>
      </c>
      <c r="D8" s="10" t="s">
        <v>336</v>
      </c>
      <c r="E8" s="6" t="s">
        <v>11029</v>
      </c>
    </row>
    <row r="9" spans="1:5" x14ac:dyDescent="0.2">
      <c r="A9" s="10">
        <v>1</v>
      </c>
      <c r="B9" s="10" t="s">
        <v>11038</v>
      </c>
      <c r="C9" s="10" t="s">
        <v>11039</v>
      </c>
      <c r="D9" s="10" t="s">
        <v>340</v>
      </c>
      <c r="E9" s="6" t="s">
        <v>11029</v>
      </c>
    </row>
    <row r="10" spans="1:5" x14ac:dyDescent="0.2">
      <c r="A10" s="10">
        <v>2</v>
      </c>
      <c r="B10" s="10" t="s">
        <v>11040</v>
      </c>
      <c r="C10" s="10" t="s">
        <v>11041</v>
      </c>
      <c r="D10" s="10" t="s">
        <v>10940</v>
      </c>
      <c r="E10" s="6" t="s">
        <v>10905</v>
      </c>
    </row>
    <row r="11" spans="1:5" x14ac:dyDescent="0.2">
      <c r="A11" s="10">
        <v>3</v>
      </c>
      <c r="B11" s="10" t="s">
        <v>11042</v>
      </c>
      <c r="C11" s="10" t="s">
        <v>11043</v>
      </c>
      <c r="D11" s="10" t="s">
        <v>10946</v>
      </c>
      <c r="E11" s="6" t="s">
        <v>10905</v>
      </c>
    </row>
    <row r="12" spans="1:5" x14ac:dyDescent="0.2">
      <c r="A12" s="10">
        <v>3</v>
      </c>
      <c r="B12" s="10" t="s">
        <v>11044</v>
      </c>
      <c r="C12" s="10" t="s">
        <v>11045</v>
      </c>
      <c r="D12" s="10" t="s">
        <v>10941</v>
      </c>
      <c r="E12" s="6" t="s">
        <v>10905</v>
      </c>
    </row>
    <row r="13" spans="1:5" x14ac:dyDescent="0.2">
      <c r="A13" s="10">
        <v>3</v>
      </c>
      <c r="B13" s="10" t="s">
        <v>11046</v>
      </c>
      <c r="C13" s="10" t="s">
        <v>11047</v>
      </c>
      <c r="D13" s="10" t="s">
        <v>10947</v>
      </c>
      <c r="E13" s="6" t="s">
        <v>10905</v>
      </c>
    </row>
    <row r="14" spans="1:5" x14ac:dyDescent="0.2">
      <c r="A14" s="10">
        <v>3</v>
      </c>
      <c r="B14" s="10" t="s">
        <v>11048</v>
      </c>
      <c r="C14" s="10" t="s">
        <v>11049</v>
      </c>
      <c r="D14" s="10" t="s">
        <v>10942</v>
      </c>
      <c r="E14" s="6" t="s">
        <v>10905</v>
      </c>
    </row>
    <row r="15" spans="1:5" x14ac:dyDescent="0.2">
      <c r="A15" s="10">
        <v>3</v>
      </c>
      <c r="B15" s="10" t="s">
        <v>11050</v>
      </c>
      <c r="C15" s="10" t="s">
        <v>11051</v>
      </c>
      <c r="D15" s="10" t="s">
        <v>10943</v>
      </c>
      <c r="E15" s="6" t="s">
        <v>10905</v>
      </c>
    </row>
    <row r="16" spans="1:5" x14ac:dyDescent="0.2">
      <c r="A16" s="10">
        <v>3</v>
      </c>
      <c r="B16" s="10" t="s">
        <v>11052</v>
      </c>
      <c r="C16" s="10" t="s">
        <v>11053</v>
      </c>
      <c r="D16" s="10" t="s">
        <v>10945</v>
      </c>
      <c r="E16" s="6" t="s">
        <v>10905</v>
      </c>
    </row>
    <row r="17" spans="1:5" x14ac:dyDescent="0.2">
      <c r="A17" s="10">
        <v>3</v>
      </c>
      <c r="B17" s="10" t="s">
        <v>11054</v>
      </c>
      <c r="C17" s="10" t="s">
        <v>11055</v>
      </c>
      <c r="D17" s="10" t="s">
        <v>10944</v>
      </c>
      <c r="E17" s="6" t="s">
        <v>10905</v>
      </c>
    </row>
    <row r="18" spans="1:5" x14ac:dyDescent="0.2">
      <c r="A18" s="10">
        <v>4</v>
      </c>
      <c r="B18" s="10" t="s">
        <v>11056</v>
      </c>
      <c r="C18" s="10" t="s">
        <v>11057</v>
      </c>
      <c r="D18" s="10" t="s">
        <v>10950</v>
      </c>
      <c r="E18" s="6" t="s">
        <v>10905</v>
      </c>
    </row>
    <row r="19" spans="1:5" x14ac:dyDescent="0.2">
      <c r="A19" s="10">
        <v>4</v>
      </c>
      <c r="B19" s="10" t="s">
        <v>11058</v>
      </c>
      <c r="C19" s="10" t="s">
        <v>11059</v>
      </c>
      <c r="D19" s="10" t="s">
        <v>10951</v>
      </c>
      <c r="E19" s="6" t="s">
        <v>10905</v>
      </c>
    </row>
    <row r="20" spans="1:5" x14ac:dyDescent="0.2">
      <c r="A20" s="10">
        <v>4</v>
      </c>
      <c r="B20" s="10" t="s">
        <v>11060</v>
      </c>
      <c r="C20" s="10" t="s">
        <v>11061</v>
      </c>
      <c r="D20" s="10" t="s">
        <v>10952</v>
      </c>
      <c r="E20" s="6" t="s">
        <v>10905</v>
      </c>
    </row>
    <row r="21" spans="1:5" x14ac:dyDescent="0.2">
      <c r="A21" s="10">
        <v>4</v>
      </c>
      <c r="B21" s="10" t="s">
        <v>11062</v>
      </c>
      <c r="C21" s="10" t="s">
        <v>11063</v>
      </c>
      <c r="D21" s="10" t="s">
        <v>10949</v>
      </c>
      <c r="E21" s="6" t="s">
        <v>10905</v>
      </c>
    </row>
    <row r="22" spans="1:5" x14ac:dyDescent="0.2">
      <c r="A22" s="10">
        <v>4</v>
      </c>
      <c r="B22" s="10" t="s">
        <v>11064</v>
      </c>
      <c r="C22" s="10" t="s">
        <v>11061</v>
      </c>
      <c r="D22" s="10" t="s">
        <v>10953</v>
      </c>
      <c r="E22" s="6" t="s">
        <v>10905</v>
      </c>
    </row>
    <row r="23" spans="1:5" x14ac:dyDescent="0.2">
      <c r="A23" s="10">
        <v>4</v>
      </c>
      <c r="B23" s="10" t="s">
        <v>11065</v>
      </c>
      <c r="C23" s="10" t="s">
        <v>11066</v>
      </c>
      <c r="D23" s="10" t="s">
        <v>10948</v>
      </c>
      <c r="E23" s="6" t="s">
        <v>10905</v>
      </c>
    </row>
    <row r="24" spans="1:5" x14ac:dyDescent="0.2">
      <c r="A24" s="10">
        <v>6</v>
      </c>
      <c r="B24" s="10" t="s">
        <v>11067</v>
      </c>
      <c r="C24" s="10" t="s">
        <v>11068</v>
      </c>
      <c r="D24" s="10" t="s">
        <v>10954</v>
      </c>
      <c r="E24" s="6" t="s">
        <v>10905</v>
      </c>
    </row>
    <row r="25" spans="1:5" x14ac:dyDescent="0.2">
      <c r="A25" s="10">
        <v>6</v>
      </c>
      <c r="B25" s="10" t="s">
        <v>11069</v>
      </c>
      <c r="C25" s="10" t="s">
        <v>11070</v>
      </c>
      <c r="D25" s="10" t="s">
        <v>10956</v>
      </c>
      <c r="E25" s="6" t="s">
        <v>10905</v>
      </c>
    </row>
    <row r="26" spans="1:5" x14ac:dyDescent="0.2">
      <c r="A26" s="10">
        <v>6</v>
      </c>
      <c r="B26" s="10" t="s">
        <v>11071</v>
      </c>
      <c r="C26" s="10" t="s">
        <v>11072</v>
      </c>
      <c r="D26" s="10" t="s">
        <v>10955</v>
      </c>
      <c r="E26" s="6" t="s">
        <v>10905</v>
      </c>
    </row>
    <row r="27" spans="1:5" x14ac:dyDescent="0.2">
      <c r="A27" s="10">
        <v>7</v>
      </c>
      <c r="B27" s="10" t="s">
        <v>11073</v>
      </c>
      <c r="C27" s="10" t="s">
        <v>11074</v>
      </c>
      <c r="D27" s="10" t="s">
        <v>10957</v>
      </c>
      <c r="E27" s="6" t="s">
        <v>10905</v>
      </c>
    </row>
    <row r="28" spans="1:5" x14ac:dyDescent="0.2">
      <c r="A28" s="10">
        <v>9</v>
      </c>
      <c r="B28" s="10" t="s">
        <v>11075</v>
      </c>
      <c r="C28" s="10" t="s">
        <v>11076</v>
      </c>
      <c r="D28" s="10" t="s">
        <v>10959</v>
      </c>
      <c r="E28" s="6" t="s">
        <v>10905</v>
      </c>
    </row>
    <row r="29" spans="1:5" x14ac:dyDescent="0.2">
      <c r="A29" s="10">
        <v>9</v>
      </c>
      <c r="B29" s="10" t="s">
        <v>11077</v>
      </c>
      <c r="C29" s="10" t="s">
        <v>11078</v>
      </c>
      <c r="D29" s="10" t="s">
        <v>10958</v>
      </c>
      <c r="E29" s="6" t="s">
        <v>10905</v>
      </c>
    </row>
    <row r="30" spans="1:5" x14ac:dyDescent="0.2">
      <c r="A30" s="10">
        <v>10</v>
      </c>
      <c r="B30" s="10" t="s">
        <v>11079</v>
      </c>
      <c r="C30" s="10" t="s">
        <v>11080</v>
      </c>
      <c r="D30" s="10" t="s">
        <v>10960</v>
      </c>
      <c r="E30" s="6" t="s">
        <v>10905</v>
      </c>
    </row>
    <row r="31" spans="1:5" x14ac:dyDescent="0.2">
      <c r="A31" s="10">
        <v>11</v>
      </c>
      <c r="B31" s="10" t="s">
        <v>11081</v>
      </c>
      <c r="C31" s="10" t="s">
        <v>11082</v>
      </c>
      <c r="D31" s="10" t="s">
        <v>10947</v>
      </c>
      <c r="E31" s="6" t="s">
        <v>10905</v>
      </c>
    </row>
    <row r="32" spans="1:5" x14ac:dyDescent="0.2">
      <c r="A32" s="10">
        <v>13</v>
      </c>
      <c r="B32" s="10" t="s">
        <v>11083</v>
      </c>
      <c r="C32" s="10" t="s">
        <v>11084</v>
      </c>
      <c r="D32" s="10" t="s">
        <v>10961</v>
      </c>
      <c r="E32" s="6" t="s">
        <v>10905</v>
      </c>
    </row>
    <row r="33" spans="1:5" x14ac:dyDescent="0.2">
      <c r="A33" s="10">
        <v>13</v>
      </c>
      <c r="B33" s="10" t="s">
        <v>11085</v>
      </c>
      <c r="C33" s="10" t="s">
        <v>11086</v>
      </c>
      <c r="D33" s="10" t="s">
        <v>1338</v>
      </c>
      <c r="E33" s="6" t="s">
        <v>11029</v>
      </c>
    </row>
    <row r="34" spans="1:5" x14ac:dyDescent="0.2">
      <c r="A34" s="10">
        <v>14</v>
      </c>
      <c r="B34" s="10" t="s">
        <v>11087</v>
      </c>
      <c r="C34" s="10" t="s">
        <v>11088</v>
      </c>
      <c r="D34" s="10" t="s">
        <v>2589</v>
      </c>
      <c r="E34" s="6" t="s">
        <v>11029</v>
      </c>
    </row>
    <row r="35" spans="1:5" x14ac:dyDescent="0.2">
      <c r="A35" s="10">
        <v>14</v>
      </c>
      <c r="B35" s="10" t="s">
        <v>11089</v>
      </c>
      <c r="C35" s="10" t="s">
        <v>11090</v>
      </c>
      <c r="D35" s="10" t="s">
        <v>10972</v>
      </c>
      <c r="E35" s="6" t="s">
        <v>10905</v>
      </c>
    </row>
    <row r="36" spans="1:5" x14ac:dyDescent="0.2">
      <c r="A36" s="10">
        <v>14</v>
      </c>
      <c r="B36" s="10" t="s">
        <v>11091</v>
      </c>
      <c r="C36" s="10" t="s">
        <v>11092</v>
      </c>
      <c r="D36" s="10" t="s">
        <v>2077</v>
      </c>
      <c r="E36" s="6" t="s">
        <v>11029</v>
      </c>
    </row>
    <row r="37" spans="1:5" x14ac:dyDescent="0.2">
      <c r="A37" s="10">
        <v>14</v>
      </c>
      <c r="B37" s="10" t="s">
        <v>11093</v>
      </c>
      <c r="C37" s="10" t="s">
        <v>11094</v>
      </c>
      <c r="D37" s="10" t="s">
        <v>2075</v>
      </c>
      <c r="E37" s="6" t="s">
        <v>11029</v>
      </c>
    </row>
    <row r="38" spans="1:5" x14ac:dyDescent="0.2">
      <c r="A38" s="10">
        <v>14</v>
      </c>
      <c r="B38" s="10" t="s">
        <v>11095</v>
      </c>
      <c r="C38" s="10" t="s">
        <v>11096</v>
      </c>
      <c r="D38" s="10" t="s">
        <v>2593</v>
      </c>
      <c r="E38" s="6" t="s">
        <v>11029</v>
      </c>
    </row>
    <row r="39" spans="1:5" x14ac:dyDescent="0.2">
      <c r="A39" s="10">
        <v>14</v>
      </c>
      <c r="B39" s="10" t="s">
        <v>11097</v>
      </c>
      <c r="C39" s="10" t="s">
        <v>11098</v>
      </c>
      <c r="D39" s="10" t="s">
        <v>10965</v>
      </c>
      <c r="E39" s="6" t="s">
        <v>10905</v>
      </c>
    </row>
    <row r="40" spans="1:5" x14ac:dyDescent="0.2">
      <c r="A40" s="10">
        <v>14</v>
      </c>
      <c r="B40" s="10" t="s">
        <v>11099</v>
      </c>
      <c r="C40" s="10" t="s">
        <v>11100</v>
      </c>
      <c r="D40" s="10" t="s">
        <v>2403</v>
      </c>
      <c r="E40" s="6" t="s">
        <v>11029</v>
      </c>
    </row>
    <row r="41" spans="1:5" x14ac:dyDescent="0.2">
      <c r="A41" s="10">
        <v>14</v>
      </c>
      <c r="B41" s="10" t="s">
        <v>11101</v>
      </c>
      <c r="C41" s="10" t="s">
        <v>11102</v>
      </c>
      <c r="D41" s="10" t="s">
        <v>2461</v>
      </c>
      <c r="E41" s="6" t="s">
        <v>11029</v>
      </c>
    </row>
    <row r="42" spans="1:5" x14ac:dyDescent="0.2">
      <c r="A42" s="10">
        <v>14</v>
      </c>
      <c r="B42" s="10" t="s">
        <v>11101</v>
      </c>
      <c r="C42" s="10" t="s">
        <v>11103</v>
      </c>
      <c r="D42" s="10" t="s">
        <v>10967</v>
      </c>
      <c r="E42" s="6" t="s">
        <v>10905</v>
      </c>
    </row>
    <row r="43" spans="1:5" x14ac:dyDescent="0.2">
      <c r="A43" s="10">
        <v>14</v>
      </c>
      <c r="B43" s="10" t="s">
        <v>11104</v>
      </c>
      <c r="C43" s="10" t="s">
        <v>11105</v>
      </c>
      <c r="D43" s="10" t="s">
        <v>2471</v>
      </c>
      <c r="E43" s="6" t="s">
        <v>11029</v>
      </c>
    </row>
    <row r="44" spans="1:5" x14ac:dyDescent="0.2">
      <c r="A44" s="10">
        <v>14</v>
      </c>
      <c r="B44" s="10" t="s">
        <v>11106</v>
      </c>
      <c r="C44" s="10" t="s">
        <v>11107</v>
      </c>
      <c r="D44" s="10" t="s">
        <v>10968</v>
      </c>
      <c r="E44" s="6" t="s">
        <v>10905</v>
      </c>
    </row>
    <row r="45" spans="1:5" x14ac:dyDescent="0.2">
      <c r="A45" s="10">
        <v>14</v>
      </c>
      <c r="B45" s="10" t="s">
        <v>11108</v>
      </c>
      <c r="C45" s="10" t="s">
        <v>11109</v>
      </c>
      <c r="D45" s="10" t="s">
        <v>10969</v>
      </c>
      <c r="E45" s="6" t="s">
        <v>10905</v>
      </c>
    </row>
    <row r="46" spans="1:5" x14ac:dyDescent="0.2">
      <c r="A46" s="10">
        <v>14</v>
      </c>
      <c r="B46" s="10" t="s">
        <v>11110</v>
      </c>
      <c r="C46" s="10" t="s">
        <v>11111</v>
      </c>
      <c r="D46" s="10" t="s">
        <v>10953</v>
      </c>
      <c r="E46" s="6" t="s">
        <v>10905</v>
      </c>
    </row>
    <row r="47" spans="1:5" x14ac:dyDescent="0.2">
      <c r="A47" s="10">
        <v>14</v>
      </c>
      <c r="B47" s="10" t="s">
        <v>11112</v>
      </c>
      <c r="C47" s="10" t="s">
        <v>11113</v>
      </c>
      <c r="D47" s="10" t="s">
        <v>10966</v>
      </c>
      <c r="E47" s="6" t="s">
        <v>10905</v>
      </c>
    </row>
    <row r="48" spans="1:5" x14ac:dyDescent="0.2">
      <c r="A48" s="10">
        <v>14</v>
      </c>
      <c r="B48" s="10" t="s">
        <v>11114</v>
      </c>
      <c r="C48" s="10" t="s">
        <v>11115</v>
      </c>
      <c r="D48" s="10" t="s">
        <v>10970</v>
      </c>
      <c r="E48" s="6" t="s">
        <v>10905</v>
      </c>
    </row>
    <row r="49" spans="1:5" x14ac:dyDescent="0.2">
      <c r="A49" s="10">
        <v>14</v>
      </c>
      <c r="B49" s="10" t="s">
        <v>11116</v>
      </c>
      <c r="C49" s="10" t="s">
        <v>11117</v>
      </c>
      <c r="D49" s="10" t="s">
        <v>10971</v>
      </c>
      <c r="E49" s="6" t="s">
        <v>10905</v>
      </c>
    </row>
    <row r="50" spans="1:5" x14ac:dyDescent="0.2">
      <c r="A50" s="10">
        <v>14</v>
      </c>
      <c r="B50" s="10" t="s">
        <v>11118</v>
      </c>
      <c r="C50" s="10" t="s">
        <v>11119</v>
      </c>
      <c r="D50" s="10" t="s">
        <v>10964</v>
      </c>
      <c r="E50" s="6" t="s">
        <v>10905</v>
      </c>
    </row>
    <row r="51" spans="1:5" x14ac:dyDescent="0.2">
      <c r="A51" s="10">
        <v>14</v>
      </c>
      <c r="B51" s="10" t="s">
        <v>11120</v>
      </c>
      <c r="C51" s="10" t="s">
        <v>11121</v>
      </c>
      <c r="D51" s="10" t="s">
        <v>10962</v>
      </c>
      <c r="E51" s="6" t="s">
        <v>10905</v>
      </c>
    </row>
    <row r="52" spans="1:5" x14ac:dyDescent="0.2">
      <c r="A52" s="10">
        <v>14</v>
      </c>
      <c r="B52" s="10" t="s">
        <v>11122</v>
      </c>
      <c r="C52" s="10" t="s">
        <v>11123</v>
      </c>
      <c r="D52" s="10" t="s">
        <v>10963</v>
      </c>
      <c r="E52" s="6" t="s">
        <v>10905</v>
      </c>
    </row>
    <row r="53" spans="1:5" x14ac:dyDescent="0.2">
      <c r="A53" s="10">
        <v>15</v>
      </c>
      <c r="B53" s="10" t="s">
        <v>11124</v>
      </c>
      <c r="C53" s="10" t="s">
        <v>11125</v>
      </c>
      <c r="D53" s="10" t="s">
        <v>10973</v>
      </c>
      <c r="E53" s="6" t="s">
        <v>10905</v>
      </c>
    </row>
    <row r="54" spans="1:5" x14ac:dyDescent="0.2">
      <c r="A54" s="10">
        <v>16</v>
      </c>
      <c r="B54" s="10" t="s">
        <v>11046</v>
      </c>
      <c r="C54" s="10" t="s">
        <v>11047</v>
      </c>
      <c r="D54" s="10" t="s">
        <v>10947</v>
      </c>
      <c r="E54" s="6" t="s">
        <v>10905</v>
      </c>
    </row>
    <row r="55" spans="1:5" x14ac:dyDescent="0.2">
      <c r="A55" s="10">
        <v>17</v>
      </c>
      <c r="B55" s="10" t="s">
        <v>11126</v>
      </c>
      <c r="C55" s="10" t="s">
        <v>11127</v>
      </c>
      <c r="D55" s="10" t="s">
        <v>10976</v>
      </c>
      <c r="E55" s="6" t="s">
        <v>10905</v>
      </c>
    </row>
    <row r="56" spans="1:5" x14ac:dyDescent="0.2">
      <c r="A56" s="10">
        <v>17</v>
      </c>
      <c r="B56" s="10" t="s">
        <v>11128</v>
      </c>
      <c r="C56" s="10" t="s">
        <v>11129</v>
      </c>
      <c r="D56" s="10" t="s">
        <v>2896</v>
      </c>
      <c r="E56" s="6" t="s">
        <v>11029</v>
      </c>
    </row>
    <row r="57" spans="1:5" x14ac:dyDescent="0.2">
      <c r="A57" s="10">
        <v>17</v>
      </c>
      <c r="B57" s="10" t="s">
        <v>11130</v>
      </c>
      <c r="C57" s="10" t="s">
        <v>11131</v>
      </c>
      <c r="D57" s="10" t="s">
        <v>10977</v>
      </c>
      <c r="E57" s="6" t="s">
        <v>10905</v>
      </c>
    </row>
    <row r="58" spans="1:5" x14ac:dyDescent="0.2">
      <c r="A58" s="10">
        <v>17</v>
      </c>
      <c r="B58" s="10" t="s">
        <v>11132</v>
      </c>
      <c r="C58" s="10" t="s">
        <v>11133</v>
      </c>
      <c r="D58" s="10" t="s">
        <v>10975</v>
      </c>
      <c r="E58" s="6" t="s">
        <v>10905</v>
      </c>
    </row>
    <row r="59" spans="1:5" x14ac:dyDescent="0.2">
      <c r="A59" s="10">
        <v>17</v>
      </c>
      <c r="B59" s="10" t="s">
        <v>11134</v>
      </c>
      <c r="C59" s="10" t="s">
        <v>11135</v>
      </c>
      <c r="D59" s="10" t="s">
        <v>10979</v>
      </c>
      <c r="E59" s="6" t="s">
        <v>10905</v>
      </c>
    </row>
    <row r="60" spans="1:5" x14ac:dyDescent="0.2">
      <c r="A60" s="10">
        <v>17</v>
      </c>
      <c r="B60" s="10" t="s">
        <v>11136</v>
      </c>
      <c r="C60" s="10" t="s">
        <v>11137</v>
      </c>
      <c r="D60" s="10" t="s">
        <v>10974</v>
      </c>
      <c r="E60" s="6" t="s">
        <v>10905</v>
      </c>
    </row>
    <row r="61" spans="1:5" x14ac:dyDescent="0.2">
      <c r="A61" s="10">
        <v>17</v>
      </c>
      <c r="B61" s="10" t="s">
        <v>11138</v>
      </c>
      <c r="C61" s="10" t="s">
        <v>11139</v>
      </c>
      <c r="D61" s="10" t="s">
        <v>10981</v>
      </c>
      <c r="E61" s="6" t="s">
        <v>10905</v>
      </c>
    </row>
    <row r="62" spans="1:5" x14ac:dyDescent="0.2">
      <c r="A62" s="10">
        <v>17</v>
      </c>
      <c r="B62" s="10" t="s">
        <v>11140</v>
      </c>
      <c r="C62" s="10" t="s">
        <v>11141</v>
      </c>
      <c r="D62" s="10" t="s">
        <v>10978</v>
      </c>
      <c r="E62" s="6" t="s">
        <v>10905</v>
      </c>
    </row>
    <row r="63" spans="1:5" x14ac:dyDescent="0.2">
      <c r="A63" s="10">
        <v>17</v>
      </c>
      <c r="B63" s="10" t="s">
        <v>11142</v>
      </c>
      <c r="C63" s="10" t="s">
        <v>11143</v>
      </c>
      <c r="D63" s="10" t="s">
        <v>10980</v>
      </c>
      <c r="E63" s="6" t="s">
        <v>10905</v>
      </c>
    </row>
    <row r="64" spans="1:5" x14ac:dyDescent="0.2">
      <c r="A64" s="10">
        <v>19</v>
      </c>
      <c r="B64" s="10" t="s">
        <v>11144</v>
      </c>
      <c r="C64" s="10" t="s">
        <v>11145</v>
      </c>
      <c r="D64" s="10" t="s">
        <v>10984</v>
      </c>
      <c r="E64" s="6" t="s">
        <v>10905</v>
      </c>
    </row>
    <row r="65" spans="1:5" x14ac:dyDescent="0.2">
      <c r="A65" s="10">
        <v>19</v>
      </c>
      <c r="B65" s="10" t="s">
        <v>11146</v>
      </c>
      <c r="C65" s="10" t="s">
        <v>11147</v>
      </c>
      <c r="D65" s="10" t="s">
        <v>10982</v>
      </c>
      <c r="E65" s="6" t="s">
        <v>10905</v>
      </c>
    </row>
    <row r="66" spans="1:5" x14ac:dyDescent="0.2">
      <c r="A66" s="10">
        <v>19</v>
      </c>
      <c r="B66" s="10" t="s">
        <v>11148</v>
      </c>
      <c r="C66" s="10" t="s">
        <v>11149</v>
      </c>
      <c r="D66" s="10" t="s">
        <v>10983</v>
      </c>
      <c r="E66" s="6" t="s">
        <v>10905</v>
      </c>
    </row>
    <row r="67" spans="1:5" x14ac:dyDescent="0.2">
      <c r="A67" s="10">
        <v>21</v>
      </c>
      <c r="B67" s="10" t="s">
        <v>11150</v>
      </c>
      <c r="C67" s="10" t="s">
        <v>11151</v>
      </c>
      <c r="D67" s="10" t="s">
        <v>10985</v>
      </c>
      <c r="E67" s="6" t="s">
        <v>10905</v>
      </c>
    </row>
    <row r="68" spans="1:5" x14ac:dyDescent="0.2">
      <c r="A68" s="10">
        <v>22</v>
      </c>
      <c r="B68" s="10" t="s">
        <v>11152</v>
      </c>
      <c r="C68" s="10" t="s">
        <v>11153</v>
      </c>
      <c r="D68" s="10" t="s">
        <v>10993</v>
      </c>
      <c r="E68" s="6" t="s">
        <v>10905</v>
      </c>
    </row>
    <row r="69" spans="1:5" x14ac:dyDescent="0.2">
      <c r="A69" s="10">
        <v>22</v>
      </c>
      <c r="B69" s="10" t="s">
        <v>11154</v>
      </c>
      <c r="C69" s="10" t="s">
        <v>11155</v>
      </c>
      <c r="D69" s="10" t="s">
        <v>10994</v>
      </c>
      <c r="E69" s="6" t="s">
        <v>10905</v>
      </c>
    </row>
    <row r="70" spans="1:5" x14ac:dyDescent="0.2">
      <c r="A70" s="10">
        <v>22</v>
      </c>
      <c r="B70" s="10" t="s">
        <v>11156</v>
      </c>
      <c r="C70" s="10" t="s">
        <v>11157</v>
      </c>
      <c r="D70" s="10" t="s">
        <v>10995</v>
      </c>
      <c r="E70" s="6" t="s">
        <v>10905</v>
      </c>
    </row>
    <row r="71" spans="1:5" x14ac:dyDescent="0.2">
      <c r="A71" s="10">
        <v>22</v>
      </c>
      <c r="B71" s="10" t="s">
        <v>11158</v>
      </c>
      <c r="C71" s="10" t="s">
        <v>11159</v>
      </c>
      <c r="D71" s="10" t="s">
        <v>10992</v>
      </c>
      <c r="E71" s="6" t="s">
        <v>10905</v>
      </c>
    </row>
    <row r="72" spans="1:5" x14ac:dyDescent="0.2">
      <c r="A72" s="10">
        <v>22</v>
      </c>
      <c r="B72" s="10" t="s">
        <v>11160</v>
      </c>
      <c r="C72" s="10" t="s">
        <v>11161</v>
      </c>
      <c r="D72" s="10" t="s">
        <v>10986</v>
      </c>
      <c r="E72" s="6" t="s">
        <v>10905</v>
      </c>
    </row>
    <row r="73" spans="1:5" x14ac:dyDescent="0.2">
      <c r="A73" s="10">
        <v>22</v>
      </c>
      <c r="B73" s="10" t="s">
        <v>11081</v>
      </c>
      <c r="C73" s="10" t="s">
        <v>11082</v>
      </c>
      <c r="D73" s="10" t="s">
        <v>10947</v>
      </c>
      <c r="E73" s="6" t="s">
        <v>10905</v>
      </c>
    </row>
    <row r="74" spans="1:5" x14ac:dyDescent="0.2">
      <c r="A74" s="10">
        <v>22</v>
      </c>
      <c r="B74" s="10" t="s">
        <v>11162</v>
      </c>
      <c r="C74" s="10" t="s">
        <v>11163</v>
      </c>
      <c r="D74" s="10" t="s">
        <v>10987</v>
      </c>
      <c r="E74" s="6" t="s">
        <v>10905</v>
      </c>
    </row>
    <row r="75" spans="1:5" x14ac:dyDescent="0.2">
      <c r="A75" s="10">
        <v>22</v>
      </c>
      <c r="B75" s="10" t="s">
        <v>11164</v>
      </c>
      <c r="C75" s="10" t="s">
        <v>11165</v>
      </c>
      <c r="D75" s="10" t="s">
        <v>10988</v>
      </c>
      <c r="E75" s="6" t="s">
        <v>10905</v>
      </c>
    </row>
    <row r="76" spans="1:5" x14ac:dyDescent="0.2">
      <c r="A76" s="10">
        <v>22</v>
      </c>
      <c r="B76" s="10" t="s">
        <v>11166</v>
      </c>
      <c r="C76" s="10" t="s">
        <v>11167</v>
      </c>
      <c r="D76" s="10" t="s">
        <v>10989</v>
      </c>
      <c r="E76" s="6" t="s">
        <v>10905</v>
      </c>
    </row>
    <row r="77" spans="1:5" x14ac:dyDescent="0.2">
      <c r="A77" s="10">
        <v>22</v>
      </c>
      <c r="B77" s="10" t="s">
        <v>11168</v>
      </c>
      <c r="C77" s="10" t="s">
        <v>11169</v>
      </c>
      <c r="D77" s="10" t="s">
        <v>10990</v>
      </c>
      <c r="E77" s="6" t="s">
        <v>10905</v>
      </c>
    </row>
    <row r="78" spans="1:5" x14ac:dyDescent="0.2">
      <c r="A78" s="10">
        <v>22</v>
      </c>
      <c r="B78" s="10" t="s">
        <v>11170</v>
      </c>
      <c r="C78" s="10" t="s">
        <v>11171</v>
      </c>
      <c r="D78" s="10" t="s">
        <v>10991</v>
      </c>
      <c r="E78" s="6" t="s">
        <v>10905</v>
      </c>
    </row>
    <row r="79" spans="1:5" x14ac:dyDescent="0.2">
      <c r="A79" s="10">
        <v>23</v>
      </c>
      <c r="B79" s="10" t="s">
        <v>11172</v>
      </c>
      <c r="C79" s="10" t="s">
        <v>11173</v>
      </c>
      <c r="D79" s="10" t="s">
        <v>10996</v>
      </c>
      <c r="E79" s="6" t="s">
        <v>10905</v>
      </c>
    </row>
    <row r="80" spans="1:5" x14ac:dyDescent="0.2">
      <c r="A80" s="10">
        <v>24</v>
      </c>
      <c r="B80" s="10" t="s">
        <v>11174</v>
      </c>
      <c r="C80" s="10" t="s">
        <v>11175</v>
      </c>
      <c r="D80" s="10" t="s">
        <v>10997</v>
      </c>
      <c r="E80" s="6" t="s">
        <v>10905</v>
      </c>
    </row>
    <row r="81" spans="1:5" x14ac:dyDescent="0.2">
      <c r="A81" s="10">
        <v>28</v>
      </c>
      <c r="B81" s="10" t="s">
        <v>11176</v>
      </c>
      <c r="C81" s="10" t="s">
        <v>11177</v>
      </c>
      <c r="D81" s="10" t="s">
        <v>11001</v>
      </c>
      <c r="E81" s="6" t="s">
        <v>10905</v>
      </c>
    </row>
    <row r="82" spans="1:5" x14ac:dyDescent="0.2">
      <c r="A82" s="10">
        <v>28</v>
      </c>
      <c r="B82" s="10" t="s">
        <v>11178</v>
      </c>
      <c r="C82" s="10" t="s">
        <v>11179</v>
      </c>
      <c r="D82" s="10" t="s">
        <v>1132</v>
      </c>
      <c r="E82" s="6" t="s">
        <v>10905</v>
      </c>
    </row>
    <row r="83" spans="1:5" x14ac:dyDescent="0.2">
      <c r="A83" s="10">
        <v>28</v>
      </c>
      <c r="B83" s="10" t="s">
        <v>11180</v>
      </c>
      <c r="C83" s="10" t="s">
        <v>11181</v>
      </c>
      <c r="D83" s="10" t="s">
        <v>10999</v>
      </c>
      <c r="E83" s="6" t="s">
        <v>10905</v>
      </c>
    </row>
    <row r="84" spans="1:5" x14ac:dyDescent="0.2">
      <c r="A84" s="10">
        <v>28</v>
      </c>
      <c r="B84" s="10" t="s">
        <v>11182</v>
      </c>
      <c r="C84" s="10" t="s">
        <v>11183</v>
      </c>
      <c r="D84" s="10" t="s">
        <v>11000</v>
      </c>
      <c r="E84" s="6" t="s">
        <v>10905</v>
      </c>
    </row>
    <row r="85" spans="1:5" x14ac:dyDescent="0.2">
      <c r="A85" s="10">
        <v>28</v>
      </c>
      <c r="B85" s="10" t="s">
        <v>11184</v>
      </c>
      <c r="C85" s="10" t="s">
        <v>11185</v>
      </c>
      <c r="D85" s="10" t="s">
        <v>11003</v>
      </c>
      <c r="E85" s="6" t="s">
        <v>10905</v>
      </c>
    </row>
    <row r="86" spans="1:5" x14ac:dyDescent="0.2">
      <c r="A86" s="10">
        <v>28</v>
      </c>
      <c r="B86" s="10" t="s">
        <v>11186</v>
      </c>
      <c r="C86" s="10" t="s">
        <v>11187</v>
      </c>
      <c r="D86" s="10" t="s">
        <v>11002</v>
      </c>
      <c r="E86" s="6" t="s">
        <v>10905</v>
      </c>
    </row>
    <row r="87" spans="1:5" x14ac:dyDescent="0.2">
      <c r="A87" s="10">
        <v>30</v>
      </c>
      <c r="B87" s="10" t="s">
        <v>11188</v>
      </c>
      <c r="C87" s="10" t="s">
        <v>11189</v>
      </c>
      <c r="D87" s="10" t="s">
        <v>11017</v>
      </c>
      <c r="E87" s="6" t="s">
        <v>10905</v>
      </c>
    </row>
    <row r="88" spans="1:5" x14ac:dyDescent="0.2">
      <c r="A88" s="10">
        <v>30</v>
      </c>
      <c r="B88" s="10" t="s">
        <v>11190</v>
      </c>
      <c r="C88" s="10" t="s">
        <v>11191</v>
      </c>
      <c r="D88" s="10" t="s">
        <v>11018</v>
      </c>
      <c r="E88" s="6" t="s">
        <v>10905</v>
      </c>
    </row>
    <row r="89" spans="1:5" x14ac:dyDescent="0.2">
      <c r="A89" s="10">
        <v>31</v>
      </c>
      <c r="B89" s="10" t="s">
        <v>11192</v>
      </c>
      <c r="C89" s="10" t="s">
        <v>11193</v>
      </c>
      <c r="D89" s="10" t="s">
        <v>11019</v>
      </c>
      <c r="E89" s="6" t="s">
        <v>10905</v>
      </c>
    </row>
    <row r="90" spans="1:5" x14ac:dyDescent="0.2">
      <c r="A90" s="10">
        <v>31</v>
      </c>
      <c r="B90" s="10" t="s">
        <v>11194</v>
      </c>
      <c r="C90" s="10" t="s">
        <v>11195</v>
      </c>
      <c r="D90" s="10" t="s">
        <v>11020</v>
      </c>
      <c r="E90" s="6" t="s">
        <v>10905</v>
      </c>
    </row>
    <row r="91" spans="1:5" x14ac:dyDescent="0.2">
      <c r="A91" s="10">
        <v>31</v>
      </c>
      <c r="B91" s="10" t="s">
        <v>11081</v>
      </c>
      <c r="C91" s="10" t="s">
        <v>11082</v>
      </c>
      <c r="D91" s="10" t="s">
        <v>10947</v>
      </c>
      <c r="E91" s="6" t="s">
        <v>10905</v>
      </c>
    </row>
    <row r="92" spans="1:5" x14ac:dyDescent="0.2">
      <c r="A92" s="10">
        <v>31</v>
      </c>
      <c r="B92" s="10" t="s">
        <v>11196</v>
      </c>
      <c r="C92" s="10" t="s">
        <v>11197</v>
      </c>
      <c r="D92" s="10" t="s">
        <v>11021</v>
      </c>
      <c r="E92" s="6" t="s">
        <v>10905</v>
      </c>
    </row>
    <row r="93" spans="1:5" x14ac:dyDescent="0.2">
      <c r="A93" s="10">
        <v>32</v>
      </c>
      <c r="B93" s="10" t="s">
        <v>11198</v>
      </c>
      <c r="C93" s="10" t="s">
        <v>11199</v>
      </c>
      <c r="D93" s="10" t="s">
        <v>11023</v>
      </c>
      <c r="E93" s="6" t="s">
        <v>10905</v>
      </c>
    </row>
    <row r="94" spans="1:5" x14ac:dyDescent="0.2">
      <c r="A94" s="10">
        <v>32</v>
      </c>
      <c r="B94" s="10" t="s">
        <v>11200</v>
      </c>
      <c r="C94" s="10" t="s">
        <v>11201</v>
      </c>
      <c r="D94" s="10" t="s">
        <v>11024</v>
      </c>
      <c r="E94" s="6" t="s">
        <v>10905</v>
      </c>
    </row>
    <row r="95" spans="1:5" x14ac:dyDescent="0.2">
      <c r="A95" s="10">
        <v>32</v>
      </c>
      <c r="B95" s="10" t="s">
        <v>11202</v>
      </c>
      <c r="C95" s="10" t="s">
        <v>11203</v>
      </c>
      <c r="D95" s="10" t="s">
        <v>11022</v>
      </c>
      <c r="E95" s="6" t="s">
        <v>10905</v>
      </c>
    </row>
    <row r="96" spans="1:5" x14ac:dyDescent="0.2">
      <c r="A96" s="10" t="s">
        <v>17</v>
      </c>
      <c r="B96" s="10" t="s">
        <v>11204</v>
      </c>
      <c r="C96" s="10" t="s">
        <v>11205</v>
      </c>
      <c r="D96" s="10" t="s">
        <v>10998</v>
      </c>
      <c r="E96" s="6" t="s">
        <v>10905</v>
      </c>
    </row>
    <row r="97" spans="1:5" x14ac:dyDescent="0.2">
      <c r="A97" s="10" t="s">
        <v>19</v>
      </c>
      <c r="B97" s="10" t="s">
        <v>11206</v>
      </c>
      <c r="C97" s="10" t="s">
        <v>11207</v>
      </c>
      <c r="D97" s="10" t="s">
        <v>11004</v>
      </c>
      <c r="E97" s="6" t="s">
        <v>10905</v>
      </c>
    </row>
    <row r="98" spans="1:5" x14ac:dyDescent="0.2">
      <c r="A98" s="10" t="s">
        <v>19</v>
      </c>
      <c r="B98" s="10" t="s">
        <v>11208</v>
      </c>
      <c r="C98" s="10" t="s">
        <v>11209</v>
      </c>
      <c r="D98" s="10" t="s">
        <v>11015</v>
      </c>
      <c r="E98" s="6" t="s">
        <v>10905</v>
      </c>
    </row>
    <row r="99" spans="1:5" x14ac:dyDescent="0.2">
      <c r="A99" s="10" t="s">
        <v>19</v>
      </c>
      <c r="B99" s="10" t="s">
        <v>11210</v>
      </c>
      <c r="C99" s="10" t="s">
        <v>11211</v>
      </c>
      <c r="D99" s="10" t="s">
        <v>4417</v>
      </c>
      <c r="E99" s="6" t="s">
        <v>11029</v>
      </c>
    </row>
    <row r="100" spans="1:5" x14ac:dyDescent="0.2">
      <c r="A100" s="10" t="s">
        <v>19</v>
      </c>
      <c r="B100" s="10" t="s">
        <v>11212</v>
      </c>
      <c r="C100" s="10" t="s">
        <v>11213</v>
      </c>
      <c r="D100" s="10" t="s">
        <v>11006</v>
      </c>
      <c r="E100" s="6" t="s">
        <v>10905</v>
      </c>
    </row>
    <row r="101" spans="1:5" x14ac:dyDescent="0.2">
      <c r="A101" s="10" t="s">
        <v>19</v>
      </c>
      <c r="B101" s="10" t="s">
        <v>11214</v>
      </c>
      <c r="C101" s="10" t="s">
        <v>11215</v>
      </c>
      <c r="D101" s="10" t="s">
        <v>11007</v>
      </c>
      <c r="E101" s="6" t="s">
        <v>10905</v>
      </c>
    </row>
    <row r="102" spans="1:5" x14ac:dyDescent="0.2">
      <c r="A102" s="10" t="s">
        <v>19</v>
      </c>
      <c r="B102" s="10" t="s">
        <v>11216</v>
      </c>
      <c r="C102" s="10" t="s">
        <v>11217</v>
      </c>
      <c r="D102" s="10" t="s">
        <v>11005</v>
      </c>
      <c r="E102" s="6" t="s">
        <v>10905</v>
      </c>
    </row>
    <row r="103" spans="1:5" x14ac:dyDescent="0.2">
      <c r="A103" s="10" t="s">
        <v>19</v>
      </c>
      <c r="B103" s="10" t="s">
        <v>11218</v>
      </c>
      <c r="C103" s="10" t="s">
        <v>11219</v>
      </c>
      <c r="D103" s="10" t="s">
        <v>11008</v>
      </c>
      <c r="E103" s="6" t="s">
        <v>10905</v>
      </c>
    </row>
    <row r="104" spans="1:5" x14ac:dyDescent="0.2">
      <c r="A104" s="10" t="s">
        <v>19</v>
      </c>
      <c r="B104" s="10" t="s">
        <v>11220</v>
      </c>
      <c r="C104" s="10" t="s">
        <v>11221</v>
      </c>
      <c r="D104" s="10" t="s">
        <v>11010</v>
      </c>
      <c r="E104" s="6" t="s">
        <v>10905</v>
      </c>
    </row>
    <row r="105" spans="1:5" x14ac:dyDescent="0.2">
      <c r="A105" s="10" t="s">
        <v>19</v>
      </c>
      <c r="B105" s="10" t="s">
        <v>11222</v>
      </c>
      <c r="C105" s="10" t="s">
        <v>11223</v>
      </c>
      <c r="D105" s="10" t="s">
        <v>11011</v>
      </c>
      <c r="E105" s="6" t="s">
        <v>10905</v>
      </c>
    </row>
    <row r="106" spans="1:5" x14ac:dyDescent="0.2">
      <c r="A106" s="10" t="s">
        <v>19</v>
      </c>
      <c r="B106" s="10" t="s">
        <v>11224</v>
      </c>
      <c r="C106" s="10" t="s">
        <v>11225</v>
      </c>
      <c r="D106" s="10" t="s">
        <v>11009</v>
      </c>
      <c r="E106" s="6" t="s">
        <v>10905</v>
      </c>
    </row>
    <row r="107" spans="1:5" x14ac:dyDescent="0.2">
      <c r="A107" s="10" t="s">
        <v>19</v>
      </c>
      <c r="B107" s="10" t="s">
        <v>11226</v>
      </c>
      <c r="C107" s="10" t="s">
        <v>11227</v>
      </c>
      <c r="D107" s="10" t="s">
        <v>11013</v>
      </c>
      <c r="E107" s="6" t="s">
        <v>10905</v>
      </c>
    </row>
    <row r="108" spans="1:5" x14ac:dyDescent="0.2">
      <c r="A108" s="10" t="s">
        <v>19</v>
      </c>
      <c r="B108" s="10" t="s">
        <v>11228</v>
      </c>
      <c r="C108" s="10" t="s">
        <v>11229</v>
      </c>
      <c r="D108" s="10" t="s">
        <v>11012</v>
      </c>
      <c r="E108" s="6" t="s">
        <v>10905</v>
      </c>
    </row>
    <row r="109" spans="1:5" x14ac:dyDescent="0.2">
      <c r="A109" s="10" t="s">
        <v>19</v>
      </c>
      <c r="B109" s="10" t="s">
        <v>11230</v>
      </c>
      <c r="C109" s="10" t="s">
        <v>11231</v>
      </c>
      <c r="D109" s="10" t="s">
        <v>11014</v>
      </c>
      <c r="E109" s="6" t="s">
        <v>10905</v>
      </c>
    </row>
    <row r="110" spans="1:5" x14ac:dyDescent="0.2">
      <c r="A110" s="10" t="s">
        <v>21</v>
      </c>
      <c r="B110" s="10" t="s">
        <v>11232</v>
      </c>
      <c r="C110" s="10" t="s">
        <v>11233</v>
      </c>
      <c r="D110" s="10" t="s">
        <v>11016</v>
      </c>
      <c r="E110" s="6" t="s">
        <v>10905</v>
      </c>
    </row>
    <row r="111" spans="1:5" x14ac:dyDescent="0.2">
      <c r="A111" s="10" t="s">
        <v>21</v>
      </c>
      <c r="B111" s="10" t="s">
        <v>11218</v>
      </c>
      <c r="C111" s="10" t="s">
        <v>11219</v>
      </c>
      <c r="D111" s="10" t="s">
        <v>11008</v>
      </c>
      <c r="E111" s="6" t="s">
        <v>10905</v>
      </c>
    </row>
  </sheetData>
  <sortState ref="A6:F111">
    <sortCondition ref="A6:A111"/>
    <sortCondition ref="B6:B1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SuppTableS1A</vt:lpstr>
      <vt:lpstr>SuppTableS1B</vt:lpstr>
      <vt:lpstr>SuppTableS2</vt:lpstr>
      <vt:lpstr>SuppTableS3</vt:lpstr>
      <vt:lpstr>SuppTableS4</vt:lpstr>
      <vt:lpstr>SuppTableS5</vt:lpstr>
      <vt:lpstr>SuppTableS6</vt:lpstr>
      <vt:lpstr>SuppTableS7</vt:lpstr>
      <vt:lpstr>SuppTableS8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Winnie Liang</dc:creator>
  <cp:lastModifiedBy>Winnie Liang</cp:lastModifiedBy>
  <dcterms:created xsi:type="dcterms:W3CDTF">2016-03-28T17:57:20Z</dcterms:created>
  <dcterms:modified xsi:type="dcterms:W3CDTF">2016-11-17T01:07:33Z</dcterms:modified>
</cp:coreProperties>
</file>