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00"/>
  </bookViews>
  <sheets>
    <sheet name="368" sheetId="4" r:id="rId1"/>
    <sheet name="377" sheetId="1" r:id="rId2"/>
    <sheet name="401" sheetId="3" r:id="rId3"/>
    <sheet name="572" sheetId="5" r:id="rId4"/>
    <sheet name="573" sheetId="6" r:id="rId5"/>
    <sheet name="576" sheetId="7" r:id="rId6"/>
    <sheet name="592" sheetId="2" r:id="rId7"/>
    <sheet name="596" sheetId="8" r:id="rId8"/>
    <sheet name="686" sheetId="9" r:id="rId9"/>
    <sheet name="710" sheetId="10" r:id="rId10"/>
    <sheet name="711" sheetId="11" r:id="rId11"/>
    <sheet name="Sheet1" sheetId="12" r:id="rId1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1" l="1"/>
  <c r="G16" i="11"/>
  <c r="F16" i="11"/>
  <c r="E16" i="11"/>
  <c r="D16" i="11"/>
  <c r="H15" i="11"/>
  <c r="G15" i="11"/>
  <c r="F15" i="11"/>
  <c r="E15" i="11"/>
  <c r="D15" i="11"/>
  <c r="H16" i="10"/>
  <c r="G16" i="10"/>
  <c r="F16" i="10"/>
  <c r="E16" i="10"/>
  <c r="D16" i="10"/>
  <c r="H15" i="10"/>
  <c r="G15" i="10"/>
  <c r="F15" i="10"/>
  <c r="E15" i="10"/>
  <c r="D15" i="10"/>
  <c r="H16" i="9"/>
  <c r="G16" i="9"/>
  <c r="F16" i="9"/>
  <c r="E16" i="9"/>
  <c r="D16" i="9"/>
  <c r="H15" i="9"/>
  <c r="G15" i="9"/>
  <c r="F15" i="9"/>
  <c r="E15" i="9"/>
  <c r="D15" i="9"/>
  <c r="H16" i="8"/>
  <c r="G16" i="8"/>
  <c r="F16" i="8"/>
  <c r="E16" i="8"/>
  <c r="D16" i="8"/>
  <c r="H15" i="8"/>
  <c r="G15" i="8"/>
  <c r="F15" i="8"/>
  <c r="E15" i="8"/>
  <c r="D15" i="8"/>
  <c r="H16" i="2"/>
  <c r="G16" i="2"/>
  <c r="F16" i="2"/>
  <c r="E16" i="2"/>
  <c r="D16" i="2"/>
  <c r="H15" i="2"/>
  <c r="G15" i="2"/>
  <c r="F15" i="2"/>
  <c r="E15" i="2"/>
  <c r="D15" i="2"/>
  <c r="H16" i="7"/>
  <c r="G16" i="7"/>
  <c r="F16" i="7"/>
  <c r="E16" i="7"/>
  <c r="D16" i="7"/>
  <c r="H15" i="7"/>
  <c r="G15" i="7"/>
  <c r="F15" i="7"/>
  <c r="E15" i="7"/>
  <c r="D15" i="7"/>
  <c r="H16" i="6"/>
  <c r="G16" i="6"/>
  <c r="F16" i="6"/>
  <c r="E16" i="6"/>
  <c r="D16" i="6"/>
  <c r="H15" i="6"/>
  <c r="G15" i="6"/>
  <c r="F15" i="6"/>
  <c r="E15" i="6"/>
  <c r="D15" i="6"/>
  <c r="H16" i="5"/>
  <c r="G16" i="5"/>
  <c r="F16" i="5"/>
  <c r="E16" i="5"/>
  <c r="D16" i="5"/>
  <c r="H15" i="5"/>
  <c r="G15" i="5"/>
  <c r="F15" i="5"/>
  <c r="E15" i="5"/>
  <c r="D15" i="5"/>
  <c r="H16" i="3"/>
  <c r="G16" i="3"/>
  <c r="F16" i="3"/>
  <c r="E16" i="3"/>
  <c r="D16" i="3"/>
  <c r="H15" i="3"/>
  <c r="G15" i="3"/>
  <c r="F15" i="3"/>
  <c r="E15" i="3"/>
  <c r="D15" i="3"/>
  <c r="H16" i="1"/>
  <c r="G16" i="1"/>
  <c r="F16" i="1"/>
  <c r="E16" i="1"/>
  <c r="D16" i="1"/>
  <c r="H15" i="1"/>
  <c r="G15" i="1"/>
  <c r="F15" i="1"/>
  <c r="E15" i="1"/>
  <c r="D15" i="1"/>
  <c r="H14" i="4"/>
  <c r="E15" i="4"/>
  <c r="F15" i="4"/>
  <c r="G15" i="4"/>
  <c r="E16" i="4"/>
  <c r="F16" i="4"/>
  <c r="G16" i="4"/>
  <c r="D16" i="4"/>
  <c r="D15" i="4"/>
  <c r="H2" i="1"/>
  <c r="H3" i="1"/>
  <c r="H4" i="1"/>
  <c r="H5" i="1"/>
  <c r="H6" i="1"/>
  <c r="H7" i="1"/>
  <c r="H8" i="1"/>
  <c r="H9" i="1"/>
  <c r="H10" i="1"/>
  <c r="H11" i="1"/>
  <c r="H12" i="1"/>
  <c r="H13" i="1"/>
  <c r="H14" i="1"/>
  <c r="H3" i="4"/>
  <c r="H4" i="4"/>
  <c r="H5" i="4"/>
  <c r="H6" i="4"/>
  <c r="H7" i="4"/>
  <c r="H8" i="4"/>
  <c r="H9" i="4"/>
  <c r="H10" i="4"/>
  <c r="H11" i="4"/>
  <c r="H12" i="4"/>
  <c r="H13" i="4"/>
  <c r="H2" i="4"/>
  <c r="H15" i="4" s="1"/>
  <c r="H11" i="11"/>
  <c r="H10" i="11"/>
  <c r="H9" i="11"/>
  <c r="H3" i="11"/>
  <c r="H2" i="11"/>
  <c r="H11" i="10"/>
  <c r="H10" i="10"/>
  <c r="H9" i="10"/>
  <c r="H3" i="10"/>
  <c r="H2" i="10"/>
  <c r="H2" i="9"/>
  <c r="H3" i="9"/>
  <c r="H9" i="9"/>
  <c r="H10" i="9"/>
  <c r="H11" i="9"/>
  <c r="H4" i="8"/>
  <c r="H5" i="8"/>
  <c r="H6" i="8"/>
  <c r="H7" i="8"/>
  <c r="H8" i="8"/>
  <c r="H12" i="8"/>
  <c r="H13" i="8"/>
  <c r="H14" i="8"/>
  <c r="H4" i="7"/>
  <c r="H5" i="7"/>
  <c r="H6" i="7"/>
  <c r="H7" i="7"/>
  <c r="H8" i="7"/>
  <c r="H12" i="7"/>
  <c r="H13" i="7"/>
  <c r="H14" i="7"/>
  <c r="H14" i="6"/>
  <c r="H13" i="6"/>
  <c r="H12" i="6"/>
  <c r="H5" i="6"/>
  <c r="H6" i="6"/>
  <c r="H7" i="6"/>
  <c r="H8" i="6"/>
  <c r="H4" i="6"/>
  <c r="H12" i="5"/>
  <c r="H4" i="5"/>
  <c r="H5" i="5"/>
  <c r="H6" i="5"/>
  <c r="H7" i="5"/>
  <c r="H8" i="5"/>
  <c r="H13" i="5"/>
  <c r="H14" i="5"/>
  <c r="H3" i="3"/>
  <c r="H4" i="3"/>
  <c r="H5" i="3"/>
  <c r="H6" i="3"/>
  <c r="H7" i="3"/>
  <c r="H8" i="3"/>
  <c r="H9" i="3"/>
  <c r="H10" i="3"/>
  <c r="H11" i="3"/>
  <c r="H12" i="3"/>
  <c r="H13" i="3"/>
  <c r="H14" i="3"/>
  <c r="H2" i="3"/>
  <c r="H4" i="2"/>
  <c r="H5" i="2"/>
  <c r="H6" i="2"/>
  <c r="H7" i="2"/>
  <c r="H8" i="2"/>
  <c r="H12" i="2"/>
  <c r="H13" i="2"/>
  <c r="H14" i="2"/>
  <c r="H16" i="4" l="1"/>
</calcChain>
</file>

<file path=xl/sharedStrings.xml><?xml version="1.0" encoding="utf-8"?>
<sst xmlns="http://schemas.openxmlformats.org/spreadsheetml/2006/main" count="386" uniqueCount="28">
  <si>
    <t xml:space="preserve">position </t>
  </si>
  <si>
    <t xml:space="preserve"> ref </t>
  </si>
  <si>
    <t xml:space="preserve"> A </t>
  </si>
  <si>
    <t xml:space="preserve"> C </t>
  </si>
  <si>
    <t xml:space="preserve"> G </t>
  </si>
  <si>
    <t xml:space="preserve"> T </t>
  </si>
  <si>
    <t>C</t>
  </si>
  <si>
    <t>cell type</t>
  </si>
  <si>
    <t>AC16</t>
  </si>
  <si>
    <t>CD4+</t>
  </si>
  <si>
    <t>GM12004</t>
  </si>
  <si>
    <t>GM12750</t>
  </si>
  <si>
    <t>GM12878</t>
  </si>
  <si>
    <t>Hela</t>
  </si>
  <si>
    <t>IMR90</t>
  </si>
  <si>
    <t>Jurkat</t>
  </si>
  <si>
    <t>MCF7</t>
  </si>
  <si>
    <t>U20S</t>
  </si>
  <si>
    <t>K562-GRO</t>
  </si>
  <si>
    <t>NUMT/mtDNA</t>
  </si>
  <si>
    <t>non HSP1</t>
  </si>
  <si>
    <t>T</t>
  </si>
  <si>
    <t>K562-PRO</t>
  </si>
  <si>
    <t>A</t>
  </si>
  <si>
    <t>non HSP2</t>
  </si>
  <si>
    <t>average</t>
  </si>
  <si>
    <t>SD</t>
  </si>
  <si>
    <r>
      <t>Supplemental Table S2.</t>
    </r>
    <r>
      <rPr>
        <sz val="11"/>
        <color rgb="FF000000"/>
        <rFont val="Calibri"/>
        <family val="2"/>
        <scheme val="minor"/>
      </rPr>
      <t xml:space="preserve"> Nucleotide positions with mutations that correspond to NUMTs.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</si>
</sst>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10" fontId="0" fillId="0" borderId="0" xfId="1" applyNumberFormat="1" applyFont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10" fontId="0" fillId="0" borderId="0" xfId="1" applyNumberFormat="1" applyFont="1" applyFill="1" applyAlignment="1">
      <alignment horizontal="center" vertical="center"/>
    </xf>
    <xf numFmtId="10" fontId="0" fillId="0" borderId="0" xfId="1" applyNumberFormat="1" applyFont="1" applyFill="1" applyAlignment="1">
      <alignment horizontal="center"/>
    </xf>
    <xf numFmtId="0" fontId="0" fillId="0" borderId="1" xfId="0" applyBorder="1"/>
    <xf numFmtId="0" fontId="0" fillId="0" borderId="1" xfId="0" applyFill="1" applyBorder="1"/>
    <xf numFmtId="10" fontId="0" fillId="0" borderId="1" xfId="1" applyNumberFormat="1" applyFon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0" fillId="0" borderId="0" xfId="1" applyNumberFormat="1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10" fontId="0" fillId="0" borderId="0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0" fontId="0" fillId="0" borderId="2" xfId="1" applyNumberFormat="1" applyFont="1" applyBorder="1" applyAlignment="1">
      <alignment horizontal="center" vertical="center"/>
    </xf>
    <xf numFmtId="9" fontId="0" fillId="0" borderId="0" xfId="0" applyNumberFormat="1"/>
    <xf numFmtId="49" fontId="0" fillId="0" borderId="0" xfId="0" applyNumberFormat="1"/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A19" sqref="A19"/>
    </sheetView>
  </sheetViews>
  <sheetFormatPr defaultRowHeight="15"/>
  <cols>
    <col min="1" max="1" width="11.85546875" customWidth="1"/>
    <col min="8" max="8" width="16.42578125" customWidth="1"/>
  </cols>
  <sheetData>
    <row r="1" spans="1:8">
      <c r="A1" s="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4" t="s">
        <v>19</v>
      </c>
    </row>
    <row r="2" spans="1:8">
      <c r="A2" t="s">
        <v>8</v>
      </c>
      <c r="B2">
        <v>368</v>
      </c>
      <c r="C2" t="s">
        <v>23</v>
      </c>
      <c r="D2" s="9">
        <v>89</v>
      </c>
      <c r="E2">
        <v>0</v>
      </c>
      <c r="F2">
        <v>0</v>
      </c>
      <c r="G2">
        <v>0</v>
      </c>
      <c r="H2" s="7">
        <f>F2/D2</f>
        <v>0</v>
      </c>
    </row>
    <row r="3" spans="1:8">
      <c r="A3" t="s">
        <v>9</v>
      </c>
      <c r="B3">
        <v>368</v>
      </c>
      <c r="C3" t="s">
        <v>23</v>
      </c>
      <c r="D3" s="9">
        <v>2517</v>
      </c>
      <c r="E3">
        <v>11</v>
      </c>
      <c r="F3">
        <v>5</v>
      </c>
      <c r="G3">
        <v>15</v>
      </c>
      <c r="H3" s="7">
        <f t="shared" ref="H3:H13" si="0">F3/D3</f>
        <v>1.986491855383393E-3</v>
      </c>
    </row>
    <row r="4" spans="1:8">
      <c r="A4" t="s">
        <v>10</v>
      </c>
      <c r="B4">
        <v>368</v>
      </c>
      <c r="C4" t="s">
        <v>23</v>
      </c>
      <c r="D4" s="9">
        <v>8395</v>
      </c>
      <c r="E4">
        <v>11</v>
      </c>
      <c r="F4">
        <v>8</v>
      </c>
      <c r="G4">
        <v>3</v>
      </c>
      <c r="H4" s="7">
        <f t="shared" si="0"/>
        <v>9.5294818344252529E-4</v>
      </c>
    </row>
    <row r="5" spans="1:8">
      <c r="A5" t="s">
        <v>11</v>
      </c>
      <c r="B5">
        <v>368</v>
      </c>
      <c r="C5" t="s">
        <v>23</v>
      </c>
      <c r="D5" s="9">
        <v>6981</v>
      </c>
      <c r="E5">
        <v>9</v>
      </c>
      <c r="F5">
        <v>16</v>
      </c>
      <c r="G5">
        <v>3</v>
      </c>
      <c r="H5" s="7">
        <f t="shared" si="0"/>
        <v>2.2919352528291076E-3</v>
      </c>
    </row>
    <row r="6" spans="1:8">
      <c r="A6" t="s">
        <v>12</v>
      </c>
      <c r="B6">
        <v>368</v>
      </c>
      <c r="C6" t="s">
        <v>23</v>
      </c>
      <c r="D6" s="9">
        <v>9009</v>
      </c>
      <c r="E6">
        <v>23</v>
      </c>
      <c r="F6">
        <v>6</v>
      </c>
      <c r="G6">
        <v>6</v>
      </c>
      <c r="H6" s="7">
        <f t="shared" si="0"/>
        <v>6.66000666000666E-4</v>
      </c>
    </row>
    <row r="7" spans="1:8">
      <c r="A7" t="s">
        <v>13</v>
      </c>
      <c r="B7">
        <v>368</v>
      </c>
      <c r="C7" t="s">
        <v>23</v>
      </c>
      <c r="D7" s="9">
        <v>22815</v>
      </c>
      <c r="E7">
        <v>80</v>
      </c>
      <c r="F7">
        <v>39</v>
      </c>
      <c r="G7">
        <v>31</v>
      </c>
      <c r="H7" s="7">
        <f t="shared" si="0"/>
        <v>1.7094017094017094E-3</v>
      </c>
    </row>
    <row r="8" spans="1:8">
      <c r="A8" t="s">
        <v>14</v>
      </c>
      <c r="B8">
        <v>368</v>
      </c>
      <c r="C8" t="s">
        <v>23</v>
      </c>
      <c r="D8" s="9">
        <v>235</v>
      </c>
      <c r="E8">
        <v>3</v>
      </c>
      <c r="F8">
        <v>0</v>
      </c>
      <c r="G8">
        <v>0</v>
      </c>
      <c r="H8" s="7">
        <f t="shared" si="0"/>
        <v>0</v>
      </c>
    </row>
    <row r="9" spans="1:8">
      <c r="A9" t="s">
        <v>15</v>
      </c>
      <c r="B9">
        <v>368</v>
      </c>
      <c r="C9" t="s">
        <v>23</v>
      </c>
      <c r="D9" s="9">
        <v>13381</v>
      </c>
      <c r="E9">
        <v>42</v>
      </c>
      <c r="F9">
        <v>145</v>
      </c>
      <c r="G9">
        <v>118</v>
      </c>
      <c r="H9" s="7">
        <f t="shared" si="0"/>
        <v>1.0836260369180182E-2</v>
      </c>
    </row>
    <row r="10" spans="1:8">
      <c r="A10" t="s">
        <v>18</v>
      </c>
      <c r="B10">
        <v>368</v>
      </c>
      <c r="C10" t="s">
        <v>23</v>
      </c>
      <c r="D10" s="9">
        <v>1702</v>
      </c>
      <c r="E10">
        <v>1</v>
      </c>
      <c r="F10">
        <v>1</v>
      </c>
      <c r="G10">
        <v>1</v>
      </c>
      <c r="H10" s="7">
        <f t="shared" si="0"/>
        <v>5.8754406580493535E-4</v>
      </c>
    </row>
    <row r="11" spans="1:8">
      <c r="A11" t="s">
        <v>22</v>
      </c>
      <c r="B11">
        <v>368</v>
      </c>
      <c r="C11" t="s">
        <v>23</v>
      </c>
      <c r="D11" s="9">
        <v>100021</v>
      </c>
      <c r="E11">
        <v>252</v>
      </c>
      <c r="F11">
        <v>1130</v>
      </c>
      <c r="G11">
        <v>1316</v>
      </c>
      <c r="H11" s="7">
        <f t="shared" si="0"/>
        <v>1.1297627498225373E-2</v>
      </c>
    </row>
    <row r="12" spans="1:8">
      <c r="A12" t="s">
        <v>16</v>
      </c>
      <c r="B12">
        <v>368</v>
      </c>
      <c r="C12" t="s">
        <v>23</v>
      </c>
      <c r="D12" s="9">
        <v>2663</v>
      </c>
      <c r="E12">
        <v>60</v>
      </c>
      <c r="F12">
        <v>119</v>
      </c>
      <c r="G12">
        <v>29</v>
      </c>
      <c r="H12" s="7">
        <f t="shared" si="0"/>
        <v>4.4686443860307921E-2</v>
      </c>
    </row>
    <row r="13" spans="1:8">
      <c r="A13" s="30" t="s">
        <v>17</v>
      </c>
      <c r="B13">
        <v>368</v>
      </c>
      <c r="C13" t="s">
        <v>23</v>
      </c>
      <c r="D13" s="9">
        <v>4694</v>
      </c>
      <c r="E13">
        <v>1</v>
      </c>
      <c r="F13">
        <v>0</v>
      </c>
      <c r="G13">
        <v>1</v>
      </c>
      <c r="H13" s="7">
        <f t="shared" si="0"/>
        <v>0</v>
      </c>
    </row>
    <row r="14" spans="1:8" ht="15.75" thickBot="1">
      <c r="A14" s="31"/>
      <c r="B14" s="13">
        <v>368</v>
      </c>
      <c r="C14" s="13" t="s">
        <v>23</v>
      </c>
      <c r="D14" s="14">
        <v>4445</v>
      </c>
      <c r="E14" s="13">
        <v>0</v>
      </c>
      <c r="F14" s="13">
        <v>1</v>
      </c>
      <c r="G14" s="13">
        <v>0</v>
      </c>
      <c r="H14" s="15">
        <f>F14/D14</f>
        <v>2.2497187851518559E-4</v>
      </c>
    </row>
    <row r="15" spans="1:8" ht="15.75" thickTop="1">
      <c r="A15" t="s">
        <v>25</v>
      </c>
      <c r="D15">
        <f>AVERAGE(D2:D14)</f>
        <v>13611.307692307691</v>
      </c>
      <c r="E15">
        <f t="shared" ref="E15:H15" si="1">AVERAGE(E2:E14)</f>
        <v>37.92307692307692</v>
      </c>
      <c r="F15">
        <f t="shared" si="1"/>
        <v>113.07692307692308</v>
      </c>
      <c r="G15">
        <f t="shared" si="1"/>
        <v>117.15384615384616</v>
      </c>
      <c r="H15" s="7">
        <f t="shared" si="1"/>
        <v>5.7876634876223845E-3</v>
      </c>
    </row>
    <row r="16" spans="1:8">
      <c r="A16" t="s">
        <v>26</v>
      </c>
      <c r="D16">
        <f>_xlfn.STDEV.P(D2:D14)</f>
        <v>25651.280820876749</v>
      </c>
      <c r="E16">
        <f t="shared" ref="E16:H16" si="2">_xlfn.STDEV.P(E2:E14)</f>
        <v>66.468571565192818</v>
      </c>
      <c r="F16">
        <f t="shared" si="2"/>
        <v>297.135934066564</v>
      </c>
      <c r="G16">
        <f t="shared" si="2"/>
        <v>347.45643803412383</v>
      </c>
      <c r="H16" s="7">
        <f t="shared" si="2"/>
        <v>1.1833284923865347E-2</v>
      </c>
    </row>
    <row r="19" spans="1:1">
      <c r="A19" s="37" t="s">
        <v>27</v>
      </c>
    </row>
  </sheetData>
  <mergeCells count="1">
    <mergeCell ref="A13:A1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A15" sqref="A15:H17"/>
    </sheetView>
  </sheetViews>
  <sheetFormatPr defaultRowHeight="15"/>
  <cols>
    <col min="1" max="1" width="10.85546875" customWidth="1"/>
    <col min="8" max="8" width="18.42578125" customWidth="1"/>
  </cols>
  <sheetData>
    <row r="1" spans="1:8">
      <c r="A1" s="1" t="s">
        <v>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19</v>
      </c>
    </row>
    <row r="2" spans="1:8">
      <c r="A2" t="s">
        <v>8</v>
      </c>
      <c r="B2" s="10">
        <v>710</v>
      </c>
      <c r="C2" s="10" t="s">
        <v>21</v>
      </c>
      <c r="D2" s="10">
        <v>0</v>
      </c>
      <c r="E2" s="10">
        <v>0</v>
      </c>
      <c r="F2" s="10">
        <v>0</v>
      </c>
      <c r="G2" s="10">
        <v>5</v>
      </c>
      <c r="H2" s="11">
        <f>E2/G2</f>
        <v>0</v>
      </c>
    </row>
    <row r="3" spans="1:8">
      <c r="A3" t="s">
        <v>9</v>
      </c>
      <c r="B3" s="10">
        <v>710</v>
      </c>
      <c r="C3" s="10" t="s">
        <v>21</v>
      </c>
      <c r="D3" s="10">
        <v>0</v>
      </c>
      <c r="E3" s="10">
        <v>0</v>
      </c>
      <c r="F3" s="10">
        <v>0</v>
      </c>
      <c r="G3" s="10">
        <v>9</v>
      </c>
      <c r="H3" s="11">
        <f t="shared" ref="H3:H11" si="0">E3/G3</f>
        <v>0</v>
      </c>
    </row>
    <row r="4" spans="1:8">
      <c r="A4" t="s">
        <v>10</v>
      </c>
      <c r="B4" s="34" t="s">
        <v>24</v>
      </c>
      <c r="C4" s="34"/>
      <c r="D4" s="34"/>
      <c r="E4" s="34"/>
      <c r="F4" s="34"/>
      <c r="G4" s="34"/>
      <c r="H4" s="34"/>
    </row>
    <row r="5" spans="1:8">
      <c r="A5" t="s">
        <v>11</v>
      </c>
      <c r="B5" s="34" t="s">
        <v>24</v>
      </c>
      <c r="C5" s="34"/>
      <c r="D5" s="34"/>
      <c r="E5" s="34"/>
      <c r="F5" s="34"/>
      <c r="G5" s="34"/>
      <c r="H5" s="34"/>
    </row>
    <row r="6" spans="1:8">
      <c r="A6" t="s">
        <v>12</v>
      </c>
      <c r="B6" s="34" t="s">
        <v>24</v>
      </c>
      <c r="C6" s="34"/>
      <c r="D6" s="34"/>
      <c r="E6" s="34"/>
      <c r="F6" s="34"/>
      <c r="G6" s="34"/>
      <c r="H6" s="34"/>
    </row>
    <row r="7" spans="1:8">
      <c r="A7" t="s">
        <v>13</v>
      </c>
      <c r="B7" s="34" t="s">
        <v>24</v>
      </c>
      <c r="C7" s="34"/>
      <c r="D7" s="34"/>
      <c r="E7" s="34"/>
      <c r="F7" s="34"/>
      <c r="G7" s="34"/>
      <c r="H7" s="34"/>
    </row>
    <row r="8" spans="1:8">
      <c r="A8" t="s">
        <v>14</v>
      </c>
      <c r="B8" s="34" t="s">
        <v>24</v>
      </c>
      <c r="C8" s="34"/>
      <c r="D8" s="34"/>
      <c r="E8" s="34"/>
      <c r="F8" s="34"/>
      <c r="G8" s="34"/>
      <c r="H8" s="34"/>
    </row>
    <row r="9" spans="1:8">
      <c r="A9" t="s">
        <v>15</v>
      </c>
      <c r="B9" s="10">
        <v>710</v>
      </c>
      <c r="C9" s="10" t="s">
        <v>21</v>
      </c>
      <c r="D9" s="10">
        <v>0</v>
      </c>
      <c r="E9" s="10">
        <v>0</v>
      </c>
      <c r="F9" s="10">
        <v>0</v>
      </c>
      <c r="G9" s="10">
        <v>81</v>
      </c>
      <c r="H9" s="11">
        <f t="shared" si="0"/>
        <v>0</v>
      </c>
    </row>
    <row r="10" spans="1:8">
      <c r="A10" t="s">
        <v>18</v>
      </c>
      <c r="B10" s="10">
        <v>710</v>
      </c>
      <c r="C10" s="10" t="s">
        <v>21</v>
      </c>
      <c r="D10" s="10">
        <v>0</v>
      </c>
      <c r="E10" s="10">
        <v>0</v>
      </c>
      <c r="F10" s="10">
        <v>0</v>
      </c>
      <c r="G10" s="10">
        <v>122</v>
      </c>
      <c r="H10" s="11">
        <f t="shared" si="0"/>
        <v>0</v>
      </c>
    </row>
    <row r="11" spans="1:8">
      <c r="A11" t="s">
        <v>22</v>
      </c>
      <c r="B11" s="10">
        <v>710</v>
      </c>
      <c r="C11" s="10" t="s">
        <v>21</v>
      </c>
      <c r="D11" s="10">
        <v>0</v>
      </c>
      <c r="E11" s="10">
        <v>0</v>
      </c>
      <c r="F11" s="10">
        <v>1</v>
      </c>
      <c r="G11" s="10">
        <v>3123</v>
      </c>
      <c r="H11" s="11">
        <f t="shared" si="0"/>
        <v>0</v>
      </c>
    </row>
    <row r="12" spans="1:8">
      <c r="A12" t="s">
        <v>16</v>
      </c>
      <c r="B12" s="33" t="s">
        <v>24</v>
      </c>
      <c r="C12" s="33"/>
      <c r="D12" s="33"/>
      <c r="E12" s="33"/>
      <c r="F12" s="33"/>
      <c r="G12" s="33"/>
      <c r="H12" s="33"/>
    </row>
    <row r="13" spans="1:8">
      <c r="A13" s="32" t="s">
        <v>17</v>
      </c>
      <c r="B13" s="33" t="s">
        <v>24</v>
      </c>
      <c r="C13" s="33"/>
      <c r="D13" s="33"/>
      <c r="E13" s="33"/>
      <c r="F13" s="33"/>
      <c r="G13" s="33"/>
      <c r="H13" s="33"/>
    </row>
    <row r="14" spans="1:8" ht="15.75" thickBot="1">
      <c r="A14" s="32"/>
      <c r="B14" s="33" t="s">
        <v>24</v>
      </c>
      <c r="C14" s="33"/>
      <c r="D14" s="33"/>
      <c r="E14" s="33"/>
      <c r="F14" s="33"/>
      <c r="G14" s="33"/>
      <c r="H14" s="33"/>
    </row>
    <row r="15" spans="1:8" ht="15.75" thickTop="1">
      <c r="A15" s="26" t="s">
        <v>25</v>
      </c>
      <c r="B15" s="26"/>
      <c r="C15" s="26"/>
      <c r="D15" s="26">
        <f>AVERAGE(D2:D14)</f>
        <v>0</v>
      </c>
      <c r="E15" s="26">
        <f t="shared" ref="E15:H15" si="1">AVERAGE(E2:E14)</f>
        <v>0</v>
      </c>
      <c r="F15" s="26">
        <f t="shared" si="1"/>
        <v>0.2</v>
      </c>
      <c r="G15" s="26">
        <f t="shared" si="1"/>
        <v>668</v>
      </c>
      <c r="H15" s="27">
        <f t="shared" si="1"/>
        <v>0</v>
      </c>
    </row>
    <row r="16" spans="1:8">
      <c r="A16" s="22" t="s">
        <v>26</v>
      </c>
      <c r="B16" s="22"/>
      <c r="C16" s="22"/>
      <c r="D16" s="22">
        <f>_xlfn.STDEV.P(D2:D14)</f>
        <v>0</v>
      </c>
      <c r="E16" s="22">
        <f t="shared" ref="E16:H16" si="2">_xlfn.STDEV.P(E2:E14)</f>
        <v>0</v>
      </c>
      <c r="F16" s="22">
        <f t="shared" si="2"/>
        <v>0.4</v>
      </c>
      <c r="G16" s="22">
        <f t="shared" si="2"/>
        <v>1228.296381171906</v>
      </c>
      <c r="H16" s="23">
        <f t="shared" si="2"/>
        <v>0</v>
      </c>
    </row>
    <row r="21" spans="7:7">
      <c r="G21" s="29"/>
    </row>
    <row r="22" spans="7:7">
      <c r="G22" s="28"/>
    </row>
  </sheetData>
  <mergeCells count="9">
    <mergeCell ref="A13:A14"/>
    <mergeCell ref="B4:H4"/>
    <mergeCell ref="B5:H5"/>
    <mergeCell ref="B6:H6"/>
    <mergeCell ref="B7:H7"/>
    <mergeCell ref="B8:H8"/>
    <mergeCell ref="B12:H12"/>
    <mergeCell ref="B13:H13"/>
    <mergeCell ref="B14:H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G18" sqref="G18:G20"/>
    </sheetView>
  </sheetViews>
  <sheetFormatPr defaultRowHeight="15"/>
  <cols>
    <col min="1" max="1" width="10.85546875" customWidth="1"/>
    <col min="8" max="8" width="15.5703125" customWidth="1"/>
  </cols>
  <sheetData>
    <row r="1" spans="1:8">
      <c r="A1" s="1" t="s">
        <v>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19</v>
      </c>
    </row>
    <row r="2" spans="1:8">
      <c r="A2" t="s">
        <v>8</v>
      </c>
      <c r="B2" s="8">
        <v>711</v>
      </c>
      <c r="C2" s="8" t="s">
        <v>21</v>
      </c>
      <c r="D2" s="8">
        <v>0</v>
      </c>
      <c r="E2" s="8">
        <v>0</v>
      </c>
      <c r="F2" s="8">
        <v>0</v>
      </c>
      <c r="G2" s="8">
        <v>5</v>
      </c>
      <c r="H2" s="12">
        <f>E2/G2</f>
        <v>0</v>
      </c>
    </row>
    <row r="3" spans="1:8">
      <c r="A3" t="s">
        <v>9</v>
      </c>
      <c r="B3" s="8">
        <v>711</v>
      </c>
      <c r="C3" s="8" t="s">
        <v>21</v>
      </c>
      <c r="D3" s="8">
        <v>0</v>
      </c>
      <c r="E3" s="8">
        <v>0</v>
      </c>
      <c r="F3" s="8">
        <v>0</v>
      </c>
      <c r="G3" s="8">
        <v>9</v>
      </c>
      <c r="H3" s="12">
        <f t="shared" ref="H3" si="0">E3/G3</f>
        <v>0</v>
      </c>
    </row>
    <row r="4" spans="1:8">
      <c r="A4" t="s">
        <v>10</v>
      </c>
      <c r="B4" s="35" t="s">
        <v>24</v>
      </c>
      <c r="C4" s="35"/>
      <c r="D4" s="35"/>
      <c r="E4" s="35"/>
      <c r="F4" s="35"/>
      <c r="G4" s="35"/>
      <c r="H4" s="35"/>
    </row>
    <row r="5" spans="1:8">
      <c r="A5" t="s">
        <v>11</v>
      </c>
      <c r="B5" s="35" t="s">
        <v>24</v>
      </c>
      <c r="C5" s="35"/>
      <c r="D5" s="35"/>
      <c r="E5" s="35"/>
      <c r="F5" s="35"/>
      <c r="G5" s="35"/>
      <c r="H5" s="35"/>
    </row>
    <row r="6" spans="1:8">
      <c r="A6" t="s">
        <v>12</v>
      </c>
      <c r="B6" s="35" t="s">
        <v>24</v>
      </c>
      <c r="C6" s="35"/>
      <c r="D6" s="35"/>
      <c r="E6" s="35"/>
      <c r="F6" s="35"/>
      <c r="G6" s="35"/>
      <c r="H6" s="35"/>
    </row>
    <row r="7" spans="1:8">
      <c r="A7" t="s">
        <v>13</v>
      </c>
      <c r="B7" s="35" t="s">
        <v>24</v>
      </c>
      <c r="C7" s="35"/>
      <c r="D7" s="35"/>
      <c r="E7" s="35"/>
      <c r="F7" s="35"/>
      <c r="G7" s="35"/>
      <c r="H7" s="35"/>
    </row>
    <row r="8" spans="1:8">
      <c r="A8" t="s">
        <v>14</v>
      </c>
      <c r="B8" s="35" t="s">
        <v>24</v>
      </c>
      <c r="C8" s="35"/>
      <c r="D8" s="35"/>
      <c r="E8" s="35"/>
      <c r="F8" s="35"/>
      <c r="G8" s="35"/>
      <c r="H8" s="35"/>
    </row>
    <row r="9" spans="1:8">
      <c r="A9" t="s">
        <v>15</v>
      </c>
      <c r="B9" s="8">
        <v>711</v>
      </c>
      <c r="C9" s="8" t="s">
        <v>21</v>
      </c>
      <c r="D9" s="8">
        <v>0</v>
      </c>
      <c r="E9" s="8">
        <v>0</v>
      </c>
      <c r="F9" s="8">
        <v>0</v>
      </c>
      <c r="G9" s="8">
        <v>81</v>
      </c>
      <c r="H9" s="12">
        <f t="shared" ref="H9:H11" si="1">E9/G9</f>
        <v>0</v>
      </c>
    </row>
    <row r="10" spans="1:8">
      <c r="A10" t="s">
        <v>18</v>
      </c>
      <c r="B10" s="8">
        <v>711</v>
      </c>
      <c r="C10" s="8" t="s">
        <v>21</v>
      </c>
      <c r="D10" s="8">
        <v>0</v>
      </c>
      <c r="E10" s="8">
        <v>0</v>
      </c>
      <c r="F10" s="8">
        <v>0</v>
      </c>
      <c r="G10" s="8">
        <v>124</v>
      </c>
      <c r="H10" s="12">
        <f t="shared" si="1"/>
        <v>0</v>
      </c>
    </row>
    <row r="11" spans="1:8">
      <c r="A11" t="s">
        <v>22</v>
      </c>
      <c r="B11" s="8">
        <v>711</v>
      </c>
      <c r="C11" s="8" t="s">
        <v>21</v>
      </c>
      <c r="D11" s="8">
        <v>1</v>
      </c>
      <c r="E11" s="8">
        <v>0</v>
      </c>
      <c r="F11" s="8">
        <v>0</v>
      </c>
      <c r="G11" s="8">
        <v>3193</v>
      </c>
      <c r="H11" s="12">
        <f t="shared" si="1"/>
        <v>0</v>
      </c>
    </row>
    <row r="12" spans="1:8">
      <c r="A12" t="s">
        <v>16</v>
      </c>
      <c r="B12" s="35" t="s">
        <v>24</v>
      </c>
      <c r="C12" s="35"/>
      <c r="D12" s="35"/>
      <c r="E12" s="35"/>
      <c r="F12" s="35"/>
      <c r="G12" s="35"/>
      <c r="H12" s="35"/>
    </row>
    <row r="13" spans="1:8">
      <c r="A13" s="32" t="s">
        <v>17</v>
      </c>
      <c r="B13" s="36" t="s">
        <v>24</v>
      </c>
      <c r="C13" s="36"/>
      <c r="D13" s="36"/>
      <c r="E13" s="36"/>
      <c r="F13" s="36"/>
      <c r="G13" s="36"/>
      <c r="H13" s="36"/>
    </row>
    <row r="14" spans="1:8" ht="15.75" thickBot="1">
      <c r="A14" s="32"/>
      <c r="B14" s="36" t="s">
        <v>24</v>
      </c>
      <c r="C14" s="36"/>
      <c r="D14" s="36"/>
      <c r="E14" s="36"/>
      <c r="F14" s="36"/>
      <c r="G14" s="36"/>
      <c r="H14" s="36"/>
    </row>
    <row r="15" spans="1:8" ht="15.75" thickTop="1">
      <c r="A15" s="26" t="s">
        <v>25</v>
      </c>
      <c r="B15" s="26"/>
      <c r="C15" s="26"/>
      <c r="D15" s="26">
        <f>AVERAGE(D2:D14)</f>
        <v>0.2</v>
      </c>
      <c r="E15" s="26">
        <f t="shared" ref="E15:H15" si="2">AVERAGE(E2:E14)</f>
        <v>0</v>
      </c>
      <c r="F15" s="26">
        <f t="shared" si="2"/>
        <v>0</v>
      </c>
      <c r="G15" s="26">
        <f t="shared" si="2"/>
        <v>682.4</v>
      </c>
      <c r="H15" s="27">
        <f t="shared" si="2"/>
        <v>0</v>
      </c>
    </row>
    <row r="16" spans="1:8">
      <c r="A16" s="22" t="s">
        <v>26</v>
      </c>
      <c r="B16" s="22"/>
      <c r="C16" s="22"/>
      <c r="D16" s="22">
        <f>_xlfn.STDEV.P(D2:D14)</f>
        <v>0.4</v>
      </c>
      <c r="E16" s="22">
        <f t="shared" ref="E16:H16" si="3">_xlfn.STDEV.P(E2:E14)</f>
        <v>0</v>
      </c>
      <c r="F16" s="22">
        <f t="shared" si="3"/>
        <v>0</v>
      </c>
      <c r="G16" s="22">
        <f t="shared" si="3"/>
        <v>1256.1005692220667</v>
      </c>
      <c r="H16" s="23">
        <f t="shared" si="3"/>
        <v>0</v>
      </c>
    </row>
    <row r="18" spans="7:7">
      <c r="G18" s="29"/>
    </row>
    <row r="19" spans="7:7">
      <c r="G19" s="28"/>
    </row>
  </sheetData>
  <mergeCells count="9">
    <mergeCell ref="A13:A14"/>
    <mergeCell ref="B4:H4"/>
    <mergeCell ref="B5:H5"/>
    <mergeCell ref="B6:H6"/>
    <mergeCell ref="B7:H7"/>
    <mergeCell ref="B8:H8"/>
    <mergeCell ref="B12:H12"/>
    <mergeCell ref="B13:H13"/>
    <mergeCell ref="B14:H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E20" sqref="E20"/>
    </sheetView>
  </sheetViews>
  <sheetFormatPr defaultRowHeight="15"/>
  <cols>
    <col min="1" max="1" width="10.85546875" customWidth="1"/>
    <col min="8" max="8" width="14.5703125" customWidth="1"/>
  </cols>
  <sheetData>
    <row r="1" spans="1:8">
      <c r="A1" s="1" t="s">
        <v>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19</v>
      </c>
    </row>
    <row r="2" spans="1:8">
      <c r="A2" t="s">
        <v>8</v>
      </c>
      <c r="B2" s="2">
        <v>377</v>
      </c>
      <c r="C2" s="2" t="s">
        <v>6</v>
      </c>
      <c r="D2" s="2">
        <v>0</v>
      </c>
      <c r="E2" s="8">
        <v>83</v>
      </c>
      <c r="F2" s="2">
        <v>0</v>
      </c>
      <c r="G2" s="2">
        <v>0</v>
      </c>
      <c r="H2" s="7">
        <f>G2/E2</f>
        <v>0</v>
      </c>
    </row>
    <row r="3" spans="1:8">
      <c r="A3" t="s">
        <v>9</v>
      </c>
      <c r="B3" s="2">
        <v>377</v>
      </c>
      <c r="C3" s="2" t="s">
        <v>6</v>
      </c>
      <c r="D3" s="2">
        <v>3</v>
      </c>
      <c r="E3" s="8">
        <v>2245</v>
      </c>
      <c r="F3" s="2">
        <v>12</v>
      </c>
      <c r="G3" s="2">
        <v>0</v>
      </c>
      <c r="H3" s="7">
        <f t="shared" ref="H3:H14" si="0">G3/E3</f>
        <v>0</v>
      </c>
    </row>
    <row r="4" spans="1:8">
      <c r="A4" t="s">
        <v>10</v>
      </c>
      <c r="B4" s="2">
        <v>377</v>
      </c>
      <c r="C4" s="2" t="s">
        <v>6</v>
      </c>
      <c r="D4" s="2">
        <v>0</v>
      </c>
      <c r="E4" s="8">
        <v>8853</v>
      </c>
      <c r="F4" s="2">
        <v>0</v>
      </c>
      <c r="G4" s="2">
        <v>0</v>
      </c>
      <c r="H4" s="7">
        <f t="shared" si="0"/>
        <v>0</v>
      </c>
    </row>
    <row r="5" spans="1:8">
      <c r="A5" t="s">
        <v>11</v>
      </c>
      <c r="B5" s="2">
        <v>377</v>
      </c>
      <c r="C5" s="2" t="s">
        <v>6</v>
      </c>
      <c r="D5" s="2">
        <v>2</v>
      </c>
      <c r="E5" s="8">
        <v>7395</v>
      </c>
      <c r="F5" s="2">
        <v>1</v>
      </c>
      <c r="G5" s="2">
        <v>4</v>
      </c>
      <c r="H5" s="7">
        <f t="shared" si="0"/>
        <v>5.4090601757944556E-4</v>
      </c>
    </row>
    <row r="6" spans="1:8">
      <c r="A6" t="s">
        <v>12</v>
      </c>
      <c r="B6" s="2">
        <v>377</v>
      </c>
      <c r="C6" s="2" t="s">
        <v>6</v>
      </c>
      <c r="D6" s="2">
        <v>0</v>
      </c>
      <c r="E6" s="8">
        <v>10226</v>
      </c>
      <c r="F6" s="2">
        <v>1</v>
      </c>
      <c r="G6" s="2">
        <v>3</v>
      </c>
      <c r="H6" s="7">
        <f t="shared" si="0"/>
        <v>2.9336984158028552E-4</v>
      </c>
    </row>
    <row r="7" spans="1:8">
      <c r="A7" t="s">
        <v>13</v>
      </c>
      <c r="B7" s="2">
        <v>377</v>
      </c>
      <c r="C7" s="2" t="s">
        <v>6</v>
      </c>
      <c r="D7" s="2">
        <v>4</v>
      </c>
      <c r="E7" s="8">
        <v>30379</v>
      </c>
      <c r="F7" s="2">
        <v>1</v>
      </c>
      <c r="G7" s="2">
        <v>2</v>
      </c>
      <c r="H7" s="7">
        <f t="shared" si="0"/>
        <v>6.5834951775897821E-5</v>
      </c>
    </row>
    <row r="8" spans="1:8">
      <c r="A8" t="s">
        <v>14</v>
      </c>
      <c r="B8" s="2">
        <v>377</v>
      </c>
      <c r="C8" s="2" t="s">
        <v>6</v>
      </c>
      <c r="D8" s="2">
        <v>2</v>
      </c>
      <c r="E8" s="8">
        <v>1132</v>
      </c>
      <c r="F8" s="2">
        <v>0</v>
      </c>
      <c r="G8" s="2">
        <v>0</v>
      </c>
      <c r="H8" s="7">
        <f t="shared" si="0"/>
        <v>0</v>
      </c>
    </row>
    <row r="9" spans="1:8">
      <c r="A9" t="s">
        <v>15</v>
      </c>
      <c r="B9" s="2">
        <v>377</v>
      </c>
      <c r="C9" s="2" t="s">
        <v>6</v>
      </c>
      <c r="D9" s="2">
        <v>11</v>
      </c>
      <c r="E9" s="8">
        <v>12595</v>
      </c>
      <c r="F9" s="2">
        <v>34</v>
      </c>
      <c r="G9" s="2">
        <v>5</v>
      </c>
      <c r="H9" s="7">
        <f t="shared" si="0"/>
        <v>3.9698292973402142E-4</v>
      </c>
    </row>
    <row r="10" spans="1:8">
      <c r="A10" t="s">
        <v>18</v>
      </c>
      <c r="B10" s="2">
        <v>377</v>
      </c>
      <c r="C10" s="2" t="s">
        <v>6</v>
      </c>
      <c r="D10" s="2">
        <v>0</v>
      </c>
      <c r="E10" s="8">
        <v>2363</v>
      </c>
      <c r="F10" s="2">
        <v>0</v>
      </c>
      <c r="G10" s="2">
        <v>0</v>
      </c>
      <c r="H10" s="7">
        <f t="shared" si="0"/>
        <v>0</v>
      </c>
    </row>
    <row r="11" spans="1:8">
      <c r="A11" t="s">
        <v>22</v>
      </c>
      <c r="B11" s="2">
        <v>377</v>
      </c>
      <c r="C11" s="2" t="s">
        <v>6</v>
      </c>
      <c r="D11" s="2">
        <v>25</v>
      </c>
      <c r="E11" s="8">
        <v>101386</v>
      </c>
      <c r="F11" s="2">
        <v>15</v>
      </c>
      <c r="G11" s="2">
        <v>18</v>
      </c>
      <c r="H11" s="7">
        <f t="shared" si="0"/>
        <v>1.7753930522951887E-4</v>
      </c>
    </row>
    <row r="12" spans="1:8">
      <c r="A12" t="s">
        <v>16</v>
      </c>
      <c r="B12" s="2">
        <v>377</v>
      </c>
      <c r="C12" s="2" t="s">
        <v>6</v>
      </c>
      <c r="D12" s="2">
        <v>9</v>
      </c>
      <c r="E12" s="8">
        <v>2824</v>
      </c>
      <c r="F12" s="2">
        <v>3</v>
      </c>
      <c r="G12" s="2">
        <v>1</v>
      </c>
      <c r="H12" s="7">
        <f t="shared" si="0"/>
        <v>3.5410764872521248E-4</v>
      </c>
    </row>
    <row r="13" spans="1:8">
      <c r="A13" s="30" t="s">
        <v>17</v>
      </c>
      <c r="B13" s="16">
        <v>377</v>
      </c>
      <c r="C13" s="16" t="s">
        <v>6</v>
      </c>
      <c r="D13" s="16">
        <v>0</v>
      </c>
      <c r="E13" s="17">
        <v>4285</v>
      </c>
      <c r="F13" s="16">
        <v>0</v>
      </c>
      <c r="G13" s="16">
        <v>0</v>
      </c>
      <c r="H13" s="18">
        <f t="shared" si="0"/>
        <v>0</v>
      </c>
    </row>
    <row r="14" spans="1:8" ht="15.75" thickBot="1">
      <c r="A14" s="31"/>
      <c r="B14" s="19">
        <v>377</v>
      </c>
      <c r="C14" s="19" t="s">
        <v>6</v>
      </c>
      <c r="D14" s="19">
        <v>2</v>
      </c>
      <c r="E14" s="20">
        <v>4107</v>
      </c>
      <c r="F14" s="19">
        <v>0</v>
      </c>
      <c r="G14" s="19">
        <v>0</v>
      </c>
      <c r="H14" s="15">
        <f t="shared" si="0"/>
        <v>0</v>
      </c>
    </row>
    <row r="15" spans="1:8" ht="15.75" thickTop="1">
      <c r="A15" t="s">
        <v>25</v>
      </c>
      <c r="D15">
        <f>AVERAGE(D2:D14)</f>
        <v>4.4615384615384617</v>
      </c>
      <c r="E15">
        <f t="shared" ref="E15:H15" si="1">AVERAGE(E2:E14)</f>
        <v>14451.76923076923</v>
      </c>
      <c r="F15">
        <f t="shared" si="1"/>
        <v>5.1538461538461542</v>
      </c>
      <c r="G15">
        <f t="shared" si="1"/>
        <v>2.5384615384615383</v>
      </c>
      <c r="H15" s="7">
        <f t="shared" si="1"/>
        <v>1.4067236112495245E-4</v>
      </c>
    </row>
    <row r="16" spans="1:8">
      <c r="A16" t="s">
        <v>26</v>
      </c>
      <c r="D16">
        <f>_xlfn.STDEV.P(D2:D14)</f>
        <v>6.8232113420112883</v>
      </c>
      <c r="E16">
        <f t="shared" ref="E16:H16" si="2">_xlfn.STDEV.P(E2:E14)</f>
        <v>26221.379838579305</v>
      </c>
      <c r="F16">
        <f t="shared" si="2"/>
        <v>9.5743740815394531</v>
      </c>
      <c r="G16">
        <f t="shared" si="2"/>
        <v>4.7655072313026272</v>
      </c>
      <c r="H16" s="7">
        <f t="shared" si="2"/>
        <v>1.8402216245437991E-4</v>
      </c>
    </row>
  </sheetData>
  <mergeCells count="1">
    <mergeCell ref="A13:A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A15" sqref="A15:H16"/>
    </sheetView>
  </sheetViews>
  <sheetFormatPr defaultRowHeight="15"/>
  <cols>
    <col min="1" max="1" width="12.42578125" customWidth="1"/>
    <col min="8" max="8" width="22.140625" customWidth="1"/>
  </cols>
  <sheetData>
    <row r="1" spans="1:8">
      <c r="A1" s="1" t="s">
        <v>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19</v>
      </c>
    </row>
    <row r="2" spans="1:8">
      <c r="A2" t="s">
        <v>8</v>
      </c>
      <c r="B2" s="5">
        <v>401</v>
      </c>
      <c r="C2" s="5" t="s">
        <v>21</v>
      </c>
      <c r="D2" s="5">
        <v>1</v>
      </c>
      <c r="E2" s="5">
        <v>0</v>
      </c>
      <c r="F2" s="5">
        <v>0</v>
      </c>
      <c r="G2" s="8">
        <v>65</v>
      </c>
      <c r="H2" s="6">
        <f>E2/G2</f>
        <v>0</v>
      </c>
    </row>
    <row r="3" spans="1:8">
      <c r="A3" t="s">
        <v>9</v>
      </c>
      <c r="B3" s="5">
        <v>401</v>
      </c>
      <c r="C3" s="5" t="s">
        <v>21</v>
      </c>
      <c r="D3" s="5">
        <v>0</v>
      </c>
      <c r="E3" s="5">
        <v>0</v>
      </c>
      <c r="F3" s="5">
        <v>0</v>
      </c>
      <c r="G3" s="8">
        <v>871</v>
      </c>
      <c r="H3" s="6">
        <f t="shared" ref="H3:H14" si="0">E3/G3</f>
        <v>0</v>
      </c>
    </row>
    <row r="4" spans="1:8">
      <c r="A4" t="s">
        <v>10</v>
      </c>
      <c r="B4" s="5">
        <v>401</v>
      </c>
      <c r="C4" s="5" t="s">
        <v>21</v>
      </c>
      <c r="D4" s="5">
        <v>1</v>
      </c>
      <c r="E4" s="5">
        <v>6</v>
      </c>
      <c r="F4" s="5">
        <v>1</v>
      </c>
      <c r="G4" s="8">
        <v>5730</v>
      </c>
      <c r="H4" s="6">
        <f t="shared" si="0"/>
        <v>1.0471204188481676E-3</v>
      </c>
    </row>
    <row r="5" spans="1:8">
      <c r="A5" t="s">
        <v>11</v>
      </c>
      <c r="B5" s="5">
        <v>401</v>
      </c>
      <c r="C5" s="5" t="s">
        <v>21</v>
      </c>
      <c r="D5" s="5">
        <v>1</v>
      </c>
      <c r="E5" s="5">
        <v>0</v>
      </c>
      <c r="F5" s="5">
        <v>0</v>
      </c>
      <c r="G5" s="8">
        <v>5527</v>
      </c>
      <c r="H5" s="6">
        <f t="shared" si="0"/>
        <v>0</v>
      </c>
    </row>
    <row r="6" spans="1:8">
      <c r="A6" t="s">
        <v>12</v>
      </c>
      <c r="B6" s="5">
        <v>401</v>
      </c>
      <c r="C6" s="5" t="s">
        <v>21</v>
      </c>
      <c r="D6" s="5">
        <v>0</v>
      </c>
      <c r="E6" s="5">
        <v>3</v>
      </c>
      <c r="F6" s="5">
        <v>0</v>
      </c>
      <c r="G6" s="8">
        <v>7721</v>
      </c>
      <c r="H6" s="6">
        <f t="shared" si="0"/>
        <v>3.8855070586711566E-4</v>
      </c>
    </row>
    <row r="7" spans="1:8">
      <c r="A7" t="s">
        <v>13</v>
      </c>
      <c r="B7" s="5">
        <v>401</v>
      </c>
      <c r="C7" s="5" t="s">
        <v>21</v>
      </c>
      <c r="D7" s="5">
        <v>3</v>
      </c>
      <c r="E7" s="5">
        <v>9</v>
      </c>
      <c r="F7" s="5">
        <v>2</v>
      </c>
      <c r="G7" s="8">
        <v>26639</v>
      </c>
      <c r="H7" s="6">
        <f t="shared" si="0"/>
        <v>3.3785051991441122E-4</v>
      </c>
    </row>
    <row r="8" spans="1:8">
      <c r="A8" t="s">
        <v>14</v>
      </c>
      <c r="B8" s="5">
        <v>401</v>
      </c>
      <c r="C8" s="5" t="s">
        <v>21</v>
      </c>
      <c r="D8" s="5">
        <v>0</v>
      </c>
      <c r="E8" s="5">
        <v>0</v>
      </c>
      <c r="F8" s="5">
        <v>0</v>
      </c>
      <c r="G8" s="8">
        <v>942</v>
      </c>
      <c r="H8" s="6">
        <f t="shared" si="0"/>
        <v>0</v>
      </c>
    </row>
    <row r="9" spans="1:8">
      <c r="A9" t="s">
        <v>15</v>
      </c>
      <c r="B9" s="5">
        <v>401</v>
      </c>
      <c r="C9" s="5" t="s">
        <v>21</v>
      </c>
      <c r="D9" s="5">
        <v>0</v>
      </c>
      <c r="E9" s="5">
        <v>5</v>
      </c>
      <c r="F9" s="5">
        <v>10</v>
      </c>
      <c r="G9" s="8">
        <v>6095</v>
      </c>
      <c r="H9" s="6">
        <f t="shared" si="0"/>
        <v>8.2034454470877774E-4</v>
      </c>
    </row>
    <row r="10" spans="1:8">
      <c r="A10" t="s">
        <v>18</v>
      </c>
      <c r="B10" s="5">
        <v>401</v>
      </c>
      <c r="C10" s="5" t="s">
        <v>21</v>
      </c>
      <c r="D10" s="5">
        <v>0</v>
      </c>
      <c r="E10" s="5">
        <v>1</v>
      </c>
      <c r="F10" s="5">
        <v>0</v>
      </c>
      <c r="G10" s="8">
        <v>1814</v>
      </c>
      <c r="H10" s="6">
        <f t="shared" si="0"/>
        <v>5.5126791620727675E-4</v>
      </c>
    </row>
    <row r="11" spans="1:8">
      <c r="A11" t="s">
        <v>22</v>
      </c>
      <c r="B11" s="5">
        <v>401</v>
      </c>
      <c r="C11" s="5" t="s">
        <v>21</v>
      </c>
      <c r="D11" s="5">
        <v>2</v>
      </c>
      <c r="E11" s="5">
        <v>24</v>
      </c>
      <c r="F11" s="5">
        <v>14</v>
      </c>
      <c r="G11" s="8">
        <v>77091</v>
      </c>
      <c r="H11" s="6">
        <f t="shared" si="0"/>
        <v>3.1132038759388257E-4</v>
      </c>
    </row>
    <row r="12" spans="1:8">
      <c r="A12" s="21" t="s">
        <v>16</v>
      </c>
      <c r="B12" s="22">
        <v>401</v>
      </c>
      <c r="C12" s="22" t="s">
        <v>21</v>
      </c>
      <c r="D12" s="22">
        <v>1</v>
      </c>
      <c r="E12" s="22">
        <v>2</v>
      </c>
      <c r="F12" s="22">
        <v>0</v>
      </c>
      <c r="G12" s="17">
        <v>2478</v>
      </c>
      <c r="H12" s="23">
        <f t="shared" si="0"/>
        <v>8.0710250201775622E-4</v>
      </c>
    </row>
    <row r="13" spans="1:8">
      <c r="A13" s="30" t="s">
        <v>17</v>
      </c>
      <c r="B13" s="22">
        <v>401</v>
      </c>
      <c r="C13" s="22" t="s">
        <v>21</v>
      </c>
      <c r="D13" s="22">
        <v>2</v>
      </c>
      <c r="E13" s="22">
        <v>4</v>
      </c>
      <c r="F13" s="22">
        <v>0</v>
      </c>
      <c r="G13" s="17">
        <v>3317</v>
      </c>
      <c r="H13" s="23">
        <f t="shared" si="0"/>
        <v>1.2059089538739825E-3</v>
      </c>
    </row>
    <row r="14" spans="1:8" ht="15.75" thickBot="1">
      <c r="A14" s="31"/>
      <c r="B14" s="24">
        <v>401</v>
      </c>
      <c r="C14" s="24" t="s">
        <v>21</v>
      </c>
      <c r="D14" s="24">
        <v>1</v>
      </c>
      <c r="E14" s="24">
        <v>0</v>
      </c>
      <c r="F14" s="24">
        <v>0</v>
      </c>
      <c r="G14" s="20">
        <v>3508</v>
      </c>
      <c r="H14" s="25">
        <f t="shared" si="0"/>
        <v>0</v>
      </c>
    </row>
    <row r="15" spans="1:8" ht="15.75" thickTop="1">
      <c r="A15" s="5" t="s">
        <v>25</v>
      </c>
      <c r="B15" s="5"/>
      <c r="C15" s="5"/>
      <c r="D15" s="5">
        <f>AVERAGE(D2:D14)</f>
        <v>0.92307692307692313</v>
      </c>
      <c r="E15" s="5">
        <f t="shared" ref="E15:H15" si="1">AVERAGE(E2:E14)</f>
        <v>4.1538461538461542</v>
      </c>
      <c r="F15" s="5">
        <f t="shared" si="1"/>
        <v>2.0769230769230771</v>
      </c>
      <c r="G15" s="5">
        <f t="shared" si="1"/>
        <v>10907.538461538461</v>
      </c>
      <c r="H15" s="6">
        <f t="shared" si="1"/>
        <v>4.2072814992549003E-4</v>
      </c>
    </row>
    <row r="16" spans="1:8">
      <c r="A16" s="5" t="s">
        <v>26</v>
      </c>
      <c r="B16" s="5"/>
      <c r="C16" s="5"/>
      <c r="D16" s="5">
        <f>_xlfn.STDEV.P(D2:D14)</f>
        <v>0.91664425290869112</v>
      </c>
      <c r="E16" s="5">
        <f t="shared" ref="E16:H16" si="2">_xlfn.STDEV.P(E2:E14)</f>
        <v>6.3469696445342363</v>
      </c>
      <c r="F16" s="5">
        <f t="shared" si="2"/>
        <v>4.3405341475895032</v>
      </c>
      <c r="G16" s="5">
        <f t="shared" si="2"/>
        <v>20192.391600704781</v>
      </c>
      <c r="H16" s="6">
        <f t="shared" si="2"/>
        <v>4.150838869424178E-4</v>
      </c>
    </row>
  </sheetData>
  <mergeCells count="1">
    <mergeCell ref="A13:A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H20" sqref="H20"/>
    </sheetView>
  </sheetViews>
  <sheetFormatPr defaultRowHeight="15"/>
  <cols>
    <col min="1" max="1" width="12.85546875" customWidth="1"/>
    <col min="8" max="8" width="19.140625" customWidth="1"/>
  </cols>
  <sheetData>
    <row r="1" spans="1:8">
      <c r="A1" s="1" t="s">
        <v>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19</v>
      </c>
    </row>
    <row r="2" spans="1:8">
      <c r="A2" t="s">
        <v>8</v>
      </c>
      <c r="B2" s="33" t="s">
        <v>20</v>
      </c>
      <c r="C2" s="33"/>
      <c r="D2" s="33"/>
      <c r="E2" s="33"/>
      <c r="F2" s="33"/>
      <c r="G2" s="33"/>
      <c r="H2" s="33"/>
    </row>
    <row r="3" spans="1:8">
      <c r="A3" t="s">
        <v>9</v>
      </c>
      <c r="B3" s="33" t="s">
        <v>20</v>
      </c>
      <c r="C3" s="33"/>
      <c r="D3" s="33"/>
      <c r="E3" s="33"/>
      <c r="F3" s="33"/>
      <c r="G3" s="33"/>
      <c r="H3" s="33"/>
    </row>
    <row r="4" spans="1:8">
      <c r="A4" t="s">
        <v>10</v>
      </c>
      <c r="B4" s="10">
        <v>572</v>
      </c>
      <c r="C4" s="10" t="s">
        <v>6</v>
      </c>
      <c r="D4" s="10">
        <v>0</v>
      </c>
      <c r="E4" s="8">
        <v>338</v>
      </c>
      <c r="F4" s="10">
        <v>0</v>
      </c>
      <c r="G4" s="10">
        <v>0</v>
      </c>
      <c r="H4" s="11">
        <f t="shared" ref="H4:H14" si="0">D4/E4</f>
        <v>0</v>
      </c>
    </row>
    <row r="5" spans="1:8">
      <c r="A5" t="s">
        <v>11</v>
      </c>
      <c r="B5" s="10">
        <v>572</v>
      </c>
      <c r="C5" s="10" t="s">
        <v>6</v>
      </c>
      <c r="D5" s="10">
        <v>0</v>
      </c>
      <c r="E5" s="8">
        <v>150</v>
      </c>
      <c r="F5" s="10">
        <v>0</v>
      </c>
      <c r="G5" s="10">
        <v>0</v>
      </c>
      <c r="H5" s="11">
        <f t="shared" si="0"/>
        <v>0</v>
      </c>
    </row>
    <row r="6" spans="1:8">
      <c r="A6" t="s">
        <v>12</v>
      </c>
      <c r="B6" s="10">
        <v>572</v>
      </c>
      <c r="C6" s="10" t="s">
        <v>6</v>
      </c>
      <c r="D6" s="10">
        <v>1</v>
      </c>
      <c r="E6" s="8">
        <v>273</v>
      </c>
      <c r="F6" s="10">
        <v>0</v>
      </c>
      <c r="G6" s="10">
        <v>0</v>
      </c>
      <c r="H6" s="11">
        <f t="shared" si="0"/>
        <v>3.663003663003663E-3</v>
      </c>
    </row>
    <row r="7" spans="1:8">
      <c r="A7" t="s">
        <v>13</v>
      </c>
      <c r="B7" s="10">
        <v>572</v>
      </c>
      <c r="C7" s="10" t="s">
        <v>6</v>
      </c>
      <c r="D7" s="10">
        <v>0</v>
      </c>
      <c r="E7" s="8">
        <v>699</v>
      </c>
      <c r="F7" s="10">
        <v>0</v>
      </c>
      <c r="G7" s="10">
        <v>2</v>
      </c>
      <c r="H7" s="11">
        <f t="shared" si="0"/>
        <v>0</v>
      </c>
    </row>
    <row r="8" spans="1:8">
      <c r="A8" t="s">
        <v>14</v>
      </c>
      <c r="B8" s="10">
        <v>572</v>
      </c>
      <c r="C8" s="10" t="s">
        <v>6</v>
      </c>
      <c r="D8" s="10">
        <v>0</v>
      </c>
      <c r="E8" s="8">
        <v>70</v>
      </c>
      <c r="F8" s="10">
        <v>0</v>
      </c>
      <c r="G8" s="10">
        <v>0</v>
      </c>
      <c r="H8" s="11">
        <f t="shared" si="0"/>
        <v>0</v>
      </c>
    </row>
    <row r="9" spans="1:8">
      <c r="A9" t="s">
        <v>15</v>
      </c>
      <c r="B9" s="34" t="s">
        <v>20</v>
      </c>
      <c r="C9" s="34"/>
      <c r="D9" s="34"/>
      <c r="E9" s="34"/>
      <c r="F9" s="34"/>
      <c r="G9" s="34"/>
      <c r="H9" s="34"/>
    </row>
    <row r="10" spans="1:8">
      <c r="A10" t="s">
        <v>18</v>
      </c>
      <c r="B10" s="34" t="s">
        <v>20</v>
      </c>
      <c r="C10" s="34"/>
      <c r="D10" s="34"/>
      <c r="E10" s="34"/>
      <c r="F10" s="34"/>
      <c r="G10" s="34"/>
      <c r="H10" s="34"/>
    </row>
    <row r="11" spans="1:8">
      <c r="A11" t="s">
        <v>22</v>
      </c>
      <c r="B11" s="34" t="s">
        <v>20</v>
      </c>
      <c r="C11" s="34"/>
      <c r="D11" s="34"/>
      <c r="E11" s="34"/>
      <c r="F11" s="34"/>
      <c r="G11" s="34"/>
      <c r="H11" s="34"/>
    </row>
    <row r="12" spans="1:8">
      <c r="A12" t="s">
        <v>16</v>
      </c>
      <c r="B12" s="10">
        <v>572</v>
      </c>
      <c r="C12" s="10" t="s">
        <v>6</v>
      </c>
      <c r="D12" s="10">
        <v>1</v>
      </c>
      <c r="E12" s="8">
        <v>10</v>
      </c>
      <c r="F12" s="10">
        <v>0</v>
      </c>
      <c r="G12" s="10">
        <v>0</v>
      </c>
      <c r="H12" s="11">
        <f t="shared" si="0"/>
        <v>0.1</v>
      </c>
    </row>
    <row r="13" spans="1:8">
      <c r="A13" s="32" t="s">
        <v>17</v>
      </c>
      <c r="B13" s="10">
        <v>572</v>
      </c>
      <c r="C13" s="10" t="s">
        <v>6</v>
      </c>
      <c r="D13" s="10">
        <v>0</v>
      </c>
      <c r="E13" s="8">
        <v>319</v>
      </c>
      <c r="F13" s="10">
        <v>0</v>
      </c>
      <c r="G13" s="10">
        <v>0</v>
      </c>
      <c r="H13" s="11">
        <f t="shared" si="0"/>
        <v>0</v>
      </c>
    </row>
    <row r="14" spans="1:8" ht="15.75" thickBot="1">
      <c r="A14" s="32"/>
      <c r="B14" s="10">
        <v>572</v>
      </c>
      <c r="C14" s="10" t="s">
        <v>6</v>
      </c>
      <c r="D14" s="10">
        <v>0</v>
      </c>
      <c r="E14" s="8">
        <v>440</v>
      </c>
      <c r="F14" s="10">
        <v>0</v>
      </c>
      <c r="G14" s="10">
        <v>0</v>
      </c>
      <c r="H14" s="11">
        <f t="shared" si="0"/>
        <v>0</v>
      </c>
    </row>
    <row r="15" spans="1:8" ht="15.75" thickTop="1">
      <c r="A15" s="26" t="s">
        <v>25</v>
      </c>
      <c r="B15" s="26"/>
      <c r="C15" s="26"/>
      <c r="D15" s="26">
        <f>AVERAGE(D2:D14)</f>
        <v>0.25</v>
      </c>
      <c r="E15" s="26">
        <f t="shared" ref="E15:H15" si="1">AVERAGE(E2:E14)</f>
        <v>287.375</v>
      </c>
      <c r="F15" s="26">
        <f t="shared" si="1"/>
        <v>0</v>
      </c>
      <c r="G15" s="26">
        <f t="shared" si="1"/>
        <v>0.25</v>
      </c>
      <c r="H15" s="27">
        <f t="shared" si="1"/>
        <v>1.2957875457875459E-2</v>
      </c>
    </row>
    <row r="16" spans="1:8">
      <c r="A16" s="22" t="s">
        <v>26</v>
      </c>
      <c r="B16" s="22"/>
      <c r="C16" s="22"/>
      <c r="D16" s="22">
        <f>_xlfn.STDEV.P(D2:D14)</f>
        <v>0.4330127018922193</v>
      </c>
      <c r="E16" s="22">
        <f t="shared" ref="E16:H16" si="2">_xlfn.STDEV.P(E2:E14)</f>
        <v>206.02180558135103</v>
      </c>
      <c r="F16" s="22">
        <f t="shared" si="2"/>
        <v>0</v>
      </c>
      <c r="G16" s="22">
        <f t="shared" si="2"/>
        <v>0.66143782776614768</v>
      </c>
      <c r="H16" s="23">
        <f t="shared" si="2"/>
        <v>3.2920672275905699E-2</v>
      </c>
    </row>
  </sheetData>
  <mergeCells count="6">
    <mergeCell ref="A13:A14"/>
    <mergeCell ref="B2:H2"/>
    <mergeCell ref="B3:H3"/>
    <mergeCell ref="B9:H9"/>
    <mergeCell ref="B10:H10"/>
    <mergeCell ref="B11:H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activeCell="A15" sqref="A15:H16"/>
    </sheetView>
  </sheetViews>
  <sheetFormatPr defaultRowHeight="15"/>
  <cols>
    <col min="1" max="1" width="11" customWidth="1"/>
    <col min="8" max="8" width="17.7109375" customWidth="1"/>
  </cols>
  <sheetData>
    <row r="1" spans="1:8">
      <c r="A1" s="1" t="s">
        <v>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19</v>
      </c>
    </row>
    <row r="2" spans="1:8">
      <c r="A2" t="s">
        <v>8</v>
      </c>
      <c r="B2" s="33" t="s">
        <v>20</v>
      </c>
      <c r="C2" s="33"/>
      <c r="D2" s="33"/>
      <c r="E2" s="33"/>
      <c r="F2" s="33"/>
      <c r="G2" s="33"/>
      <c r="H2" s="33"/>
    </row>
    <row r="3" spans="1:8">
      <c r="A3" t="s">
        <v>9</v>
      </c>
      <c r="B3" s="33" t="s">
        <v>20</v>
      </c>
      <c r="C3" s="33"/>
      <c r="D3" s="33"/>
      <c r="E3" s="33"/>
      <c r="F3" s="33"/>
      <c r="G3" s="33"/>
      <c r="H3" s="33"/>
    </row>
    <row r="4" spans="1:8">
      <c r="A4" t="s">
        <v>10</v>
      </c>
      <c r="B4" s="10">
        <v>573</v>
      </c>
      <c r="C4" s="10" t="s">
        <v>6</v>
      </c>
      <c r="D4" s="10">
        <v>0</v>
      </c>
      <c r="E4" s="8">
        <v>340</v>
      </c>
      <c r="F4" s="10">
        <v>0</v>
      </c>
      <c r="G4" s="10">
        <v>2</v>
      </c>
      <c r="H4" s="11">
        <f>G4/E4</f>
        <v>5.8823529411764705E-3</v>
      </c>
    </row>
    <row r="5" spans="1:8">
      <c r="A5" t="s">
        <v>11</v>
      </c>
      <c r="B5" s="10">
        <v>573</v>
      </c>
      <c r="C5" s="10" t="s">
        <v>6</v>
      </c>
      <c r="D5" s="10">
        <v>0</v>
      </c>
      <c r="E5" s="8">
        <v>149</v>
      </c>
      <c r="F5" s="10">
        <v>0</v>
      </c>
      <c r="G5" s="10">
        <v>0</v>
      </c>
      <c r="H5" s="11">
        <f t="shared" ref="H5:H8" si="0">G5/E5</f>
        <v>0</v>
      </c>
    </row>
    <row r="6" spans="1:8">
      <c r="A6" t="s">
        <v>12</v>
      </c>
      <c r="B6" s="10">
        <v>573</v>
      </c>
      <c r="C6" s="10" t="s">
        <v>6</v>
      </c>
      <c r="D6" s="10">
        <v>0</v>
      </c>
      <c r="E6" s="8">
        <v>279</v>
      </c>
      <c r="F6" s="10">
        <v>0</v>
      </c>
      <c r="G6" s="10">
        <v>0</v>
      </c>
      <c r="H6" s="11">
        <f t="shared" si="0"/>
        <v>0</v>
      </c>
    </row>
    <row r="7" spans="1:8">
      <c r="A7" t="s">
        <v>13</v>
      </c>
      <c r="B7" s="10">
        <v>573</v>
      </c>
      <c r="C7" s="10" t="s">
        <v>6</v>
      </c>
      <c r="D7" s="10">
        <v>0</v>
      </c>
      <c r="E7" s="8">
        <v>707</v>
      </c>
      <c r="F7" s="10">
        <v>0</v>
      </c>
      <c r="G7" s="10">
        <v>9</v>
      </c>
      <c r="H7" s="11">
        <f t="shared" si="0"/>
        <v>1.272984441301273E-2</v>
      </c>
    </row>
    <row r="8" spans="1:8">
      <c r="A8" t="s">
        <v>14</v>
      </c>
      <c r="B8" s="10">
        <v>573</v>
      </c>
      <c r="C8" s="10" t="s">
        <v>6</v>
      </c>
      <c r="D8" s="10">
        <v>0</v>
      </c>
      <c r="E8" s="8">
        <v>70</v>
      </c>
      <c r="F8" s="10">
        <v>0</v>
      </c>
      <c r="G8" s="10">
        <v>0</v>
      </c>
      <c r="H8" s="11">
        <f t="shared" si="0"/>
        <v>0</v>
      </c>
    </row>
    <row r="9" spans="1:8">
      <c r="A9" t="s">
        <v>15</v>
      </c>
      <c r="B9" s="34" t="s">
        <v>20</v>
      </c>
      <c r="C9" s="34"/>
      <c r="D9" s="34"/>
      <c r="E9" s="34"/>
      <c r="F9" s="34"/>
      <c r="G9" s="34"/>
      <c r="H9" s="34"/>
    </row>
    <row r="10" spans="1:8">
      <c r="A10" t="s">
        <v>18</v>
      </c>
      <c r="B10" s="34" t="s">
        <v>20</v>
      </c>
      <c r="C10" s="34"/>
      <c r="D10" s="34"/>
      <c r="E10" s="34"/>
      <c r="F10" s="34"/>
      <c r="G10" s="34"/>
      <c r="H10" s="34"/>
    </row>
    <row r="11" spans="1:8">
      <c r="A11" t="s">
        <v>22</v>
      </c>
      <c r="B11" s="34" t="s">
        <v>20</v>
      </c>
      <c r="C11" s="34"/>
      <c r="D11" s="34"/>
      <c r="E11" s="34"/>
      <c r="F11" s="34"/>
      <c r="G11" s="34"/>
      <c r="H11" s="34"/>
    </row>
    <row r="12" spans="1:8">
      <c r="A12" t="s">
        <v>16</v>
      </c>
      <c r="B12" s="10">
        <v>573</v>
      </c>
      <c r="C12" s="10" t="s">
        <v>6</v>
      </c>
      <c r="D12" s="10">
        <v>0</v>
      </c>
      <c r="E12" s="8">
        <v>11</v>
      </c>
      <c r="F12" s="10">
        <v>0</v>
      </c>
      <c r="G12" s="10">
        <v>0</v>
      </c>
      <c r="H12" s="11">
        <f>G12/E12</f>
        <v>0</v>
      </c>
    </row>
    <row r="13" spans="1:8">
      <c r="A13" s="32" t="s">
        <v>17</v>
      </c>
      <c r="B13" s="10">
        <v>573</v>
      </c>
      <c r="C13" s="10" t="s">
        <v>6</v>
      </c>
      <c r="D13" s="10">
        <v>0</v>
      </c>
      <c r="E13" s="8">
        <v>326</v>
      </c>
      <c r="F13" s="10">
        <v>0</v>
      </c>
      <c r="G13" s="10">
        <v>0</v>
      </c>
      <c r="H13" s="11">
        <f t="shared" ref="H13:H14" si="1">G13/E13</f>
        <v>0</v>
      </c>
    </row>
    <row r="14" spans="1:8" ht="15.75" thickBot="1">
      <c r="A14" s="32"/>
      <c r="B14" s="10">
        <v>573</v>
      </c>
      <c r="C14" s="10" t="s">
        <v>6</v>
      </c>
      <c r="D14" s="10">
        <v>0</v>
      </c>
      <c r="E14" s="8">
        <v>459</v>
      </c>
      <c r="F14" s="10">
        <v>0</v>
      </c>
      <c r="G14" s="10">
        <v>0</v>
      </c>
      <c r="H14" s="11">
        <f t="shared" si="1"/>
        <v>0</v>
      </c>
    </row>
    <row r="15" spans="1:8" ht="15.75" thickTop="1">
      <c r="A15" s="26" t="s">
        <v>25</v>
      </c>
      <c r="B15" s="26"/>
      <c r="C15" s="26"/>
      <c r="D15" s="26">
        <f>AVERAGE(D2:D14)</f>
        <v>0</v>
      </c>
      <c r="E15" s="26">
        <f t="shared" ref="E15:H15" si="2">AVERAGE(E2:E14)</f>
        <v>292.625</v>
      </c>
      <c r="F15" s="26">
        <f t="shared" si="2"/>
        <v>0</v>
      </c>
      <c r="G15" s="26">
        <f t="shared" si="2"/>
        <v>1.375</v>
      </c>
      <c r="H15" s="27">
        <f t="shared" si="2"/>
        <v>2.3265246692736503E-3</v>
      </c>
    </row>
    <row r="16" spans="1:8">
      <c r="A16" s="22" t="s">
        <v>26</v>
      </c>
      <c r="B16" s="22"/>
      <c r="C16" s="22"/>
      <c r="D16" s="22">
        <f>_xlfn.STDEV.P(D2:D14)</f>
        <v>0</v>
      </c>
      <c r="E16" s="22">
        <f t="shared" ref="E16:H16" si="3">_xlfn.STDEV.P(E2:E14)</f>
        <v>209.89100594117892</v>
      </c>
      <c r="F16" s="22">
        <f t="shared" si="3"/>
        <v>0</v>
      </c>
      <c r="G16" s="22">
        <f t="shared" si="3"/>
        <v>2.9553976043842223</v>
      </c>
      <c r="H16" s="23">
        <f t="shared" si="3"/>
        <v>4.3782028078049326E-3</v>
      </c>
    </row>
  </sheetData>
  <mergeCells count="6">
    <mergeCell ref="A13:A14"/>
    <mergeCell ref="B2:H2"/>
    <mergeCell ref="B3:H3"/>
    <mergeCell ref="B9:H9"/>
    <mergeCell ref="B10:H10"/>
    <mergeCell ref="B11:H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E21" sqref="E21"/>
    </sheetView>
  </sheetViews>
  <sheetFormatPr defaultRowHeight="15"/>
  <cols>
    <col min="1" max="1" width="11.5703125" customWidth="1"/>
    <col min="7" max="7" width="19.7109375" customWidth="1"/>
  </cols>
  <sheetData>
    <row r="1" spans="1:9">
      <c r="A1" s="1" t="s">
        <v>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19</v>
      </c>
      <c r="I1" s="5"/>
    </row>
    <row r="2" spans="1:9">
      <c r="A2" t="s">
        <v>8</v>
      </c>
      <c r="B2" s="33" t="s">
        <v>20</v>
      </c>
      <c r="C2" s="33"/>
      <c r="D2" s="33"/>
      <c r="E2" s="33"/>
      <c r="F2" s="33"/>
      <c r="G2" s="33"/>
      <c r="H2" s="33"/>
      <c r="I2" s="5"/>
    </row>
    <row r="3" spans="1:9">
      <c r="A3" t="s">
        <v>9</v>
      </c>
      <c r="B3" s="33" t="s">
        <v>20</v>
      </c>
      <c r="C3" s="33"/>
      <c r="D3" s="33"/>
      <c r="E3" s="33"/>
      <c r="F3" s="33"/>
      <c r="G3" s="33"/>
      <c r="H3" s="33"/>
      <c r="I3" s="5"/>
    </row>
    <row r="4" spans="1:9">
      <c r="A4" t="s">
        <v>10</v>
      </c>
      <c r="B4" s="10">
        <v>576</v>
      </c>
      <c r="C4" s="10" t="s">
        <v>23</v>
      </c>
      <c r="D4" s="10">
        <v>357</v>
      </c>
      <c r="E4" s="10">
        <v>0</v>
      </c>
      <c r="F4" s="10">
        <v>0</v>
      </c>
      <c r="G4" s="10">
        <v>0</v>
      </c>
      <c r="H4" s="11">
        <f t="shared" ref="H4:H14" si="0">F4/D4</f>
        <v>0</v>
      </c>
      <c r="I4" s="5"/>
    </row>
    <row r="5" spans="1:9">
      <c r="A5" t="s">
        <v>11</v>
      </c>
      <c r="B5" s="10">
        <v>576</v>
      </c>
      <c r="C5" s="10" t="s">
        <v>23</v>
      </c>
      <c r="D5" s="10">
        <v>156</v>
      </c>
      <c r="E5" s="10">
        <v>0</v>
      </c>
      <c r="F5" s="10">
        <v>0</v>
      </c>
      <c r="G5" s="10">
        <v>0</v>
      </c>
      <c r="H5" s="11">
        <f t="shared" si="0"/>
        <v>0</v>
      </c>
      <c r="I5" s="5"/>
    </row>
    <row r="6" spans="1:9">
      <c r="A6" t="s">
        <v>12</v>
      </c>
      <c r="B6" s="10">
        <v>576</v>
      </c>
      <c r="C6" s="10" t="s">
        <v>23</v>
      </c>
      <c r="D6" s="10">
        <v>281</v>
      </c>
      <c r="E6" s="10">
        <v>0</v>
      </c>
      <c r="F6" s="10">
        <v>0</v>
      </c>
      <c r="G6" s="10">
        <v>0</v>
      </c>
      <c r="H6" s="11">
        <f t="shared" si="0"/>
        <v>0</v>
      </c>
      <c r="I6" s="5"/>
    </row>
    <row r="7" spans="1:9">
      <c r="A7" t="s">
        <v>13</v>
      </c>
      <c r="B7" s="10">
        <v>576</v>
      </c>
      <c r="C7" s="10" t="s">
        <v>23</v>
      </c>
      <c r="D7" s="10">
        <v>747</v>
      </c>
      <c r="E7" s="10">
        <v>0</v>
      </c>
      <c r="F7" s="10">
        <v>0</v>
      </c>
      <c r="G7" s="10">
        <v>0</v>
      </c>
      <c r="H7" s="11">
        <f t="shared" si="0"/>
        <v>0</v>
      </c>
      <c r="I7" s="5"/>
    </row>
    <row r="8" spans="1:9">
      <c r="A8" t="s">
        <v>14</v>
      </c>
      <c r="B8" s="10">
        <v>576</v>
      </c>
      <c r="C8" s="10" t="s">
        <v>23</v>
      </c>
      <c r="D8" s="10">
        <v>92</v>
      </c>
      <c r="E8" s="10">
        <v>0</v>
      </c>
      <c r="F8" s="10">
        <v>0</v>
      </c>
      <c r="G8" s="10">
        <v>0</v>
      </c>
      <c r="H8" s="11">
        <f t="shared" si="0"/>
        <v>0</v>
      </c>
      <c r="I8" s="5"/>
    </row>
    <row r="9" spans="1:9">
      <c r="A9" t="s">
        <v>15</v>
      </c>
      <c r="B9" s="34" t="s">
        <v>20</v>
      </c>
      <c r="C9" s="34"/>
      <c r="D9" s="34"/>
      <c r="E9" s="34"/>
      <c r="F9" s="34"/>
      <c r="G9" s="34"/>
      <c r="H9" s="34"/>
      <c r="I9" s="5"/>
    </row>
    <row r="10" spans="1:9">
      <c r="A10" t="s">
        <v>18</v>
      </c>
      <c r="B10" s="34" t="s">
        <v>20</v>
      </c>
      <c r="C10" s="34"/>
      <c r="D10" s="34"/>
      <c r="E10" s="34"/>
      <c r="F10" s="34"/>
      <c r="G10" s="34"/>
      <c r="H10" s="34"/>
      <c r="I10" s="5"/>
    </row>
    <row r="11" spans="1:9">
      <c r="A11" t="s">
        <v>22</v>
      </c>
      <c r="B11" s="34" t="s">
        <v>20</v>
      </c>
      <c r="C11" s="34"/>
      <c r="D11" s="34"/>
      <c r="E11" s="34"/>
      <c r="F11" s="34"/>
      <c r="G11" s="34"/>
      <c r="H11" s="34"/>
      <c r="I11" s="5"/>
    </row>
    <row r="12" spans="1:9">
      <c r="A12" t="s">
        <v>16</v>
      </c>
      <c r="B12" s="10">
        <v>576</v>
      </c>
      <c r="C12" s="10" t="s">
        <v>23</v>
      </c>
      <c r="D12" s="10">
        <v>12</v>
      </c>
      <c r="E12" s="10">
        <v>0</v>
      </c>
      <c r="F12" s="10">
        <v>0</v>
      </c>
      <c r="G12" s="10">
        <v>0</v>
      </c>
      <c r="H12" s="11">
        <f t="shared" si="0"/>
        <v>0</v>
      </c>
      <c r="I12" s="5"/>
    </row>
    <row r="13" spans="1:9">
      <c r="A13" s="32" t="s">
        <v>17</v>
      </c>
      <c r="B13" s="10">
        <v>576</v>
      </c>
      <c r="C13" s="10" t="s">
        <v>23</v>
      </c>
      <c r="D13" s="10">
        <v>372</v>
      </c>
      <c r="E13" s="10">
        <v>0</v>
      </c>
      <c r="F13" s="10">
        <v>0</v>
      </c>
      <c r="G13" s="10">
        <v>0</v>
      </c>
      <c r="H13" s="11">
        <f t="shared" si="0"/>
        <v>0</v>
      </c>
      <c r="I13" s="5"/>
    </row>
    <row r="14" spans="1:9" ht="15.75" thickBot="1">
      <c r="A14" s="32"/>
      <c r="B14" s="10">
        <v>576</v>
      </c>
      <c r="C14" s="10" t="s">
        <v>23</v>
      </c>
      <c r="D14" s="10">
        <v>503</v>
      </c>
      <c r="E14" s="10">
        <v>0</v>
      </c>
      <c r="F14" s="10">
        <v>0</v>
      </c>
      <c r="G14" s="10">
        <v>0</v>
      </c>
      <c r="H14" s="11">
        <f t="shared" si="0"/>
        <v>0</v>
      </c>
      <c r="I14" s="5"/>
    </row>
    <row r="15" spans="1:9" ht="15.75" thickTop="1">
      <c r="A15" s="26" t="s">
        <v>25</v>
      </c>
      <c r="B15" s="26"/>
      <c r="C15" s="26"/>
      <c r="D15" s="26">
        <f>AVERAGE(D2:D14)</f>
        <v>315</v>
      </c>
      <c r="E15" s="26">
        <f t="shared" ref="E15:H15" si="1">AVERAGE(E2:E14)</f>
        <v>0</v>
      </c>
      <c r="F15" s="26">
        <f t="shared" si="1"/>
        <v>0</v>
      </c>
      <c r="G15" s="26">
        <f t="shared" si="1"/>
        <v>0</v>
      </c>
      <c r="H15" s="27">
        <f t="shared" si="1"/>
        <v>0</v>
      </c>
      <c r="I15" s="5"/>
    </row>
    <row r="16" spans="1:9">
      <c r="A16" s="22" t="s">
        <v>26</v>
      </c>
      <c r="B16" s="22"/>
      <c r="C16" s="22"/>
      <c r="D16" s="22">
        <f>_xlfn.STDEV.P(D2:D14)</f>
        <v>222.19248412131316</v>
      </c>
      <c r="E16" s="22">
        <f t="shared" ref="E16:H16" si="2">_xlfn.STDEV.P(E2:E14)</f>
        <v>0</v>
      </c>
      <c r="F16" s="22">
        <f t="shared" si="2"/>
        <v>0</v>
      </c>
      <c r="G16" s="22">
        <f t="shared" si="2"/>
        <v>0</v>
      </c>
      <c r="H16" s="23">
        <f t="shared" si="2"/>
        <v>0</v>
      </c>
    </row>
    <row r="24" spans="4:4">
      <c r="D24" s="28"/>
    </row>
  </sheetData>
  <mergeCells count="6">
    <mergeCell ref="A13:A14"/>
    <mergeCell ref="B2:H2"/>
    <mergeCell ref="B3:H3"/>
    <mergeCell ref="B9:H9"/>
    <mergeCell ref="B10:H10"/>
    <mergeCell ref="B11:H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A15" sqref="A15:H16"/>
    </sheetView>
  </sheetViews>
  <sheetFormatPr defaultRowHeight="15"/>
  <cols>
    <col min="1" max="1" width="10.85546875" customWidth="1"/>
    <col min="8" max="8" width="21.28515625" customWidth="1"/>
  </cols>
  <sheetData>
    <row r="1" spans="1:8">
      <c r="A1" s="1" t="s">
        <v>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19</v>
      </c>
    </row>
    <row r="2" spans="1:8">
      <c r="A2" t="s">
        <v>8</v>
      </c>
      <c r="B2" s="33" t="s">
        <v>20</v>
      </c>
      <c r="C2" s="33"/>
      <c r="D2" s="33"/>
      <c r="E2" s="33"/>
      <c r="F2" s="33"/>
      <c r="G2" s="33"/>
      <c r="H2" s="33"/>
    </row>
    <row r="3" spans="1:8">
      <c r="A3" t="s">
        <v>9</v>
      </c>
      <c r="B3" s="33" t="s">
        <v>20</v>
      </c>
      <c r="C3" s="33"/>
      <c r="D3" s="33"/>
      <c r="E3" s="33"/>
      <c r="F3" s="33"/>
      <c r="G3" s="33"/>
      <c r="H3" s="33"/>
    </row>
    <row r="4" spans="1:8">
      <c r="A4" t="s">
        <v>10</v>
      </c>
      <c r="B4" s="10">
        <v>592</v>
      </c>
      <c r="C4" s="10" t="s">
        <v>6</v>
      </c>
      <c r="D4" s="10">
        <v>0</v>
      </c>
      <c r="E4" s="10">
        <v>330</v>
      </c>
      <c r="F4" s="10">
        <v>0</v>
      </c>
      <c r="G4" s="10">
        <v>9</v>
      </c>
      <c r="H4" s="11">
        <f t="shared" ref="H4:H14" si="0">G4/E4</f>
        <v>2.7272727272727271E-2</v>
      </c>
    </row>
    <row r="5" spans="1:8">
      <c r="A5" t="s">
        <v>11</v>
      </c>
      <c r="B5" s="10">
        <v>592</v>
      </c>
      <c r="C5" s="10" t="s">
        <v>6</v>
      </c>
      <c r="D5" s="10">
        <v>0</v>
      </c>
      <c r="E5" s="10">
        <v>166</v>
      </c>
      <c r="F5" s="10">
        <v>0</v>
      </c>
      <c r="G5" s="10">
        <v>4</v>
      </c>
      <c r="H5" s="11">
        <f t="shared" si="0"/>
        <v>2.4096385542168676E-2</v>
      </c>
    </row>
    <row r="6" spans="1:8">
      <c r="A6" t="s">
        <v>12</v>
      </c>
      <c r="B6" s="10">
        <v>592</v>
      </c>
      <c r="C6" s="10" t="s">
        <v>6</v>
      </c>
      <c r="D6" s="10">
        <v>0</v>
      </c>
      <c r="E6" s="10">
        <v>292</v>
      </c>
      <c r="F6" s="10">
        <v>0</v>
      </c>
      <c r="G6" s="10">
        <v>4</v>
      </c>
      <c r="H6" s="11">
        <f t="shared" si="0"/>
        <v>1.3698630136986301E-2</v>
      </c>
    </row>
    <row r="7" spans="1:8">
      <c r="A7" t="s">
        <v>13</v>
      </c>
      <c r="B7" s="10">
        <v>592</v>
      </c>
      <c r="C7" s="10" t="s">
        <v>6</v>
      </c>
      <c r="D7" s="10">
        <v>0</v>
      </c>
      <c r="E7" s="10">
        <v>747</v>
      </c>
      <c r="F7" s="10">
        <v>0</v>
      </c>
      <c r="G7" s="10">
        <v>16</v>
      </c>
      <c r="H7" s="11">
        <f t="shared" si="0"/>
        <v>2.1419009370816599E-2</v>
      </c>
    </row>
    <row r="8" spans="1:8">
      <c r="A8" t="s">
        <v>14</v>
      </c>
      <c r="B8" s="10">
        <v>592</v>
      </c>
      <c r="C8" s="10" t="s">
        <v>6</v>
      </c>
      <c r="D8" s="10">
        <v>0</v>
      </c>
      <c r="E8" s="10">
        <v>69</v>
      </c>
      <c r="F8" s="10">
        <v>0</v>
      </c>
      <c r="G8" s="10">
        <v>2</v>
      </c>
      <c r="H8" s="11">
        <f t="shared" si="0"/>
        <v>2.8985507246376812E-2</v>
      </c>
    </row>
    <row r="9" spans="1:8">
      <c r="A9" t="s">
        <v>15</v>
      </c>
      <c r="B9" s="34" t="s">
        <v>20</v>
      </c>
      <c r="C9" s="34"/>
      <c r="D9" s="34"/>
      <c r="E9" s="34"/>
      <c r="F9" s="34"/>
      <c r="G9" s="34"/>
      <c r="H9" s="34"/>
    </row>
    <row r="10" spans="1:8">
      <c r="A10" t="s">
        <v>18</v>
      </c>
      <c r="B10" s="34" t="s">
        <v>20</v>
      </c>
      <c r="C10" s="34"/>
      <c r="D10" s="34"/>
      <c r="E10" s="34"/>
      <c r="F10" s="34"/>
      <c r="G10" s="34"/>
      <c r="H10" s="34"/>
    </row>
    <row r="11" spans="1:8">
      <c r="A11" t="s">
        <v>22</v>
      </c>
      <c r="B11" s="34" t="s">
        <v>20</v>
      </c>
      <c r="C11" s="34"/>
      <c r="D11" s="34"/>
      <c r="E11" s="34"/>
      <c r="F11" s="34"/>
      <c r="G11" s="34"/>
      <c r="H11" s="34"/>
    </row>
    <row r="12" spans="1:8">
      <c r="A12" t="s">
        <v>16</v>
      </c>
      <c r="B12" s="10">
        <v>592</v>
      </c>
      <c r="C12" s="10" t="s">
        <v>6</v>
      </c>
      <c r="D12" s="10">
        <v>0</v>
      </c>
      <c r="E12" s="10">
        <v>20</v>
      </c>
      <c r="F12" s="10">
        <v>0</v>
      </c>
      <c r="G12" s="10">
        <v>0</v>
      </c>
      <c r="H12" s="11">
        <f t="shared" si="0"/>
        <v>0</v>
      </c>
    </row>
    <row r="13" spans="1:8">
      <c r="A13" s="32" t="s">
        <v>17</v>
      </c>
      <c r="B13" s="10">
        <v>592</v>
      </c>
      <c r="C13" s="10" t="s">
        <v>6</v>
      </c>
      <c r="D13" s="10">
        <v>0</v>
      </c>
      <c r="E13" s="10">
        <v>455</v>
      </c>
      <c r="F13" s="10">
        <v>0</v>
      </c>
      <c r="G13" s="10">
        <v>0</v>
      </c>
      <c r="H13" s="11">
        <f t="shared" si="0"/>
        <v>0</v>
      </c>
    </row>
    <row r="14" spans="1:8" ht="15.75" thickBot="1">
      <c r="A14" s="32"/>
      <c r="B14" s="10">
        <v>592</v>
      </c>
      <c r="C14" s="10" t="s">
        <v>6</v>
      </c>
      <c r="D14" s="10">
        <v>0</v>
      </c>
      <c r="E14" s="10">
        <v>579</v>
      </c>
      <c r="F14" s="10">
        <v>0</v>
      </c>
      <c r="G14" s="10">
        <v>2</v>
      </c>
      <c r="H14" s="11">
        <f t="shared" si="0"/>
        <v>3.4542314335060447E-3</v>
      </c>
    </row>
    <row r="15" spans="1:8" ht="15.75" thickTop="1">
      <c r="A15" s="26" t="s">
        <v>25</v>
      </c>
      <c r="B15" s="26"/>
      <c r="C15" s="26"/>
      <c r="D15" s="26">
        <f>AVERAGE(D2:D14)</f>
        <v>0</v>
      </c>
      <c r="E15" s="26">
        <f t="shared" ref="E15:H15" si="1">AVERAGE(E2:E14)</f>
        <v>332.25</v>
      </c>
      <c r="F15" s="26">
        <f t="shared" si="1"/>
        <v>0</v>
      </c>
      <c r="G15" s="26">
        <f t="shared" si="1"/>
        <v>4.625</v>
      </c>
      <c r="H15" s="27">
        <f t="shared" si="1"/>
        <v>1.4865811375322713E-2</v>
      </c>
    </row>
    <row r="16" spans="1:8">
      <c r="A16" s="22" t="s">
        <v>26</v>
      </c>
      <c r="B16" s="22"/>
      <c r="C16" s="22"/>
      <c r="D16" s="22">
        <f>_xlfn.STDEV.P(D2:D14)</f>
        <v>0</v>
      </c>
      <c r="E16" s="22">
        <f t="shared" ref="E16:H16" si="2">_xlfn.STDEV.P(E2:E14)</f>
        <v>235.59379766878413</v>
      </c>
      <c r="F16" s="22">
        <f t="shared" si="2"/>
        <v>0</v>
      </c>
      <c r="G16" s="22">
        <f t="shared" si="2"/>
        <v>5.0729059719257563</v>
      </c>
      <c r="H16" s="23">
        <f t="shared" si="2"/>
        <v>1.1483773560436625E-2</v>
      </c>
    </row>
  </sheetData>
  <mergeCells count="6">
    <mergeCell ref="A13:A14"/>
    <mergeCell ref="B2:H2"/>
    <mergeCell ref="B3:H3"/>
    <mergeCell ref="B9:H9"/>
    <mergeCell ref="B10:H10"/>
    <mergeCell ref="B11:H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15" sqref="A15:H16"/>
    </sheetView>
  </sheetViews>
  <sheetFormatPr defaultRowHeight="15"/>
  <cols>
    <col min="1" max="1" width="12.42578125" customWidth="1"/>
    <col min="8" max="8" width="14.7109375" customWidth="1"/>
  </cols>
  <sheetData>
    <row r="1" spans="1:8">
      <c r="A1" s="1" t="s">
        <v>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19</v>
      </c>
    </row>
    <row r="2" spans="1:8">
      <c r="A2" t="s">
        <v>8</v>
      </c>
      <c r="B2" s="33" t="s">
        <v>20</v>
      </c>
      <c r="C2" s="33"/>
      <c r="D2" s="33"/>
      <c r="E2" s="33"/>
      <c r="F2" s="33"/>
      <c r="G2" s="33"/>
      <c r="H2" s="33"/>
    </row>
    <row r="3" spans="1:8">
      <c r="A3" t="s">
        <v>9</v>
      </c>
      <c r="B3" s="33" t="s">
        <v>20</v>
      </c>
      <c r="C3" s="33"/>
      <c r="D3" s="33"/>
      <c r="E3" s="33"/>
      <c r="F3" s="33"/>
      <c r="G3" s="33"/>
      <c r="H3" s="33"/>
    </row>
    <row r="4" spans="1:8">
      <c r="A4" t="s">
        <v>10</v>
      </c>
      <c r="B4" s="10">
        <v>596</v>
      </c>
      <c r="C4" s="10" t="s">
        <v>21</v>
      </c>
      <c r="D4" s="10">
        <v>0</v>
      </c>
      <c r="E4" s="10">
        <v>0</v>
      </c>
      <c r="F4" s="10">
        <v>0</v>
      </c>
      <c r="G4" s="10">
        <v>334</v>
      </c>
      <c r="H4" s="11">
        <f t="shared" ref="H4:H14" si="0">E4/G4</f>
        <v>0</v>
      </c>
    </row>
    <row r="5" spans="1:8">
      <c r="A5" t="s">
        <v>11</v>
      </c>
      <c r="B5" s="10">
        <v>596</v>
      </c>
      <c r="C5" s="10" t="s">
        <v>21</v>
      </c>
      <c r="D5" s="10">
        <v>0</v>
      </c>
      <c r="E5" s="10">
        <v>0</v>
      </c>
      <c r="F5" s="10">
        <v>0</v>
      </c>
      <c r="G5" s="10">
        <v>179</v>
      </c>
      <c r="H5" s="11">
        <f t="shared" si="0"/>
        <v>0</v>
      </c>
    </row>
    <row r="6" spans="1:8">
      <c r="A6" t="s">
        <v>12</v>
      </c>
      <c r="B6" s="10">
        <v>596</v>
      </c>
      <c r="C6" s="10" t="s">
        <v>21</v>
      </c>
      <c r="D6" s="10">
        <v>0</v>
      </c>
      <c r="E6" s="10">
        <v>0</v>
      </c>
      <c r="F6" s="10">
        <v>0</v>
      </c>
      <c r="G6" s="10">
        <v>314</v>
      </c>
      <c r="H6" s="11">
        <f t="shared" si="0"/>
        <v>0</v>
      </c>
    </row>
    <row r="7" spans="1:8">
      <c r="A7" t="s">
        <v>13</v>
      </c>
      <c r="B7" s="10">
        <v>596</v>
      </c>
      <c r="C7" s="10" t="s">
        <v>21</v>
      </c>
      <c r="D7" s="10">
        <v>0</v>
      </c>
      <c r="E7" s="10">
        <v>0</v>
      </c>
      <c r="F7" s="10">
        <v>0</v>
      </c>
      <c r="G7" s="10">
        <v>736</v>
      </c>
      <c r="H7" s="11">
        <f t="shared" si="0"/>
        <v>0</v>
      </c>
    </row>
    <row r="8" spans="1:8">
      <c r="A8" t="s">
        <v>14</v>
      </c>
      <c r="B8" s="10">
        <v>596</v>
      </c>
      <c r="C8" s="10" t="s">
        <v>21</v>
      </c>
      <c r="D8" s="10">
        <v>0</v>
      </c>
      <c r="E8" s="10">
        <v>0</v>
      </c>
      <c r="F8" s="10">
        <v>0</v>
      </c>
      <c r="G8" s="10">
        <v>80</v>
      </c>
      <c r="H8" s="11">
        <f t="shared" si="0"/>
        <v>0</v>
      </c>
    </row>
    <row r="9" spans="1:8">
      <c r="A9" t="s">
        <v>15</v>
      </c>
      <c r="B9" s="34" t="s">
        <v>20</v>
      </c>
      <c r="C9" s="34"/>
      <c r="D9" s="34"/>
      <c r="E9" s="34"/>
      <c r="F9" s="34"/>
      <c r="G9" s="34"/>
      <c r="H9" s="34"/>
    </row>
    <row r="10" spans="1:8">
      <c r="A10" t="s">
        <v>18</v>
      </c>
      <c r="B10" s="34" t="s">
        <v>20</v>
      </c>
      <c r="C10" s="34"/>
      <c r="D10" s="34"/>
      <c r="E10" s="34"/>
      <c r="F10" s="34"/>
      <c r="G10" s="34"/>
      <c r="H10" s="34"/>
    </row>
    <row r="11" spans="1:8">
      <c r="A11" t="s">
        <v>22</v>
      </c>
      <c r="B11" s="34" t="s">
        <v>20</v>
      </c>
      <c r="C11" s="34"/>
      <c r="D11" s="34"/>
      <c r="E11" s="34"/>
      <c r="F11" s="34"/>
      <c r="G11" s="34"/>
      <c r="H11" s="34"/>
    </row>
    <row r="12" spans="1:8">
      <c r="A12" t="s">
        <v>16</v>
      </c>
      <c r="B12" s="10">
        <v>596</v>
      </c>
      <c r="C12" s="10" t="s">
        <v>21</v>
      </c>
      <c r="D12" s="10">
        <v>0</v>
      </c>
      <c r="E12" s="10">
        <v>0</v>
      </c>
      <c r="F12" s="10">
        <v>0</v>
      </c>
      <c r="G12" s="10">
        <v>21</v>
      </c>
      <c r="H12" s="11">
        <f t="shared" si="0"/>
        <v>0</v>
      </c>
    </row>
    <row r="13" spans="1:8">
      <c r="A13" s="32" t="s">
        <v>17</v>
      </c>
      <c r="B13" s="10">
        <v>596</v>
      </c>
      <c r="C13" s="10" t="s">
        <v>21</v>
      </c>
      <c r="D13" s="10">
        <v>0</v>
      </c>
      <c r="E13" s="10">
        <v>0</v>
      </c>
      <c r="F13" s="10">
        <v>0</v>
      </c>
      <c r="G13" s="10">
        <v>472</v>
      </c>
      <c r="H13" s="11">
        <f t="shared" si="0"/>
        <v>0</v>
      </c>
    </row>
    <row r="14" spans="1:8" ht="15.75" thickBot="1">
      <c r="A14" s="32"/>
      <c r="B14" s="10">
        <v>596</v>
      </c>
      <c r="C14" s="10" t="s">
        <v>21</v>
      </c>
      <c r="D14" s="10">
        <v>0</v>
      </c>
      <c r="E14" s="10">
        <v>0</v>
      </c>
      <c r="F14" s="10">
        <v>0</v>
      </c>
      <c r="G14" s="10">
        <v>602</v>
      </c>
      <c r="H14" s="11">
        <f t="shared" si="0"/>
        <v>0</v>
      </c>
    </row>
    <row r="15" spans="1:8" ht="15.75" thickTop="1">
      <c r="A15" s="26" t="s">
        <v>25</v>
      </c>
      <c r="B15" s="26"/>
      <c r="C15" s="26"/>
      <c r="D15" s="26">
        <f>AVERAGE(D2:D14)</f>
        <v>0</v>
      </c>
      <c r="E15" s="26">
        <f t="shared" ref="E15:H15" si="1">AVERAGE(E2:E14)</f>
        <v>0</v>
      </c>
      <c r="F15" s="26">
        <f t="shared" si="1"/>
        <v>0</v>
      </c>
      <c r="G15" s="26">
        <f t="shared" si="1"/>
        <v>342.25</v>
      </c>
      <c r="H15" s="27">
        <f t="shared" si="1"/>
        <v>0</v>
      </c>
    </row>
    <row r="16" spans="1:8">
      <c r="A16" s="22" t="s">
        <v>26</v>
      </c>
      <c r="B16" s="22"/>
      <c r="C16" s="22"/>
      <c r="D16" s="22">
        <f>_xlfn.STDEV.P(D2:D14)</f>
        <v>0</v>
      </c>
      <c r="E16" s="22">
        <f t="shared" ref="E16:H16" si="2">_xlfn.STDEV.P(E2:E14)</f>
        <v>0</v>
      </c>
      <c r="F16" s="22">
        <f t="shared" si="2"/>
        <v>0</v>
      </c>
      <c r="G16" s="22">
        <f t="shared" si="2"/>
        <v>234.2107757982113</v>
      </c>
      <c r="H16" s="23">
        <f t="shared" si="2"/>
        <v>0</v>
      </c>
    </row>
    <row r="21" spans="7:7">
      <c r="G21" s="28"/>
    </row>
  </sheetData>
  <mergeCells count="6">
    <mergeCell ref="A13:A14"/>
    <mergeCell ref="B2:H2"/>
    <mergeCell ref="B3:H3"/>
    <mergeCell ref="B9:H9"/>
    <mergeCell ref="B10:H10"/>
    <mergeCell ref="B11:H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A15" sqref="A15:H16"/>
    </sheetView>
  </sheetViews>
  <sheetFormatPr defaultRowHeight="15"/>
  <cols>
    <col min="1" max="1" width="11.7109375" customWidth="1"/>
    <col min="8" max="8" width="16.7109375" customWidth="1"/>
  </cols>
  <sheetData>
    <row r="1" spans="1:8">
      <c r="A1" s="1" t="s">
        <v>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19</v>
      </c>
    </row>
    <row r="2" spans="1:8">
      <c r="A2" t="s">
        <v>8</v>
      </c>
      <c r="B2" s="10">
        <v>686</v>
      </c>
      <c r="C2" s="10" t="s">
        <v>23</v>
      </c>
      <c r="D2" s="10">
        <v>12</v>
      </c>
      <c r="E2" s="10">
        <v>0</v>
      </c>
      <c r="F2" s="10">
        <v>0</v>
      </c>
      <c r="G2" s="10">
        <v>0</v>
      </c>
      <c r="H2" s="11">
        <f>F2/D2</f>
        <v>0</v>
      </c>
    </row>
    <row r="3" spans="1:8">
      <c r="A3" t="s">
        <v>9</v>
      </c>
      <c r="B3" s="10">
        <v>686</v>
      </c>
      <c r="C3" s="10" t="s">
        <v>23</v>
      </c>
      <c r="D3" s="10">
        <v>7</v>
      </c>
      <c r="E3" s="10">
        <v>0</v>
      </c>
      <c r="F3" s="10">
        <v>0</v>
      </c>
      <c r="G3" s="10">
        <v>0</v>
      </c>
      <c r="H3" s="11">
        <f t="shared" ref="H3:H11" si="0">F3/D3</f>
        <v>0</v>
      </c>
    </row>
    <row r="4" spans="1:8">
      <c r="A4" t="s">
        <v>10</v>
      </c>
      <c r="B4" s="34" t="s">
        <v>24</v>
      </c>
      <c r="C4" s="34"/>
      <c r="D4" s="34"/>
      <c r="E4" s="34"/>
      <c r="F4" s="34"/>
      <c r="G4" s="34"/>
      <c r="H4" s="34"/>
    </row>
    <row r="5" spans="1:8">
      <c r="A5" t="s">
        <v>11</v>
      </c>
      <c r="B5" s="34" t="s">
        <v>24</v>
      </c>
      <c r="C5" s="34"/>
      <c r="D5" s="34"/>
      <c r="E5" s="34"/>
      <c r="F5" s="34"/>
      <c r="G5" s="34"/>
      <c r="H5" s="34"/>
    </row>
    <row r="6" spans="1:8">
      <c r="A6" t="s">
        <v>12</v>
      </c>
      <c r="B6" s="34" t="s">
        <v>24</v>
      </c>
      <c r="C6" s="34"/>
      <c r="D6" s="34"/>
      <c r="E6" s="34"/>
      <c r="F6" s="34"/>
      <c r="G6" s="34"/>
      <c r="H6" s="34"/>
    </row>
    <row r="7" spans="1:8">
      <c r="A7" t="s">
        <v>13</v>
      </c>
      <c r="B7" s="34" t="s">
        <v>24</v>
      </c>
      <c r="C7" s="34"/>
      <c r="D7" s="34"/>
      <c r="E7" s="34"/>
      <c r="F7" s="34"/>
      <c r="G7" s="34"/>
      <c r="H7" s="34"/>
    </row>
    <row r="8" spans="1:8">
      <c r="A8" t="s">
        <v>14</v>
      </c>
      <c r="B8" s="34" t="s">
        <v>24</v>
      </c>
      <c r="C8" s="34"/>
      <c r="D8" s="34"/>
      <c r="E8" s="34"/>
      <c r="F8" s="34"/>
      <c r="G8" s="34"/>
      <c r="H8" s="34"/>
    </row>
    <row r="9" spans="1:8">
      <c r="A9" t="s">
        <v>15</v>
      </c>
      <c r="B9" s="10">
        <v>686</v>
      </c>
      <c r="C9" s="10" t="s">
        <v>23</v>
      </c>
      <c r="D9" s="10">
        <v>52</v>
      </c>
      <c r="E9" s="10">
        <v>0</v>
      </c>
      <c r="F9" s="10">
        <v>0</v>
      </c>
      <c r="G9" s="10">
        <v>0</v>
      </c>
      <c r="H9" s="11">
        <f t="shared" si="0"/>
        <v>0</v>
      </c>
    </row>
    <row r="10" spans="1:8">
      <c r="A10" t="s">
        <v>18</v>
      </c>
      <c r="B10" s="10">
        <v>686</v>
      </c>
      <c r="C10" s="10" t="s">
        <v>23</v>
      </c>
      <c r="D10" s="10">
        <v>91</v>
      </c>
      <c r="E10" s="10">
        <v>0</v>
      </c>
      <c r="F10" s="10">
        <v>0</v>
      </c>
      <c r="G10" s="10">
        <v>0</v>
      </c>
      <c r="H10" s="11">
        <f t="shared" si="0"/>
        <v>0</v>
      </c>
    </row>
    <row r="11" spans="1:8">
      <c r="A11" t="s">
        <v>22</v>
      </c>
      <c r="B11" s="10">
        <v>686</v>
      </c>
      <c r="C11" s="10" t="s">
        <v>23</v>
      </c>
      <c r="D11" s="10">
        <v>2125</v>
      </c>
      <c r="E11" s="10">
        <v>0</v>
      </c>
      <c r="F11" s="10">
        <v>4</v>
      </c>
      <c r="G11" s="10">
        <v>0</v>
      </c>
      <c r="H11" s="11">
        <f t="shared" si="0"/>
        <v>1.8823529411764706E-3</v>
      </c>
    </row>
    <row r="12" spans="1:8">
      <c r="A12" t="s">
        <v>16</v>
      </c>
      <c r="B12" s="33" t="s">
        <v>24</v>
      </c>
      <c r="C12" s="33"/>
      <c r="D12" s="33"/>
      <c r="E12" s="33"/>
      <c r="F12" s="33"/>
      <c r="G12" s="33"/>
      <c r="H12" s="33"/>
    </row>
    <row r="13" spans="1:8">
      <c r="A13" s="32" t="s">
        <v>17</v>
      </c>
      <c r="B13" s="33" t="s">
        <v>24</v>
      </c>
      <c r="C13" s="33"/>
      <c r="D13" s="33"/>
      <c r="E13" s="33"/>
      <c r="F13" s="33"/>
      <c r="G13" s="33"/>
      <c r="H13" s="33"/>
    </row>
    <row r="14" spans="1:8" ht="15.75" thickBot="1">
      <c r="A14" s="32"/>
      <c r="B14" s="33" t="s">
        <v>24</v>
      </c>
      <c r="C14" s="33"/>
      <c r="D14" s="33"/>
      <c r="E14" s="33"/>
      <c r="F14" s="33"/>
      <c r="G14" s="33"/>
      <c r="H14" s="33"/>
    </row>
    <row r="15" spans="1:8" ht="15.75" thickTop="1">
      <c r="A15" s="26" t="s">
        <v>25</v>
      </c>
      <c r="B15" s="26"/>
      <c r="C15" s="26"/>
      <c r="D15" s="26">
        <f>AVERAGE(D2:D14)</f>
        <v>457.4</v>
      </c>
      <c r="E15" s="26">
        <f t="shared" ref="E15:H15" si="1">AVERAGE(E2:E14)</f>
        <v>0</v>
      </c>
      <c r="F15" s="26">
        <f t="shared" si="1"/>
        <v>0.8</v>
      </c>
      <c r="G15" s="26">
        <f t="shared" si="1"/>
        <v>0</v>
      </c>
      <c r="H15" s="27">
        <f t="shared" si="1"/>
        <v>3.7647058823529414E-4</v>
      </c>
    </row>
    <row r="16" spans="1:8">
      <c r="A16" s="22" t="s">
        <v>26</v>
      </c>
      <c r="B16" s="22"/>
      <c r="C16" s="22"/>
      <c r="D16" s="22">
        <f>_xlfn.STDEV.P(D2:D14)</f>
        <v>834.35354616613211</v>
      </c>
      <c r="E16" s="22">
        <f t="shared" ref="E16:H16" si="2">_xlfn.STDEV.P(E2:E14)</f>
        <v>0</v>
      </c>
      <c r="F16" s="22">
        <f t="shared" si="2"/>
        <v>1.6</v>
      </c>
      <c r="G16" s="22">
        <f t="shared" si="2"/>
        <v>0</v>
      </c>
      <c r="H16" s="23">
        <f t="shared" si="2"/>
        <v>7.5294117647058828E-4</v>
      </c>
    </row>
    <row r="20" spans="4:4">
      <c r="D20" s="29"/>
    </row>
  </sheetData>
  <mergeCells count="9">
    <mergeCell ref="A13:A14"/>
    <mergeCell ref="B4:H4"/>
    <mergeCell ref="B5:H5"/>
    <mergeCell ref="B6:H6"/>
    <mergeCell ref="B7:H7"/>
    <mergeCell ref="B8:H8"/>
    <mergeCell ref="B12:H12"/>
    <mergeCell ref="B13:H13"/>
    <mergeCell ref="B14:H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368</vt:lpstr>
      <vt:lpstr>377</vt:lpstr>
      <vt:lpstr>401</vt:lpstr>
      <vt:lpstr>572</vt:lpstr>
      <vt:lpstr>573</vt:lpstr>
      <vt:lpstr>576</vt:lpstr>
      <vt:lpstr>592</vt:lpstr>
      <vt:lpstr>596</vt:lpstr>
      <vt:lpstr>686</vt:lpstr>
      <vt:lpstr>710</vt:lpstr>
      <vt:lpstr>711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 Mishmar</cp:lastModifiedBy>
  <dcterms:created xsi:type="dcterms:W3CDTF">2016-01-14T09:09:45Z</dcterms:created>
  <dcterms:modified xsi:type="dcterms:W3CDTF">2016-11-16T15:29:44Z</dcterms:modified>
</cp:coreProperties>
</file>