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rian\Documents\Chlamy\DRAFT\Genome_Research\Rebuttal-II\"/>
    </mc:Choice>
  </mc:AlternateContent>
  <bookViews>
    <workbookView xWindow="555" yWindow="555" windowWidth="25035" windowHeight="14265" tabRatio="992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Unspecified"/>
    </ext>
  </extLst>
</workbook>
</file>

<file path=xl/calcChain.xml><?xml version="1.0" encoding="utf-8"?>
<calcChain xmlns="http://schemas.openxmlformats.org/spreadsheetml/2006/main">
  <c r="K34" i="1" l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</calcChain>
</file>

<file path=xl/sharedStrings.xml><?xml version="1.0" encoding="utf-8"?>
<sst xmlns="http://schemas.openxmlformats.org/spreadsheetml/2006/main" count="71" uniqueCount="47">
  <si>
    <t>ArrayExpress sample name</t>
  </si>
  <si>
    <t>Description</t>
  </si>
  <si>
    <t>Raw reads</t>
  </si>
  <si>
    <t>Trimmed reads</t>
  </si>
  <si>
    <t>Filtered reads</t>
  </si>
  <si>
    <t>Aligned reads</t>
  </si>
  <si>
    <t>Non-redudant aligned reads</t>
  </si>
  <si>
    <t>ERS826208</t>
  </si>
  <si>
    <t>Parental A4-1</t>
  </si>
  <si>
    <t>ERS826212</t>
  </si>
  <si>
    <t>ERS826213</t>
  </si>
  <si>
    <t>ERS826214</t>
  </si>
  <si>
    <t>Parental E9-3</t>
  </si>
  <si>
    <t>ERS826215</t>
  </si>
  <si>
    <t>ERS826216</t>
  </si>
  <si>
    <t>ERS826217</t>
  </si>
  <si>
    <t>A4-1 background - dcl3 KO</t>
  </si>
  <si>
    <t>ERS826218</t>
  </si>
  <si>
    <t>ERS826219</t>
  </si>
  <si>
    <t>ERS826209</t>
  </si>
  <si>
    <t>E9-3 background - dcl3 KO</t>
  </si>
  <si>
    <t>ERS826210</t>
  </si>
  <si>
    <t>ERS826211</t>
  </si>
  <si>
    <t>Raw Reads (Pairs)</t>
  </si>
  <si>
    <t>Trimmed</t>
  </si>
  <si>
    <t>Filtered</t>
  </si>
  <si>
    <t>Transcriptome alignment</t>
  </si>
  <si>
    <t>Paired</t>
  </si>
  <si>
    <t>Forward</t>
  </si>
  <si>
    <t>Reverse</t>
  </si>
  <si>
    <t>Unpaired</t>
  </si>
  <si>
    <t>Parental line A4-1 (biological replicate 1)</t>
  </si>
  <si>
    <t>Parental line A4-1 (biological replicate 2)</t>
  </si>
  <si>
    <t>Parental line A4-1 (biological replicate 3)</t>
  </si>
  <si>
    <t>Parental line E9-3 (biological replicate 1)</t>
  </si>
  <si>
    <t>Parental line E9-3 (biological replicate 2)</t>
  </si>
  <si>
    <t>Parental line E9-3 (biological replicate 3)</t>
  </si>
  <si>
    <t>dcl3-1 line A4-1 (biological replicate 1)</t>
  </si>
  <si>
    <t>dcl3-1 line A4-1 (biological replicate 2)</t>
  </si>
  <si>
    <t>dcl3-1 line A4-1 (biological replicate 3)</t>
  </si>
  <si>
    <t>dcl3-3 line E9-3 (biological replicate 1)</t>
  </si>
  <si>
    <t>dcl3-3 line E9-3 (biological replicate 2)</t>
  </si>
  <si>
    <t>dcl3-3 line E9-3 (biological replicate 3)</t>
  </si>
  <si>
    <t>Genotype</t>
  </si>
  <si>
    <t>sRNA-seq:</t>
  </si>
  <si>
    <t>RNA-seq:</t>
  </si>
  <si>
    <r>
      <rPr>
        <b/>
        <u/>
        <sz val="10"/>
        <rFont val="Arial"/>
        <family val="2"/>
      </rPr>
      <t>Table S5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Sequencing statistics for sRNA-seq and RNA-seq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</si>
</sst>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C1" workbookViewId="0">
      <selection activeCell="C3" sqref="C3"/>
    </sheetView>
  </sheetViews>
  <sheetFormatPr defaultColWidth="8.85546875" defaultRowHeight="12.75" x14ac:dyDescent="0.2"/>
  <cols>
    <col min="3" max="3" width="38.42578125" customWidth="1"/>
    <col min="4" max="4" width="19.140625" customWidth="1"/>
    <col min="5" max="5" width="15.85546875" customWidth="1"/>
    <col min="6" max="6" width="14.140625" customWidth="1"/>
    <col min="7" max="7" width="14.85546875" customWidth="1"/>
    <col min="8" max="8" width="26.42578125" customWidth="1"/>
    <col min="10" max="10" width="11.5703125" customWidth="1"/>
    <col min="11" max="11" width="12" customWidth="1"/>
  </cols>
  <sheetData>
    <row r="1" spans="1:8" x14ac:dyDescent="0.2">
      <c r="C1" t="s">
        <v>46</v>
      </c>
    </row>
    <row r="3" spans="1:8" x14ac:dyDescent="0.2">
      <c r="C3" s="5" t="s">
        <v>44</v>
      </c>
    </row>
    <row r="5" spans="1:8" x14ac:dyDescent="0.2">
      <c r="A5" t="s">
        <v>0</v>
      </c>
      <c r="B5" t="s">
        <v>1</v>
      </c>
      <c r="C5" s="3" t="s">
        <v>43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</row>
    <row r="6" spans="1:8" x14ac:dyDescent="0.2">
      <c r="A6" s="1" t="s">
        <v>7</v>
      </c>
      <c r="B6" t="s">
        <v>8</v>
      </c>
      <c r="C6" s="4" t="s">
        <v>31</v>
      </c>
      <c r="D6" s="2">
        <v>14337341</v>
      </c>
      <c r="E6" s="2">
        <v>10877524</v>
      </c>
      <c r="F6" s="2">
        <v>8324537</v>
      </c>
      <c r="G6" s="2">
        <v>2710610</v>
      </c>
      <c r="H6" s="2">
        <v>126076</v>
      </c>
    </row>
    <row r="7" spans="1:8" x14ac:dyDescent="0.2">
      <c r="A7" s="1" t="s">
        <v>9</v>
      </c>
      <c r="B7" t="s">
        <v>8</v>
      </c>
      <c r="C7" s="4" t="s">
        <v>32</v>
      </c>
      <c r="D7" s="2">
        <v>16493128</v>
      </c>
      <c r="E7" s="2">
        <v>13249484</v>
      </c>
      <c r="F7" s="2">
        <v>10697908</v>
      </c>
      <c r="G7" s="2">
        <v>2461336</v>
      </c>
      <c r="H7" s="2">
        <v>134634</v>
      </c>
    </row>
    <row r="8" spans="1:8" x14ac:dyDescent="0.2">
      <c r="A8" s="1" t="s">
        <v>10</v>
      </c>
      <c r="B8" t="s">
        <v>8</v>
      </c>
      <c r="C8" s="4" t="s">
        <v>33</v>
      </c>
      <c r="D8" s="2">
        <v>12166835</v>
      </c>
      <c r="E8" s="2">
        <v>9992900</v>
      </c>
      <c r="F8" s="2">
        <v>8538156</v>
      </c>
      <c r="G8" s="2">
        <v>1971500</v>
      </c>
      <c r="H8" s="2">
        <v>124341</v>
      </c>
    </row>
    <row r="9" spans="1:8" x14ac:dyDescent="0.2">
      <c r="A9" s="1" t="s">
        <v>11</v>
      </c>
      <c r="B9" t="s">
        <v>12</v>
      </c>
      <c r="C9" s="4" t="s">
        <v>34</v>
      </c>
      <c r="D9" s="2">
        <v>15049517</v>
      </c>
      <c r="E9" s="2">
        <v>9554114</v>
      </c>
      <c r="F9" s="2">
        <v>7875082</v>
      </c>
      <c r="G9" s="2">
        <v>2417457</v>
      </c>
      <c r="H9" s="2">
        <v>143920</v>
      </c>
    </row>
    <row r="10" spans="1:8" x14ac:dyDescent="0.2">
      <c r="A10" t="s">
        <v>13</v>
      </c>
      <c r="B10" t="s">
        <v>12</v>
      </c>
      <c r="C10" s="4" t="s">
        <v>35</v>
      </c>
      <c r="D10" s="2">
        <v>16288080</v>
      </c>
      <c r="E10" s="2">
        <v>9443269</v>
      </c>
      <c r="F10" s="2">
        <v>8745108</v>
      </c>
      <c r="G10" s="2">
        <v>3403700</v>
      </c>
      <c r="H10" s="2">
        <v>143308</v>
      </c>
    </row>
    <row r="11" spans="1:8" x14ac:dyDescent="0.2">
      <c r="A11" t="s">
        <v>14</v>
      </c>
      <c r="B11" t="s">
        <v>12</v>
      </c>
      <c r="C11" s="4" t="s">
        <v>36</v>
      </c>
      <c r="D11" s="2">
        <v>12515736</v>
      </c>
      <c r="E11" s="2">
        <v>7949802</v>
      </c>
      <c r="F11" s="2">
        <v>6849881</v>
      </c>
      <c r="G11" s="2">
        <v>2071538</v>
      </c>
      <c r="H11" s="2">
        <v>101357</v>
      </c>
    </row>
    <row r="12" spans="1:8" x14ac:dyDescent="0.2">
      <c r="A12" s="1" t="s">
        <v>15</v>
      </c>
      <c r="B12" t="s">
        <v>16</v>
      </c>
      <c r="C12" s="4" t="s">
        <v>37</v>
      </c>
      <c r="D12" s="2">
        <v>12248737</v>
      </c>
      <c r="E12" s="2">
        <v>7555905</v>
      </c>
      <c r="F12" s="2">
        <v>5651262</v>
      </c>
      <c r="G12" s="2">
        <v>2066034</v>
      </c>
      <c r="H12" s="2">
        <v>106526</v>
      </c>
    </row>
    <row r="13" spans="1:8" x14ac:dyDescent="0.2">
      <c r="A13" s="1" t="s">
        <v>17</v>
      </c>
      <c r="B13" t="s">
        <v>16</v>
      </c>
      <c r="C13" s="4" t="s">
        <v>38</v>
      </c>
      <c r="D13" s="2">
        <v>12285320</v>
      </c>
      <c r="E13" s="2">
        <v>7630061</v>
      </c>
      <c r="F13" s="2">
        <v>6519099</v>
      </c>
      <c r="G13" s="2">
        <v>2503188</v>
      </c>
      <c r="H13" s="2">
        <v>127464</v>
      </c>
    </row>
    <row r="14" spans="1:8" x14ac:dyDescent="0.2">
      <c r="A14" s="1" t="s">
        <v>18</v>
      </c>
      <c r="B14" t="s">
        <v>16</v>
      </c>
      <c r="C14" s="4" t="s">
        <v>39</v>
      </c>
      <c r="D14" s="2">
        <v>12130087</v>
      </c>
      <c r="E14" s="2">
        <v>7215559</v>
      </c>
      <c r="F14" s="2">
        <v>5880106</v>
      </c>
      <c r="G14" s="2">
        <v>2146275</v>
      </c>
      <c r="H14" s="2">
        <v>134014</v>
      </c>
    </row>
    <row r="15" spans="1:8" x14ac:dyDescent="0.2">
      <c r="A15" s="1" t="s">
        <v>19</v>
      </c>
      <c r="B15" t="s">
        <v>20</v>
      </c>
      <c r="C15" s="4" t="s">
        <v>40</v>
      </c>
      <c r="D15" s="2">
        <v>15132281</v>
      </c>
      <c r="E15" s="2">
        <v>8553122</v>
      </c>
      <c r="F15" s="2">
        <v>7466940</v>
      </c>
      <c r="G15" s="2">
        <v>3213844</v>
      </c>
      <c r="H15" s="2">
        <v>150197</v>
      </c>
    </row>
    <row r="16" spans="1:8" x14ac:dyDescent="0.2">
      <c r="A16" s="1" t="s">
        <v>21</v>
      </c>
      <c r="B16" t="s">
        <v>20</v>
      </c>
      <c r="C16" s="4" t="s">
        <v>41</v>
      </c>
      <c r="D16" s="2">
        <v>13019979</v>
      </c>
      <c r="E16" s="2">
        <v>7229840</v>
      </c>
      <c r="F16" s="2">
        <v>6481281</v>
      </c>
      <c r="G16" s="2">
        <v>2702100</v>
      </c>
      <c r="H16" s="2">
        <v>95261</v>
      </c>
    </row>
    <row r="17" spans="1:11" x14ac:dyDescent="0.2">
      <c r="A17" s="1" t="s">
        <v>22</v>
      </c>
      <c r="B17" t="s">
        <v>20</v>
      </c>
      <c r="C17" s="4" t="s">
        <v>42</v>
      </c>
      <c r="D17" s="2">
        <v>14552786</v>
      </c>
      <c r="E17" s="2">
        <v>8817246</v>
      </c>
      <c r="F17" s="2">
        <v>7491920</v>
      </c>
      <c r="G17" s="2">
        <v>2284475</v>
      </c>
      <c r="H17" s="2">
        <v>148869</v>
      </c>
    </row>
    <row r="19" spans="1:11" x14ac:dyDescent="0.2">
      <c r="C19" s="5" t="s">
        <v>45</v>
      </c>
    </row>
    <row r="21" spans="1:11" x14ac:dyDescent="0.2">
      <c r="C21" s="6" t="s">
        <v>43</v>
      </c>
      <c r="D21" s="7" t="s">
        <v>23</v>
      </c>
      <c r="E21" s="6" t="s">
        <v>24</v>
      </c>
      <c r="F21" s="6"/>
      <c r="G21" s="6"/>
      <c r="H21" s="6" t="s">
        <v>25</v>
      </c>
      <c r="I21" s="6"/>
      <c r="J21" s="6" t="s">
        <v>26</v>
      </c>
      <c r="K21" s="6"/>
    </row>
    <row r="22" spans="1:11" x14ac:dyDescent="0.2">
      <c r="C22" s="6"/>
      <c r="D22" s="7"/>
      <c r="E22" s="3" t="s">
        <v>27</v>
      </c>
      <c r="F22" s="3" t="s">
        <v>28</v>
      </c>
      <c r="G22" s="3" t="s">
        <v>29</v>
      </c>
      <c r="H22" s="3" t="s">
        <v>27</v>
      </c>
      <c r="I22" s="3" t="s">
        <v>30</v>
      </c>
      <c r="J22" s="3" t="s">
        <v>27</v>
      </c>
      <c r="K22" s="3" t="s">
        <v>30</v>
      </c>
    </row>
    <row r="23" spans="1:11" x14ac:dyDescent="0.2">
      <c r="C23" s="4" t="s">
        <v>31</v>
      </c>
      <c r="D23">
        <v>13886161</v>
      </c>
      <c r="E23">
        <v>7433096</v>
      </c>
      <c r="F23">
        <v>4550213</v>
      </c>
      <c r="G23">
        <v>460721</v>
      </c>
      <c r="H23">
        <v>7064630</v>
      </c>
      <c r="I23">
        <v>4767232</v>
      </c>
      <c r="J23">
        <v>6592077</v>
      </c>
      <c r="K23">
        <v>4792137</v>
      </c>
    </row>
    <row r="24" spans="1:11" x14ac:dyDescent="0.2">
      <c r="C24" s="4" t="s">
        <v>32</v>
      </c>
      <c r="D24">
        <v>15337293</v>
      </c>
      <c r="E24">
        <v>8352421</v>
      </c>
      <c r="F24">
        <v>4914672</v>
      </c>
      <c r="G24">
        <v>500004</v>
      </c>
      <c r="H24">
        <v>8009101</v>
      </c>
      <c r="I24">
        <v>5198443</v>
      </c>
      <c r="J24">
        <v>7482327</v>
      </c>
      <c r="K24">
        <f>SUM(180688,141220,4246481,644532)</f>
        <v>5212921</v>
      </c>
    </row>
    <row r="25" spans="1:11" x14ac:dyDescent="0.2">
      <c r="C25" s="4" t="s">
        <v>33</v>
      </c>
      <c r="D25">
        <v>15491827</v>
      </c>
      <c r="E25">
        <v>8347877</v>
      </c>
      <c r="F25">
        <v>4999874</v>
      </c>
      <c r="G25">
        <v>507676</v>
      </c>
      <c r="H25">
        <v>7934259</v>
      </c>
      <c r="I25">
        <v>5243351</v>
      </c>
      <c r="J25">
        <f>SUM(6170101,870308,385611)</f>
        <v>7426020</v>
      </c>
      <c r="K25">
        <f>SUM(174834,140284,4293704,655097)</f>
        <v>5263919</v>
      </c>
    </row>
    <row r="26" spans="1:11" x14ac:dyDescent="0.2">
      <c r="C26" s="4" t="s">
        <v>34</v>
      </c>
      <c r="D26">
        <v>16599675</v>
      </c>
      <c r="E26">
        <v>9318518</v>
      </c>
      <c r="F26">
        <v>5092812</v>
      </c>
      <c r="G26">
        <v>555081</v>
      </c>
      <c r="H26">
        <v>8974146</v>
      </c>
      <c r="I26">
        <v>5450003</v>
      </c>
      <c r="J26">
        <f>SUM(6997369,979048,404181)</f>
        <v>8380598</v>
      </c>
      <c r="K26">
        <f>SUM(215648,152916,4454351,677441)</f>
        <v>5500356</v>
      </c>
    </row>
    <row r="27" spans="1:11" x14ac:dyDescent="0.2">
      <c r="C27" s="4" t="s">
        <v>35</v>
      </c>
      <c r="D27">
        <v>15681937</v>
      </c>
      <c r="E27">
        <v>8526691</v>
      </c>
      <c r="F27">
        <v>5003915</v>
      </c>
      <c r="G27">
        <v>524415</v>
      </c>
      <c r="H27">
        <v>8074926</v>
      </c>
      <c r="I27">
        <v>5243277</v>
      </c>
      <c r="J27">
        <f>SUM(6233574,889074,409198)</f>
        <v>7531846</v>
      </c>
      <c r="K27">
        <f>SUM(185242,150836,4273250,655453)</f>
        <v>5264781</v>
      </c>
    </row>
    <row r="28" spans="1:11" x14ac:dyDescent="0.2">
      <c r="C28" s="4" t="s">
        <v>36</v>
      </c>
      <c r="D28">
        <v>17662059</v>
      </c>
      <c r="E28">
        <v>9359234</v>
      </c>
      <c r="F28">
        <v>5836548</v>
      </c>
      <c r="G28">
        <v>558101</v>
      </c>
      <c r="H28">
        <v>8907217</v>
      </c>
      <c r="I28">
        <v>6098983</v>
      </c>
      <c r="J28">
        <f>SUM(6882545,974459,466085)</f>
        <v>8323089</v>
      </c>
      <c r="K28">
        <f>SUM(194842,168510,4993981,755463)</f>
        <v>6112796</v>
      </c>
    </row>
    <row r="29" spans="1:11" x14ac:dyDescent="0.2">
      <c r="C29" s="4" t="s">
        <v>37</v>
      </c>
      <c r="D29">
        <v>15741117</v>
      </c>
      <c r="E29">
        <v>8532151</v>
      </c>
      <c r="F29">
        <v>5002366</v>
      </c>
      <c r="G29">
        <v>516254</v>
      </c>
      <c r="H29">
        <v>8178972</v>
      </c>
      <c r="I29">
        <v>5300465</v>
      </c>
      <c r="J29">
        <f>SUM(6354664,908813,372930)</f>
        <v>7636407</v>
      </c>
      <c r="K29">
        <f>SUM(193123,142678,4321790,668776)</f>
        <v>5326367</v>
      </c>
    </row>
    <row r="30" spans="1:11" x14ac:dyDescent="0.2">
      <c r="C30" s="4" t="s">
        <v>38</v>
      </c>
      <c r="D30">
        <v>16839672</v>
      </c>
      <c r="E30">
        <v>9441018</v>
      </c>
      <c r="F30">
        <v>5123625</v>
      </c>
      <c r="G30">
        <v>557596</v>
      </c>
      <c r="H30">
        <v>9129819</v>
      </c>
      <c r="I30">
        <v>5502266</v>
      </c>
      <c r="J30">
        <f>SUM(7138681,1019924,378130)</f>
        <v>8536735</v>
      </c>
      <c r="K30">
        <f>SUM(214687,150634,4475705,702536)</f>
        <v>5543562</v>
      </c>
    </row>
    <row r="31" spans="1:11" x14ac:dyDescent="0.2">
      <c r="C31" s="4" t="s">
        <v>39</v>
      </c>
      <c r="D31">
        <v>14706055</v>
      </c>
      <c r="E31">
        <v>8297417</v>
      </c>
      <c r="F31">
        <v>4422605</v>
      </c>
      <c r="G31">
        <v>499728</v>
      </c>
      <c r="H31">
        <v>7969817</v>
      </c>
      <c r="I31">
        <v>4737782</v>
      </c>
      <c r="J31">
        <f>SUM(6246292,903764,329649)</f>
        <v>7479705</v>
      </c>
      <c r="K31">
        <f>SUM(167310,129440,3861816,605946)</f>
        <v>4764512</v>
      </c>
    </row>
    <row r="32" spans="1:11" x14ac:dyDescent="0.2">
      <c r="C32" s="4" t="s">
        <v>40</v>
      </c>
      <c r="D32">
        <v>15812036</v>
      </c>
      <c r="E32">
        <v>8647333</v>
      </c>
      <c r="F32">
        <v>5006047</v>
      </c>
      <c r="G32">
        <v>528349</v>
      </c>
      <c r="H32">
        <v>8353328</v>
      </c>
      <c r="I32">
        <v>5355975</v>
      </c>
      <c r="J32">
        <f>SUM(6501106,928258,375752)</f>
        <v>7805116</v>
      </c>
      <c r="K32">
        <f>SUM(175271,144503,4360782,673576)</f>
        <v>5354132</v>
      </c>
    </row>
    <row r="33" spans="3:11" x14ac:dyDescent="0.2">
      <c r="C33" s="4" t="s">
        <v>41</v>
      </c>
      <c r="D33">
        <v>17669687</v>
      </c>
      <c r="E33">
        <v>9422131</v>
      </c>
      <c r="F33">
        <v>5813390</v>
      </c>
      <c r="G33">
        <v>579823</v>
      </c>
      <c r="H33">
        <v>9066870</v>
      </c>
      <c r="I33">
        <v>6158800</v>
      </c>
      <c r="J33">
        <f>SUM(7017656,1013732,459373)</f>
        <v>8490761</v>
      </c>
      <c r="K33">
        <f>SUM(180590,168416,5032233,778504)</f>
        <v>6159743</v>
      </c>
    </row>
    <row r="34" spans="3:11" x14ac:dyDescent="0.2">
      <c r="C34" s="4" t="s">
        <v>42</v>
      </c>
      <c r="D34">
        <v>15369227</v>
      </c>
      <c r="E34">
        <v>8628285</v>
      </c>
      <c r="F34">
        <v>4691345</v>
      </c>
      <c r="G34">
        <v>504731</v>
      </c>
      <c r="H34">
        <v>8196592</v>
      </c>
      <c r="I34">
        <v>4953822</v>
      </c>
      <c r="J34">
        <f>SUM(6443217,914289,346769)</f>
        <v>7704275</v>
      </c>
      <c r="K34">
        <f>SUM(167427,132185,4056010,629546)</f>
        <v>4985168</v>
      </c>
    </row>
  </sheetData>
  <mergeCells count="5">
    <mergeCell ref="C21:C22"/>
    <mergeCell ref="D21:D22"/>
    <mergeCell ref="E21:G21"/>
    <mergeCell ref="H21:I21"/>
    <mergeCell ref="J21:K21"/>
  </mergeCells>
  <pageMargins left="0.78749999999999998" right="0.78749999999999998" top="1.05277777777778" bottom="1.05277777777778" header="0.78749999999999998" footer="0.78749999999999998"/>
  <pageSetup paperSize="9" orientation="portrait" useFirstPageNumber="1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cp:revision>1</cp:revision>
  <dcterms:created xsi:type="dcterms:W3CDTF">2015-12-14T15:26:03Z</dcterms:created>
  <dcterms:modified xsi:type="dcterms:W3CDTF">2016-02-08T10:32:59Z</dcterms:modified>
  <dc:language>en-GB</dc:language>
</cp:coreProperties>
</file>