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lain\Dropbox\Methylation_MTB\MTB_manuscript_revised_07_09_15_GenRes_Review_2\07-09-15\Supplemental tables\"/>
    </mc:Choice>
  </mc:AlternateContent>
  <bookViews>
    <workbookView xWindow="-30" yWindow="-30" windowWidth="28770" windowHeight="19080"/>
  </bookViews>
  <sheets>
    <sheet name="MethylC-seq" sheetId="2" r:id="rId1"/>
    <sheet name="mRNA-seq" sheetId="3" r:id="rId2"/>
    <sheet name="wtRNA-seq" sheetId="7" r:id="rId3"/>
    <sheet name="ChIP-seq" sheetId="1" r:id="rId4"/>
    <sheet name="TAB-seq" sheetId="6" r:id="rId5"/>
    <sheet name="ATAC-seq" sheetId="4" r:id="rId6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6" l="1"/>
  <c r="H5" i="6"/>
  <c r="I4" i="6"/>
  <c r="H4" i="6"/>
  <c r="D14" i="3"/>
  <c r="D13" i="3"/>
  <c r="D12" i="3"/>
  <c r="D11" i="3"/>
  <c r="D10" i="3"/>
  <c r="D8" i="3"/>
  <c r="D7" i="3"/>
  <c r="D6" i="3"/>
  <c r="D5" i="3"/>
  <c r="D4" i="3"/>
  <c r="D5" i="4"/>
  <c r="D4" i="4"/>
  <c r="D9" i="7"/>
  <c r="D6" i="7"/>
  <c r="D8" i="7"/>
  <c r="D5" i="7"/>
  <c r="D7" i="7"/>
  <c r="D4" i="7"/>
  <c r="D15" i="3"/>
  <c r="D9" i="3"/>
  <c r="D5" i="6"/>
  <c r="D4" i="6"/>
  <c r="D11" i="2"/>
  <c r="D12" i="2"/>
  <c r="D13" i="2"/>
  <c r="D14" i="2"/>
  <c r="D15" i="2"/>
  <c r="D10" i="2"/>
  <c r="D9" i="2"/>
  <c r="D5" i="2"/>
  <c r="D6" i="2"/>
  <c r="D7" i="2"/>
  <c r="D8" i="2"/>
  <c r="D4" i="2"/>
  <c r="D29" i="1"/>
  <c r="D30" i="1"/>
  <c r="D3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4" i="1"/>
</calcChain>
</file>

<file path=xl/sharedStrings.xml><?xml version="1.0" encoding="utf-8"?>
<sst xmlns="http://schemas.openxmlformats.org/spreadsheetml/2006/main" count="121" uniqueCount="69">
  <si>
    <t>Sample name</t>
  </si>
  <si>
    <t>NI 81</t>
  </si>
  <si>
    <t>NI 82</t>
  </si>
  <si>
    <t>NI 83</t>
  </si>
  <si>
    <t>NI 87</t>
  </si>
  <si>
    <t>NI 89</t>
  </si>
  <si>
    <t>NI 91</t>
  </si>
  <si>
    <t>MTB 81</t>
  </si>
  <si>
    <t>MTB 82</t>
  </si>
  <si>
    <t>MTB 83</t>
  </si>
  <si>
    <t>MTB 87</t>
  </si>
  <si>
    <t>MTB 89</t>
  </si>
  <si>
    <t>MTB 91</t>
  </si>
  <si>
    <t>Total reads</t>
  </si>
  <si>
    <t>Mapping %</t>
  </si>
  <si>
    <t>Bisulfite conversion rate</t>
  </si>
  <si>
    <r>
      <t>Mean coverage</t>
    </r>
    <r>
      <rPr>
        <b/>
        <vertAlign val="superscript"/>
        <sz val="11"/>
        <rFont val="Arial"/>
        <family val="2"/>
      </rPr>
      <t>2</t>
    </r>
  </si>
  <si>
    <r>
      <t>Mapped reads</t>
    </r>
    <r>
      <rPr>
        <b/>
        <vertAlign val="superscript"/>
        <sz val="11"/>
        <rFont val="Arial"/>
        <family val="2"/>
      </rPr>
      <t>1</t>
    </r>
  </si>
  <si>
    <t>NI 174</t>
  </si>
  <si>
    <t>MTB 174</t>
  </si>
  <si>
    <t>NI 178</t>
  </si>
  <si>
    <t>MTB 178</t>
  </si>
  <si>
    <t>NI 180</t>
  </si>
  <si>
    <t>MTB 180</t>
  </si>
  <si>
    <t>NI 174 Input</t>
  </si>
  <si>
    <t>NI 174 H3K27ac</t>
  </si>
  <si>
    <t>MTB 174 Input</t>
  </si>
  <si>
    <t>NI 178 Input</t>
  </si>
  <si>
    <t>MTB 178 Input</t>
  </si>
  <si>
    <t>NI 174 H3K27me3</t>
  </si>
  <si>
    <t>NI 174 H3K36me3</t>
  </si>
  <si>
    <t>NI 174 H3K4me1</t>
  </si>
  <si>
    <t>NI 174 H3K4me3</t>
  </si>
  <si>
    <t>NI 174 H3K9me3</t>
  </si>
  <si>
    <t>MTB 174 H3K27ac</t>
  </si>
  <si>
    <t>MTB 174 H3K27me3</t>
  </si>
  <si>
    <t>MTB 174 H3K36me3</t>
  </si>
  <si>
    <t>MTB 174 H3K4me1</t>
  </si>
  <si>
    <t>MTB 174 H3K4me3</t>
  </si>
  <si>
    <t>MTB 174 H3K9me3</t>
  </si>
  <si>
    <t>NI 178 H3K27ac</t>
  </si>
  <si>
    <t>NI 178 H3K27me3</t>
  </si>
  <si>
    <t>NI 178 H3K36me3</t>
  </si>
  <si>
    <t>NI 178 H3K4me1</t>
  </si>
  <si>
    <t>NI 178 H3K4me3</t>
  </si>
  <si>
    <t>NI 178 H3K9me3</t>
  </si>
  <si>
    <t>MTB 178 H3K27ac</t>
  </si>
  <si>
    <t>MTB 178 H3K27me3</t>
  </si>
  <si>
    <t>MTB 178 H3K36me3</t>
  </si>
  <si>
    <t>MTB 178 H3K4me1</t>
  </si>
  <si>
    <t>MTB 178 H3K4me3</t>
  </si>
  <si>
    <t>MTB 178 H3K9me3</t>
  </si>
  <si>
    <t>Protection rate</t>
  </si>
  <si>
    <t>Non-conversion rate</t>
  </si>
  <si>
    <t>&gt;99%</t>
  </si>
  <si>
    <t>NI 234</t>
  </si>
  <si>
    <t>MTB 234</t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</si>
  <si>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After</t>
    </r>
    <r>
      <rPr>
        <sz val="11"/>
        <rFont val="Arial"/>
        <family val="2"/>
      </rPr>
      <t xml:space="preserve"> quality-trimming, PCR deduplication, and filtering for </t>
    </r>
    <r>
      <rPr>
        <sz val="11"/>
        <color theme="1"/>
        <rFont val="Arial"/>
        <family val="2"/>
      </rPr>
      <t>uniquely mapped reads</t>
    </r>
  </si>
  <si>
    <r>
      <rPr>
        <vertAlign val="superscript"/>
        <sz val="11"/>
        <color theme="1"/>
        <rFont val="Arial"/>
        <family val="2"/>
      </rPr>
      <t xml:space="preserve">2 </t>
    </r>
    <r>
      <rPr>
        <sz val="11"/>
        <color theme="1"/>
        <rFont val="Arial"/>
        <family val="2"/>
      </rPr>
      <t>On called CpGs</t>
    </r>
  </si>
  <si>
    <t># CpGs with ≥1 coverage</t>
  </si>
  <si>
    <t># CpGs with ≥4 coverage</t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</si>
  <si>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After</t>
    </r>
    <r>
      <rPr>
        <sz val="11"/>
        <rFont val="Arial"/>
        <family val="2"/>
      </rPr>
      <t xml:space="preserve"> quality-trimming and filtering for </t>
    </r>
    <r>
      <rPr>
        <sz val="11"/>
        <color theme="1"/>
        <rFont val="Arial"/>
        <family val="2"/>
      </rPr>
      <t>uniquely mapped reads</t>
    </r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</si>
  <si>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After</t>
    </r>
    <r>
      <rPr>
        <sz val="11"/>
        <rFont val="Arial"/>
        <family val="2"/>
      </rPr>
      <t xml:space="preserve"> filtering for </t>
    </r>
    <r>
      <rPr>
        <sz val="11"/>
        <color theme="1"/>
        <rFont val="Arial"/>
        <family val="2"/>
      </rPr>
      <t>uniquely mapped reads (MAPQ of ≥10)</t>
    </r>
  </si>
  <si>
    <r>
      <rPr>
        <b/>
        <sz val="11"/>
        <color theme="1"/>
        <rFont val="Arial"/>
        <family val="2"/>
      </rPr>
      <t>Supplementary Table 1-1:</t>
    </r>
    <r>
      <rPr>
        <sz val="11"/>
        <color theme="1"/>
        <rFont val="Arial"/>
        <family val="2"/>
      </rPr>
      <t xml:space="preserve"> MethylC-seq statistics.</t>
    </r>
  </si>
  <si>
    <r>
      <rPr>
        <b/>
        <sz val="11"/>
        <color theme="1"/>
        <rFont val="Arial"/>
        <family val="2"/>
      </rPr>
      <t>Supplementary Table 1-2:</t>
    </r>
    <r>
      <rPr>
        <sz val="11"/>
        <color theme="1"/>
        <rFont val="Arial"/>
        <family val="2"/>
      </rPr>
      <t xml:space="preserve"> mRNA-seq statistics.</t>
    </r>
  </si>
  <si>
    <r>
      <rPr>
        <b/>
        <sz val="11"/>
        <color theme="1"/>
        <rFont val="Arial"/>
        <family val="2"/>
      </rPr>
      <t>Supplementary Table 1-3:</t>
    </r>
    <r>
      <rPr>
        <sz val="11"/>
        <color theme="1"/>
        <rFont val="Arial"/>
        <family val="2"/>
      </rPr>
      <t xml:space="preserve"> wtRNA-seq statistics.</t>
    </r>
  </si>
  <si>
    <r>
      <rPr>
        <b/>
        <sz val="11"/>
        <color theme="1"/>
        <rFont val="Arial"/>
        <family val="2"/>
      </rPr>
      <t>Supplementary Table 1-4:</t>
    </r>
    <r>
      <rPr>
        <sz val="11"/>
        <color theme="1"/>
        <rFont val="Arial"/>
        <family val="2"/>
      </rPr>
      <t xml:space="preserve"> ChIP-seq statistics.</t>
    </r>
  </si>
  <si>
    <r>
      <rPr>
        <b/>
        <sz val="11"/>
        <color theme="1"/>
        <rFont val="Arial"/>
        <family val="2"/>
      </rPr>
      <t>Supplementary Table 1-5:</t>
    </r>
    <r>
      <rPr>
        <sz val="11"/>
        <color theme="1"/>
        <rFont val="Arial"/>
        <family val="2"/>
      </rPr>
      <t xml:space="preserve"> TAB-seq statistics.</t>
    </r>
  </si>
  <si>
    <r>
      <rPr>
        <b/>
        <sz val="11"/>
        <color theme="1"/>
        <rFont val="Arial"/>
        <family val="2"/>
      </rPr>
      <t>Supplementary Table 1-6:</t>
    </r>
    <r>
      <rPr>
        <sz val="11"/>
        <color theme="1"/>
        <rFont val="Arial"/>
        <family val="2"/>
      </rPr>
      <t xml:space="preserve"> ATAC-seq statistics.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</si>
</sst>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</font>
    <font>
      <sz val="8"/>
      <name val="Verdan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 tint="-0.1499984740745262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theme="3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name val="Arial"/>
      <family val="2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8" applyNumberFormat="0" applyFont="0" applyAlignment="0" applyProtection="0"/>
  </cellStyleXfs>
  <cellXfs count="43"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10" fontId="0" fillId="0" borderId="0" xfId="0" applyNumberFormat="1"/>
    <xf numFmtId="0" fontId="22" fillId="0" borderId="0" xfId="0" applyFont="1"/>
    <xf numFmtId="0" fontId="24" fillId="0" borderId="0" xfId="0" applyFont="1"/>
    <xf numFmtId="3" fontId="22" fillId="0" borderId="0" xfId="0" applyNumberFormat="1" applyFont="1"/>
    <xf numFmtId="10" fontId="22" fillId="0" borderId="0" xfId="0" applyNumberFormat="1" applyFont="1"/>
    <xf numFmtId="0" fontId="0" fillId="0" borderId="0" xfId="0" applyFont="1" applyFill="1"/>
    <xf numFmtId="0" fontId="22" fillId="0" borderId="0" xfId="0" applyFont="1" applyFill="1"/>
    <xf numFmtId="0" fontId="23" fillId="0" borderId="0" xfId="0" applyFont="1"/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2" fillId="0" borderId="0" xfId="0" applyFont="1" applyBorder="1"/>
    <xf numFmtId="0" fontId="23" fillId="0" borderId="0" xfId="0" applyFont="1" applyBorder="1"/>
    <xf numFmtId="0" fontId="22" fillId="0" borderId="0" xfId="0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0" fontId="22" fillId="0" borderId="0" xfId="0" applyNumberFormat="1" applyFont="1" applyBorder="1"/>
    <xf numFmtId="3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center"/>
    </xf>
    <xf numFmtId="3" fontId="22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/>
    <xf numFmtId="3" fontId="14" fillId="0" borderId="0" xfId="0" applyNumberFormat="1" applyFont="1"/>
    <xf numFmtId="0" fontId="14" fillId="0" borderId="0" xfId="0" applyFont="1"/>
    <xf numFmtId="0" fontId="16" fillId="0" borderId="0" xfId="0" applyFont="1"/>
    <xf numFmtId="0" fontId="25" fillId="0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10" fontId="22" fillId="0" borderId="10" xfId="0" applyNumberFormat="1" applyFont="1" applyBorder="1" applyAlignment="1">
      <alignment horizontal="center"/>
    </xf>
    <xf numFmtId="2" fontId="22" fillId="0" borderId="10" xfId="0" applyNumberFormat="1" applyFont="1" applyBorder="1" applyAlignment="1">
      <alignment horizontal="center"/>
    </xf>
    <xf numFmtId="3" fontId="22" fillId="0" borderId="10" xfId="0" applyNumberFormat="1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3" fontId="30" fillId="0" borderId="10" xfId="0" applyNumberFormat="1" applyFont="1" applyBorder="1" applyAlignment="1">
      <alignment horizontal="center"/>
    </xf>
    <xf numFmtId="10" fontId="30" fillId="0" borderId="10" xfId="0" applyNumberFormat="1" applyFont="1" applyBorder="1" applyAlignment="1">
      <alignment horizontal="center"/>
    </xf>
    <xf numFmtId="2" fontId="30" fillId="0" borderId="10" xfId="0" applyNumberFormat="1" applyFont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Note 2" xfId="44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Medium4"/>
  <colors>
    <mruColors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/>
  </sheetViews>
  <sheetFormatPr defaultColWidth="8.7109375" defaultRowHeight="14.25" x14ac:dyDescent="0.2"/>
  <cols>
    <col min="1" max="1" width="14.7109375" style="7" customWidth="1"/>
    <col min="2" max="2" width="15.42578125" style="7" customWidth="1"/>
    <col min="3" max="3" width="16.28515625" style="8" customWidth="1"/>
    <col min="4" max="4" width="13.140625" style="7" customWidth="1"/>
    <col min="5" max="6" width="13.5703125" style="7" customWidth="1"/>
    <col min="7" max="7" width="14" style="7" customWidth="1"/>
    <col min="8" max="8" width="16.85546875" style="7" customWidth="1"/>
    <col min="9" max="9" width="16.5703125" style="7" customWidth="1"/>
    <col min="10" max="10" width="8.7109375" style="7"/>
    <col min="11" max="11" width="17.5703125" style="7" customWidth="1"/>
    <col min="12" max="13" width="8.7109375" style="7"/>
    <col min="14" max="14" width="29" style="7" customWidth="1"/>
    <col min="15" max="16384" width="8.7109375" style="7"/>
  </cols>
  <sheetData>
    <row r="1" spans="1:8" ht="15" x14ac:dyDescent="0.25">
      <c r="A1" s="7" t="s">
        <v>63</v>
      </c>
    </row>
    <row r="3" spans="1:8" ht="33.75" customHeight="1" x14ac:dyDescent="0.2">
      <c r="A3" s="32" t="s">
        <v>0</v>
      </c>
      <c r="B3" s="32" t="s">
        <v>13</v>
      </c>
      <c r="C3" s="32" t="s">
        <v>17</v>
      </c>
      <c r="D3" s="32" t="s">
        <v>14</v>
      </c>
      <c r="E3" s="32" t="s">
        <v>16</v>
      </c>
      <c r="F3" s="32" t="s">
        <v>59</v>
      </c>
      <c r="G3" s="32" t="s">
        <v>60</v>
      </c>
      <c r="H3" s="32" t="s">
        <v>15</v>
      </c>
    </row>
    <row r="4" spans="1:8" x14ac:dyDescent="0.2">
      <c r="A4" s="33" t="s">
        <v>1</v>
      </c>
      <c r="B4" s="34">
        <v>673575027</v>
      </c>
      <c r="C4" s="34">
        <v>497367621</v>
      </c>
      <c r="D4" s="35">
        <f t="shared" ref="D4:D15" si="0">C4/B4</f>
        <v>0.7383997343476334</v>
      </c>
      <c r="E4" s="36">
        <v>9.5342800000000008</v>
      </c>
      <c r="F4" s="34">
        <v>24617968</v>
      </c>
      <c r="G4" s="34">
        <v>21937572</v>
      </c>
      <c r="H4" s="33" t="s">
        <v>54</v>
      </c>
    </row>
    <row r="5" spans="1:8" x14ac:dyDescent="0.2">
      <c r="A5" s="33" t="s">
        <v>2</v>
      </c>
      <c r="B5" s="34">
        <v>778512773</v>
      </c>
      <c r="C5" s="34">
        <v>599068117</v>
      </c>
      <c r="D5" s="35">
        <f t="shared" si="0"/>
        <v>0.76950326028883276</v>
      </c>
      <c r="E5" s="36">
        <v>9.1481499999999993</v>
      </c>
      <c r="F5" s="34">
        <v>23551701</v>
      </c>
      <c r="G5" s="34">
        <v>20169172</v>
      </c>
      <c r="H5" s="33" t="s">
        <v>54</v>
      </c>
    </row>
    <row r="6" spans="1:8" x14ac:dyDescent="0.2">
      <c r="A6" s="33" t="s">
        <v>3</v>
      </c>
      <c r="B6" s="34">
        <v>599239195</v>
      </c>
      <c r="C6" s="34">
        <v>436418177</v>
      </c>
      <c r="D6" s="35">
        <f t="shared" si="0"/>
        <v>0.72828710244829697</v>
      </c>
      <c r="E6" s="36">
        <v>8.3596199999999996</v>
      </c>
      <c r="F6" s="34">
        <v>24445760</v>
      </c>
      <c r="G6" s="34">
        <v>21255015</v>
      </c>
      <c r="H6" s="33" t="s">
        <v>54</v>
      </c>
    </row>
    <row r="7" spans="1:8" x14ac:dyDescent="0.2">
      <c r="A7" s="33" t="s">
        <v>4</v>
      </c>
      <c r="B7" s="34">
        <v>612192898</v>
      </c>
      <c r="C7" s="34">
        <v>448601210</v>
      </c>
      <c r="D7" s="35">
        <f t="shared" si="0"/>
        <v>0.73277754685746121</v>
      </c>
      <c r="E7" s="36">
        <v>8.3655799999999996</v>
      </c>
      <c r="F7" s="34">
        <v>24479420</v>
      </c>
      <c r="G7" s="34">
        <v>21314022</v>
      </c>
      <c r="H7" s="33" t="s">
        <v>54</v>
      </c>
    </row>
    <row r="8" spans="1:8" x14ac:dyDescent="0.2">
      <c r="A8" s="33" t="s">
        <v>5</v>
      </c>
      <c r="B8" s="34">
        <v>737356695</v>
      </c>
      <c r="C8" s="34">
        <v>524231177</v>
      </c>
      <c r="D8" s="35">
        <f t="shared" si="0"/>
        <v>0.71096008289448032</v>
      </c>
      <c r="E8" s="36">
        <v>8.5365000000000002</v>
      </c>
      <c r="F8" s="34">
        <v>24560919</v>
      </c>
      <c r="G8" s="34">
        <v>21419217</v>
      </c>
      <c r="H8" s="33" t="s">
        <v>54</v>
      </c>
    </row>
    <row r="9" spans="1:8" x14ac:dyDescent="0.2">
      <c r="A9" s="33" t="s">
        <v>6</v>
      </c>
      <c r="B9" s="34">
        <v>589033948</v>
      </c>
      <c r="C9" s="34">
        <v>443966353</v>
      </c>
      <c r="D9" s="35">
        <f t="shared" si="0"/>
        <v>0.75371946643727228</v>
      </c>
      <c r="E9" s="36">
        <v>8.9375400000000003</v>
      </c>
      <c r="F9" s="34">
        <v>21745340</v>
      </c>
      <c r="G9" s="34">
        <v>21745340</v>
      </c>
      <c r="H9" s="33" t="s">
        <v>54</v>
      </c>
    </row>
    <row r="10" spans="1:8" x14ac:dyDescent="0.2">
      <c r="A10" s="33" t="s">
        <v>7</v>
      </c>
      <c r="B10" s="34">
        <v>615577166</v>
      </c>
      <c r="C10" s="34">
        <v>469955318</v>
      </c>
      <c r="D10" s="35">
        <f t="shared" si="0"/>
        <v>0.76343851584644384</v>
      </c>
      <c r="E10" s="36">
        <v>8.8380799999999997</v>
      </c>
      <c r="F10" s="37">
        <v>24539749</v>
      </c>
      <c r="G10" s="34">
        <v>21573298</v>
      </c>
      <c r="H10" s="33" t="s">
        <v>54</v>
      </c>
    </row>
    <row r="11" spans="1:8" x14ac:dyDescent="0.2">
      <c r="A11" s="33" t="s">
        <v>8</v>
      </c>
      <c r="B11" s="34">
        <v>776768469</v>
      </c>
      <c r="C11" s="34">
        <v>597556104</v>
      </c>
      <c r="D11" s="35">
        <f t="shared" si="0"/>
        <v>0.76928470689507356</v>
      </c>
      <c r="E11" s="36">
        <v>9.2197499999999994</v>
      </c>
      <c r="F11" s="37">
        <v>23599734</v>
      </c>
      <c r="G11" s="34">
        <v>20400021</v>
      </c>
      <c r="H11" s="33" t="s">
        <v>54</v>
      </c>
    </row>
    <row r="12" spans="1:8" x14ac:dyDescent="0.2">
      <c r="A12" s="33" t="s">
        <v>9</v>
      </c>
      <c r="B12" s="34">
        <v>627461463</v>
      </c>
      <c r="C12" s="34">
        <v>474355695</v>
      </c>
      <c r="D12" s="35">
        <f t="shared" si="0"/>
        <v>0.75599175881180769</v>
      </c>
      <c r="E12" s="36">
        <v>9.0217200000000002</v>
      </c>
      <c r="F12" s="37">
        <v>24560174</v>
      </c>
      <c r="G12" s="34">
        <v>21699511</v>
      </c>
      <c r="H12" s="33" t="s">
        <v>54</v>
      </c>
    </row>
    <row r="13" spans="1:8" x14ac:dyDescent="0.2">
      <c r="A13" s="33" t="s">
        <v>10</v>
      </c>
      <c r="B13" s="34">
        <v>800484416</v>
      </c>
      <c r="C13" s="34">
        <v>618731470</v>
      </c>
      <c r="D13" s="35">
        <f t="shared" si="0"/>
        <v>0.77294630305457435</v>
      </c>
      <c r="E13" s="36">
        <v>11.039099999999999</v>
      </c>
      <c r="F13" s="37">
        <v>24804920</v>
      </c>
      <c r="G13" s="34">
        <v>22304219</v>
      </c>
      <c r="H13" s="33" t="s">
        <v>54</v>
      </c>
    </row>
    <row r="14" spans="1:8" x14ac:dyDescent="0.2">
      <c r="A14" s="33" t="s">
        <v>11</v>
      </c>
      <c r="B14" s="34">
        <v>533892830</v>
      </c>
      <c r="C14" s="34">
        <v>330564119</v>
      </c>
      <c r="D14" s="35">
        <f t="shared" si="0"/>
        <v>0.61915819135462069</v>
      </c>
      <c r="E14" s="36">
        <v>5.81074</v>
      </c>
      <c r="F14" s="37">
        <v>23664379</v>
      </c>
      <c r="G14" s="34">
        <v>17952465</v>
      </c>
      <c r="H14" s="33" t="s">
        <v>54</v>
      </c>
    </row>
    <row r="15" spans="1:8" x14ac:dyDescent="0.2">
      <c r="A15" s="33" t="s">
        <v>12</v>
      </c>
      <c r="B15" s="34">
        <v>431782585</v>
      </c>
      <c r="C15" s="34">
        <v>331275095</v>
      </c>
      <c r="D15" s="35">
        <f t="shared" si="0"/>
        <v>0.76722662401958619</v>
      </c>
      <c r="E15" s="36">
        <v>6.2483599999999999</v>
      </c>
      <c r="F15" s="37">
        <v>24110034</v>
      </c>
      <c r="G15" s="34">
        <v>19065900</v>
      </c>
      <c r="H15" s="33" t="s">
        <v>54</v>
      </c>
    </row>
    <row r="16" spans="1:8" x14ac:dyDescent="0.2">
      <c r="A16" s="14"/>
      <c r="B16" s="23"/>
      <c r="C16" s="23"/>
      <c r="D16" s="24"/>
      <c r="E16" s="25"/>
      <c r="F16" s="26"/>
      <c r="G16" s="23"/>
      <c r="H16" s="14"/>
    </row>
    <row r="17" spans="1:6" ht="16.5" x14ac:dyDescent="0.2">
      <c r="A17" s="7" t="s">
        <v>57</v>
      </c>
      <c r="B17" s="9"/>
      <c r="C17" s="9"/>
      <c r="D17" s="10"/>
      <c r="F17" s="9"/>
    </row>
    <row r="18" spans="1:6" ht="16.5" x14ac:dyDescent="0.2">
      <c r="A18" s="7" t="s">
        <v>58</v>
      </c>
    </row>
  </sheetData>
  <sortState ref="A2:Y8">
    <sortCondition ref="A2:A8"/>
  </sortState>
  <pageMargins left="0.7" right="0.7" top="0.75" bottom="0.75" header="0.3" footer="0.3"/>
  <pageSetup orientation="portrait" verticalDpi="12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7"/>
  <sheetViews>
    <sheetView workbookViewId="0"/>
  </sheetViews>
  <sheetFormatPr defaultColWidth="17.7109375" defaultRowHeight="15" x14ac:dyDescent="0.25"/>
  <cols>
    <col min="1" max="1" width="15.28515625" style="1" customWidth="1"/>
    <col min="2" max="2" width="15.28515625" style="3" customWidth="1"/>
    <col min="3" max="3" width="16.28515625" customWidth="1"/>
    <col min="4" max="4" width="13.85546875" customWidth="1"/>
  </cols>
  <sheetData>
    <row r="1" spans="1:16383" s="4" customFormat="1" x14ac:dyDescent="0.25">
      <c r="A1" s="7" t="s">
        <v>64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  <c r="XFB1" s="7"/>
      <c r="XFC1" s="7"/>
    </row>
    <row r="2" spans="1:16383" s="4" customForma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  <c r="XEU2" s="7"/>
      <c r="XEV2" s="7"/>
      <c r="XEW2" s="7"/>
      <c r="XEX2" s="7"/>
      <c r="XEY2" s="7"/>
      <c r="XEZ2" s="7"/>
      <c r="XFA2" s="7"/>
      <c r="XFB2" s="7"/>
      <c r="XFC2" s="7"/>
    </row>
    <row r="3" spans="1:16383" s="5" customFormat="1" ht="32.25" x14ac:dyDescent="0.25">
      <c r="A3" s="32" t="s">
        <v>0</v>
      </c>
      <c r="B3" s="32" t="s">
        <v>13</v>
      </c>
      <c r="C3" s="32" t="s">
        <v>17</v>
      </c>
      <c r="D3" s="32" t="s">
        <v>14</v>
      </c>
      <c r="E3" s="11"/>
      <c r="F3" s="11"/>
    </row>
    <row r="4" spans="1:16383" s="1" customFormat="1" x14ac:dyDescent="0.25">
      <c r="A4" s="33" t="s">
        <v>1</v>
      </c>
      <c r="B4" s="34">
        <v>87434240</v>
      </c>
      <c r="C4" s="34">
        <v>77756553</v>
      </c>
      <c r="D4" s="35">
        <f t="shared" ref="D4:D8" si="0">C4/B4</f>
        <v>0.88931467809407394</v>
      </c>
      <c r="E4" s="2"/>
      <c r="F4" s="6"/>
    </row>
    <row r="5" spans="1:16383" s="1" customFormat="1" x14ac:dyDescent="0.25">
      <c r="A5" s="33" t="s">
        <v>2</v>
      </c>
      <c r="B5" s="34">
        <v>98067055</v>
      </c>
      <c r="C5" s="34">
        <v>87453479</v>
      </c>
      <c r="D5" s="35">
        <f t="shared" si="0"/>
        <v>0.89177225725805676</v>
      </c>
      <c r="E5" s="2"/>
      <c r="F5" s="6"/>
    </row>
    <row r="6" spans="1:16383" s="1" customFormat="1" x14ac:dyDescent="0.25">
      <c r="A6" s="33" t="s">
        <v>3</v>
      </c>
      <c r="B6" s="34">
        <v>83070615</v>
      </c>
      <c r="C6" s="34">
        <v>75164137</v>
      </c>
      <c r="D6" s="35">
        <f t="shared" si="0"/>
        <v>0.90482220457859863</v>
      </c>
      <c r="E6" s="2"/>
      <c r="F6" s="6"/>
    </row>
    <row r="7" spans="1:16383" s="1" customFormat="1" x14ac:dyDescent="0.25">
      <c r="A7" s="33" t="s">
        <v>4</v>
      </c>
      <c r="B7" s="34">
        <v>89540753</v>
      </c>
      <c r="C7" s="34">
        <v>81468236</v>
      </c>
      <c r="D7" s="35">
        <f t="shared" si="0"/>
        <v>0.90984533042736415</v>
      </c>
      <c r="E7" s="2"/>
      <c r="F7" s="6"/>
    </row>
    <row r="8" spans="1:16383" s="1" customFormat="1" x14ac:dyDescent="0.25">
      <c r="A8" s="33" t="s">
        <v>5</v>
      </c>
      <c r="B8" s="34">
        <v>102463999</v>
      </c>
      <c r="C8" s="34">
        <v>92560405</v>
      </c>
      <c r="D8" s="35">
        <f t="shared" si="0"/>
        <v>0.90334562288555609</v>
      </c>
      <c r="E8" s="2"/>
      <c r="F8" s="6"/>
    </row>
    <row r="9" spans="1:16383" s="1" customFormat="1" x14ac:dyDescent="0.25">
      <c r="A9" s="33" t="s">
        <v>6</v>
      </c>
      <c r="B9" s="34">
        <v>85593295</v>
      </c>
      <c r="C9" s="34">
        <v>74070961</v>
      </c>
      <c r="D9" s="35">
        <f t="shared" ref="D9:D15" si="1">C9/B9</f>
        <v>0.86538274989880926</v>
      </c>
      <c r="E9" s="14"/>
      <c r="F9" s="23"/>
      <c r="G9" s="23"/>
      <c r="H9" s="24"/>
    </row>
    <row r="10" spans="1:16383" x14ac:dyDescent="0.25">
      <c r="A10" s="33" t="s">
        <v>7</v>
      </c>
      <c r="B10" s="34">
        <v>85646987</v>
      </c>
      <c r="C10" s="34">
        <v>76669192</v>
      </c>
      <c r="D10" s="35">
        <f t="shared" ref="D10:D14" si="2">C10/B10</f>
        <v>0.89517675618874948</v>
      </c>
      <c r="E10" s="2"/>
      <c r="F10" s="6"/>
    </row>
    <row r="11" spans="1:16383" x14ac:dyDescent="0.25">
      <c r="A11" s="33" t="s">
        <v>8</v>
      </c>
      <c r="B11" s="34">
        <v>68918397</v>
      </c>
      <c r="C11" s="34">
        <v>62418497</v>
      </c>
      <c r="D11" s="35">
        <f t="shared" si="2"/>
        <v>0.90568701126348017</v>
      </c>
      <c r="E11" s="2"/>
      <c r="F11" s="6"/>
    </row>
    <row r="12" spans="1:16383" x14ac:dyDescent="0.25">
      <c r="A12" s="33" t="s">
        <v>9</v>
      </c>
      <c r="B12" s="34">
        <v>83682193</v>
      </c>
      <c r="C12" s="34">
        <v>76457631</v>
      </c>
      <c r="D12" s="35">
        <f t="shared" si="2"/>
        <v>0.9136666745815325</v>
      </c>
      <c r="E12" s="2"/>
      <c r="F12" s="6"/>
    </row>
    <row r="13" spans="1:16383" x14ac:dyDescent="0.25">
      <c r="A13" s="33" t="s">
        <v>10</v>
      </c>
      <c r="B13" s="34">
        <v>105226892</v>
      </c>
      <c r="C13" s="34">
        <v>95430891</v>
      </c>
      <c r="D13" s="35">
        <f t="shared" si="2"/>
        <v>0.90690591716801827</v>
      </c>
      <c r="E13" s="2"/>
      <c r="F13" s="6"/>
      <c r="I13" s="4"/>
    </row>
    <row r="14" spans="1:16383" x14ac:dyDescent="0.25">
      <c r="A14" s="33" t="s">
        <v>11</v>
      </c>
      <c r="B14" s="34">
        <v>118294198</v>
      </c>
      <c r="C14" s="34">
        <v>107806797</v>
      </c>
      <c r="D14" s="35">
        <f t="shared" si="2"/>
        <v>0.91134475589411412</v>
      </c>
      <c r="E14" s="2"/>
      <c r="F14" s="6"/>
      <c r="I14" s="4"/>
    </row>
    <row r="15" spans="1:16383" x14ac:dyDescent="0.25">
      <c r="A15" s="33" t="s">
        <v>12</v>
      </c>
      <c r="B15" s="34">
        <v>118932650</v>
      </c>
      <c r="C15" s="34">
        <v>107690627</v>
      </c>
      <c r="D15" s="35">
        <f t="shared" si="1"/>
        <v>0.90547572092272388</v>
      </c>
      <c r="E15" s="2"/>
      <c r="F15" s="14"/>
      <c r="G15" s="23"/>
      <c r="H15" s="23"/>
      <c r="I15" s="24"/>
    </row>
    <row r="16" spans="1:16383" x14ac:dyDescent="0.25">
      <c r="A16" s="7"/>
      <c r="B16" s="7"/>
      <c r="C16" s="7"/>
      <c r="D16" s="7"/>
      <c r="I16" s="4"/>
    </row>
    <row r="17" spans="1:9" ht="17.25" x14ac:dyDescent="0.25">
      <c r="A17" s="7" t="s">
        <v>61</v>
      </c>
      <c r="B17" s="7"/>
      <c r="C17" s="7"/>
      <c r="D17" s="7"/>
      <c r="I17" s="4"/>
    </row>
    <row r="18" spans="1:9" x14ac:dyDescent="0.25">
      <c r="A18" s="7"/>
      <c r="B18" s="7"/>
      <c r="C18" s="7"/>
      <c r="D18" s="7"/>
      <c r="I18" s="4"/>
    </row>
    <row r="19" spans="1:9" x14ac:dyDescent="0.25">
      <c r="A19" s="7"/>
      <c r="B19" s="7"/>
      <c r="C19" s="7"/>
      <c r="D19" s="7"/>
      <c r="I19" s="4"/>
    </row>
    <row r="20" spans="1:9" x14ac:dyDescent="0.25">
      <c r="A20" s="7"/>
      <c r="B20" s="7"/>
      <c r="C20" s="7"/>
      <c r="D20" s="7"/>
      <c r="I20" s="4"/>
    </row>
    <row r="21" spans="1:9" x14ac:dyDescent="0.25">
      <c r="A21" s="7"/>
      <c r="B21" s="7"/>
      <c r="C21" s="7"/>
      <c r="D21" s="7"/>
      <c r="I21" s="4"/>
    </row>
    <row r="22" spans="1:9" x14ac:dyDescent="0.25">
      <c r="A22" s="7"/>
      <c r="B22" s="7"/>
      <c r="C22" s="7"/>
      <c r="D22" s="7"/>
      <c r="I22" s="4"/>
    </row>
    <row r="23" spans="1:9" x14ac:dyDescent="0.25">
      <c r="A23" s="7"/>
      <c r="B23" s="7"/>
      <c r="C23" s="7"/>
      <c r="D23" s="7"/>
      <c r="I23" s="4"/>
    </row>
    <row r="24" spans="1:9" x14ac:dyDescent="0.25">
      <c r="A24" s="7"/>
      <c r="B24" s="7"/>
      <c r="C24" s="7"/>
      <c r="D24" s="7"/>
      <c r="I24" s="4"/>
    </row>
    <row r="25" spans="1:9" x14ac:dyDescent="0.25">
      <c r="A25" s="7"/>
      <c r="B25" s="7"/>
      <c r="C25" s="7"/>
      <c r="D25" s="7"/>
      <c r="I25" s="4"/>
    </row>
    <row r="26" spans="1:9" x14ac:dyDescent="0.25">
      <c r="I26" s="4"/>
    </row>
    <row r="27" spans="1:9" x14ac:dyDescent="0.25">
      <c r="I27" s="4"/>
    </row>
  </sheetData>
  <phoneticPr fontId="21" type="noConversion"/>
  <pageMargins left="0.7" right="0.7" top="0.75" bottom="0.75" header="0.3" footer="0.3"/>
  <pageSetup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workbookViewId="0"/>
  </sheetViews>
  <sheetFormatPr defaultColWidth="17.7109375" defaultRowHeight="15" x14ac:dyDescent="0.25"/>
  <cols>
    <col min="1" max="1" width="14.7109375" style="4" customWidth="1"/>
    <col min="2" max="2" width="15.5703125" style="4" customWidth="1"/>
    <col min="3" max="3" width="15.7109375" style="4" customWidth="1"/>
    <col min="4" max="4" width="13.42578125" style="4" customWidth="1"/>
    <col min="5" max="16384" width="17.7109375" style="4"/>
  </cols>
  <sheetData>
    <row r="1" spans="1:16383" x14ac:dyDescent="0.25">
      <c r="A1" s="7" t="s">
        <v>65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  <c r="XFB1" s="7"/>
      <c r="XFC1" s="7"/>
    </row>
    <row r="2" spans="1:16383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  <c r="XEU2" s="7"/>
      <c r="XEV2" s="7"/>
      <c r="XEW2" s="7"/>
      <c r="XEX2" s="7"/>
      <c r="XEY2" s="7"/>
      <c r="XEZ2" s="7"/>
      <c r="XFA2" s="7"/>
      <c r="XFB2" s="7"/>
      <c r="XFC2" s="7"/>
    </row>
    <row r="3" spans="1:16383" s="5" customFormat="1" ht="32.25" x14ac:dyDescent="0.25">
      <c r="A3" s="32" t="s">
        <v>0</v>
      </c>
      <c r="B3" s="32" t="s">
        <v>13</v>
      </c>
      <c r="C3" s="32" t="s">
        <v>17</v>
      </c>
      <c r="D3" s="32" t="s">
        <v>14</v>
      </c>
      <c r="E3" s="11"/>
      <c r="F3" s="11"/>
    </row>
    <row r="4" spans="1:16383" x14ac:dyDescent="0.25">
      <c r="A4" s="35" t="s">
        <v>18</v>
      </c>
      <c r="B4" s="34">
        <v>65578308</v>
      </c>
      <c r="C4" s="34">
        <v>23903285</v>
      </c>
      <c r="D4" s="35">
        <f t="shared" ref="D4" si="0">C4/B4</f>
        <v>0.36449987395222211</v>
      </c>
      <c r="E4" s="2"/>
    </row>
    <row r="5" spans="1:16383" x14ac:dyDescent="0.25">
      <c r="A5" s="35" t="s">
        <v>20</v>
      </c>
      <c r="B5" s="34">
        <v>72866546</v>
      </c>
      <c r="C5" s="34">
        <v>36123016</v>
      </c>
      <c r="D5" s="35">
        <f>C5/B5</f>
        <v>0.49574212012190066</v>
      </c>
      <c r="E5" s="2"/>
    </row>
    <row r="6" spans="1:16383" x14ac:dyDescent="0.25">
      <c r="A6" s="35" t="s">
        <v>22</v>
      </c>
      <c r="B6" s="34">
        <v>79802876</v>
      </c>
      <c r="C6" s="34">
        <v>35217961</v>
      </c>
      <c r="D6" s="35">
        <f>C6/B6</f>
        <v>0.44131192715410406</v>
      </c>
      <c r="E6" s="2"/>
    </row>
    <row r="7" spans="1:16383" x14ac:dyDescent="0.25">
      <c r="A7" s="35" t="s">
        <v>19</v>
      </c>
      <c r="B7" s="34">
        <v>80163656</v>
      </c>
      <c r="C7" s="34">
        <v>33946374</v>
      </c>
      <c r="D7" s="35">
        <f>C7/B7</f>
        <v>0.42346339593094406</v>
      </c>
      <c r="E7" s="2"/>
    </row>
    <row r="8" spans="1:16383" x14ac:dyDescent="0.25">
      <c r="A8" s="35" t="s">
        <v>21</v>
      </c>
      <c r="B8" s="34">
        <v>79601038</v>
      </c>
      <c r="C8" s="34">
        <v>28640672</v>
      </c>
      <c r="D8" s="35">
        <f>C8/B8</f>
        <v>0.35980274528580897</v>
      </c>
      <c r="E8" s="2"/>
    </row>
    <row r="9" spans="1:16383" x14ac:dyDescent="0.25">
      <c r="A9" s="35" t="s">
        <v>23</v>
      </c>
      <c r="B9" s="34">
        <v>64845422</v>
      </c>
      <c r="C9" s="34">
        <v>26613166</v>
      </c>
      <c r="D9" s="35">
        <f>C9/B9</f>
        <v>0.41040932696837101</v>
      </c>
      <c r="E9" s="2"/>
    </row>
    <row r="10" spans="1:16383" x14ac:dyDescent="0.25">
      <c r="A10" s="7"/>
      <c r="B10" s="23"/>
      <c r="C10" s="23"/>
      <c r="D10" s="24"/>
      <c r="E10" s="2"/>
      <c r="F10" s="6"/>
    </row>
    <row r="11" spans="1:16383" ht="17.25" x14ac:dyDescent="0.25">
      <c r="A11" s="7" t="s">
        <v>57</v>
      </c>
      <c r="E11" s="2"/>
      <c r="F11" s="6"/>
    </row>
    <row r="12" spans="1:16383" x14ac:dyDescent="0.25">
      <c r="E12" s="2"/>
      <c r="F12" s="6"/>
    </row>
    <row r="13" spans="1:16383" x14ac:dyDescent="0.25">
      <c r="E13" s="2"/>
      <c r="F13" s="6"/>
    </row>
    <row r="14" spans="1:16383" x14ac:dyDescent="0.25">
      <c r="A14" s="14"/>
      <c r="B14" s="23"/>
      <c r="C14" s="23"/>
      <c r="D14" s="24"/>
      <c r="E14" s="2"/>
      <c r="F14" s="6"/>
    </row>
    <row r="15" spans="1:16383" x14ac:dyDescent="0.25">
      <c r="A15" s="14"/>
      <c r="B15" s="23"/>
      <c r="C15" s="23"/>
      <c r="D15" s="24"/>
      <c r="E15" s="2"/>
      <c r="F15" s="6"/>
    </row>
    <row r="16" spans="1:16383" x14ac:dyDescent="0.25">
      <c r="A16" s="7"/>
      <c r="B16" s="7"/>
      <c r="C16" s="7"/>
      <c r="D16" s="7"/>
    </row>
    <row r="17" spans="1:4" x14ac:dyDescent="0.25">
      <c r="A17" s="7"/>
      <c r="B17" s="7"/>
      <c r="C17" s="7"/>
      <c r="D17" s="7"/>
    </row>
    <row r="18" spans="1:4" x14ac:dyDescent="0.25">
      <c r="A18" s="7"/>
      <c r="B18" s="7"/>
      <c r="C18" s="7"/>
      <c r="D18" s="7"/>
    </row>
    <row r="19" spans="1:4" x14ac:dyDescent="0.25">
      <c r="A19" s="7"/>
      <c r="B19" s="7"/>
      <c r="C19" s="7"/>
      <c r="D19" s="7"/>
    </row>
    <row r="20" spans="1:4" x14ac:dyDescent="0.25">
      <c r="A20" s="7"/>
      <c r="B20" s="7"/>
      <c r="C20" s="7"/>
      <c r="D20" s="7"/>
    </row>
    <row r="21" spans="1:4" x14ac:dyDescent="0.25">
      <c r="A21" s="7"/>
      <c r="B21" s="7"/>
      <c r="C21" s="7"/>
      <c r="D21" s="7"/>
    </row>
    <row r="22" spans="1:4" x14ac:dyDescent="0.25">
      <c r="A22" s="7"/>
      <c r="B22" s="7"/>
      <c r="C22" s="7"/>
      <c r="D22" s="7"/>
    </row>
    <row r="23" spans="1:4" x14ac:dyDescent="0.25">
      <c r="A23" s="7"/>
      <c r="B23" s="7"/>
      <c r="C23" s="7"/>
      <c r="D23" s="7"/>
    </row>
    <row r="24" spans="1:4" x14ac:dyDescent="0.25">
      <c r="A24" s="7"/>
      <c r="B24" s="7"/>
      <c r="C24" s="7"/>
      <c r="D24" s="7"/>
    </row>
    <row r="25" spans="1:4" x14ac:dyDescent="0.25">
      <c r="A25" s="7"/>
      <c r="B25" s="7"/>
      <c r="C25" s="7"/>
      <c r="D25" s="7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pane ySplit="3" topLeftCell="A4" activePane="bottomLeft" state="frozen"/>
      <selection pane="bottomLeft"/>
    </sheetView>
  </sheetViews>
  <sheetFormatPr defaultColWidth="8.7109375" defaultRowHeight="14.25" x14ac:dyDescent="0.2"/>
  <cols>
    <col min="1" max="1" width="22.42578125" style="12" customWidth="1"/>
    <col min="2" max="2" width="15.28515625" style="7" customWidth="1"/>
    <col min="3" max="3" width="15.42578125" style="7" customWidth="1"/>
    <col min="4" max="4" width="13.140625" style="7" customWidth="1"/>
    <col min="5" max="16384" width="8.7109375" style="7"/>
  </cols>
  <sheetData>
    <row r="1" spans="1:10" ht="15" x14ac:dyDescent="0.25">
      <c r="A1" s="7" t="s">
        <v>66</v>
      </c>
    </row>
    <row r="3" spans="1:10" s="12" customFormat="1" ht="32.25" x14ac:dyDescent="0.2">
      <c r="A3" s="32" t="s">
        <v>0</v>
      </c>
      <c r="B3" s="32" t="s">
        <v>13</v>
      </c>
      <c r="C3" s="32" t="s">
        <v>17</v>
      </c>
      <c r="D3" s="32" t="s">
        <v>14</v>
      </c>
    </row>
    <row r="4" spans="1:10" s="12" customFormat="1" x14ac:dyDescent="0.2">
      <c r="A4" s="38" t="s">
        <v>24</v>
      </c>
      <c r="B4" s="34">
        <v>14867695</v>
      </c>
      <c r="C4" s="34">
        <v>10895587</v>
      </c>
      <c r="D4" s="35">
        <f t="shared" ref="D4:D31" si="0">C4/B4</f>
        <v>0.73283632735269322</v>
      </c>
    </row>
    <row r="5" spans="1:10" s="12" customFormat="1" x14ac:dyDescent="0.2">
      <c r="A5" s="38" t="s">
        <v>25</v>
      </c>
      <c r="B5" s="34">
        <v>35698328</v>
      </c>
      <c r="C5" s="34">
        <v>28603011</v>
      </c>
      <c r="D5" s="35">
        <f t="shared" si="0"/>
        <v>0.80124231588661521</v>
      </c>
      <c r="F5" s="7"/>
      <c r="G5" s="7"/>
      <c r="H5" s="7"/>
      <c r="I5" s="7"/>
      <c r="J5" s="7"/>
    </row>
    <row r="6" spans="1:10" s="12" customFormat="1" x14ac:dyDescent="0.2">
      <c r="A6" s="38" t="s">
        <v>29</v>
      </c>
      <c r="B6" s="34">
        <v>39104253</v>
      </c>
      <c r="C6" s="34">
        <v>27222564</v>
      </c>
      <c r="D6" s="35">
        <f t="shared" si="0"/>
        <v>0.69615353603609309</v>
      </c>
      <c r="F6" s="7"/>
      <c r="G6" s="7"/>
      <c r="H6" s="7"/>
      <c r="I6" s="7"/>
      <c r="J6" s="7"/>
    </row>
    <row r="7" spans="1:10" s="12" customFormat="1" x14ac:dyDescent="0.2">
      <c r="A7" s="38" t="s">
        <v>30</v>
      </c>
      <c r="B7" s="34">
        <v>27472857</v>
      </c>
      <c r="C7" s="34">
        <v>20686932</v>
      </c>
      <c r="D7" s="35">
        <f t="shared" si="0"/>
        <v>0.75299529277206223</v>
      </c>
      <c r="F7" s="7"/>
      <c r="G7" s="7"/>
      <c r="H7" s="7"/>
      <c r="I7" s="7"/>
      <c r="J7" s="7"/>
    </row>
    <row r="8" spans="1:10" s="12" customFormat="1" x14ac:dyDescent="0.2">
      <c r="A8" s="38" t="s">
        <v>31</v>
      </c>
      <c r="B8" s="34">
        <v>26142266</v>
      </c>
      <c r="C8" s="34">
        <v>20695007</v>
      </c>
      <c r="D8" s="35">
        <f t="shared" si="0"/>
        <v>0.79163018997664547</v>
      </c>
      <c r="F8" s="7"/>
      <c r="G8" s="7"/>
      <c r="H8" s="7"/>
      <c r="I8" s="7"/>
      <c r="J8" s="7"/>
    </row>
    <row r="9" spans="1:10" s="12" customFormat="1" x14ac:dyDescent="0.2">
      <c r="A9" s="38" t="s">
        <v>32</v>
      </c>
      <c r="B9" s="34">
        <v>30724309</v>
      </c>
      <c r="C9" s="34">
        <v>24620064</v>
      </c>
      <c r="D9" s="35">
        <f t="shared" si="0"/>
        <v>0.80132197602881805</v>
      </c>
      <c r="F9" s="7"/>
      <c r="G9" s="7"/>
      <c r="H9" s="7"/>
      <c r="I9" s="7"/>
      <c r="J9" s="7"/>
    </row>
    <row r="10" spans="1:10" s="12" customFormat="1" x14ac:dyDescent="0.2">
      <c r="A10" s="38" t="s">
        <v>33</v>
      </c>
      <c r="B10" s="34">
        <v>28711468</v>
      </c>
      <c r="C10" s="34">
        <v>16321139</v>
      </c>
      <c r="D10" s="35">
        <f t="shared" si="0"/>
        <v>0.56845365761165534</v>
      </c>
      <c r="F10" s="7"/>
      <c r="G10" s="7"/>
      <c r="H10" s="7"/>
      <c r="I10" s="7"/>
      <c r="J10" s="7"/>
    </row>
    <row r="11" spans="1:10" s="12" customFormat="1" x14ac:dyDescent="0.2">
      <c r="A11" s="38" t="s">
        <v>26</v>
      </c>
      <c r="B11" s="37">
        <v>29219809</v>
      </c>
      <c r="C11" s="34">
        <v>19662598</v>
      </c>
      <c r="D11" s="35">
        <f t="shared" si="0"/>
        <v>0.67292014126444155</v>
      </c>
      <c r="F11" s="7"/>
      <c r="G11" s="7"/>
      <c r="H11" s="7"/>
      <c r="I11" s="7"/>
      <c r="J11" s="7"/>
    </row>
    <row r="12" spans="1:10" s="12" customFormat="1" x14ac:dyDescent="0.2">
      <c r="A12" s="38" t="s">
        <v>34</v>
      </c>
      <c r="B12" s="34">
        <v>31229212</v>
      </c>
      <c r="C12" s="34">
        <v>24953017</v>
      </c>
      <c r="D12" s="35">
        <f t="shared" si="0"/>
        <v>0.79902807025678391</v>
      </c>
      <c r="F12" s="7"/>
      <c r="G12" s="7"/>
      <c r="H12" s="7"/>
      <c r="I12" s="7"/>
      <c r="J12" s="7"/>
    </row>
    <row r="13" spans="1:10" s="12" customFormat="1" x14ac:dyDescent="0.2">
      <c r="A13" s="38" t="s">
        <v>35</v>
      </c>
      <c r="B13" s="37">
        <v>31545018</v>
      </c>
      <c r="C13" s="37">
        <v>22653985</v>
      </c>
      <c r="D13" s="35">
        <f t="shared" si="0"/>
        <v>0.71814779119796346</v>
      </c>
      <c r="F13" s="7"/>
      <c r="G13" s="7"/>
      <c r="H13" s="7"/>
      <c r="I13" s="7"/>
      <c r="J13" s="7"/>
    </row>
    <row r="14" spans="1:10" s="12" customFormat="1" x14ac:dyDescent="0.2">
      <c r="A14" s="38" t="s">
        <v>36</v>
      </c>
      <c r="B14" s="37">
        <v>28606986</v>
      </c>
      <c r="C14" s="37">
        <v>21418501</v>
      </c>
      <c r="D14" s="35">
        <f t="shared" si="0"/>
        <v>0.74871575076102037</v>
      </c>
      <c r="F14" s="7"/>
      <c r="G14" s="7"/>
      <c r="H14" s="7"/>
      <c r="I14" s="7"/>
      <c r="J14" s="7"/>
    </row>
    <row r="15" spans="1:10" s="12" customFormat="1" x14ac:dyDescent="0.2">
      <c r="A15" s="38" t="s">
        <v>37</v>
      </c>
      <c r="B15" s="37">
        <v>11845388</v>
      </c>
      <c r="C15" s="37">
        <v>9244491</v>
      </c>
      <c r="D15" s="35">
        <f t="shared" si="0"/>
        <v>0.78042956465419289</v>
      </c>
      <c r="F15" s="7"/>
      <c r="G15" s="7"/>
      <c r="H15" s="7"/>
      <c r="I15" s="7"/>
      <c r="J15" s="7"/>
    </row>
    <row r="16" spans="1:10" s="12" customFormat="1" x14ac:dyDescent="0.2">
      <c r="A16" s="38" t="s">
        <v>38</v>
      </c>
      <c r="B16" s="37">
        <v>21405942</v>
      </c>
      <c r="C16" s="37">
        <v>16594334</v>
      </c>
      <c r="D16" s="35">
        <f t="shared" si="0"/>
        <v>0.77522091763118861</v>
      </c>
      <c r="F16" s="7"/>
      <c r="G16" s="7"/>
      <c r="H16" s="7"/>
      <c r="I16" s="7"/>
      <c r="J16" s="7"/>
    </row>
    <row r="17" spans="1:10" s="12" customFormat="1" x14ac:dyDescent="0.2">
      <c r="A17" s="38" t="s">
        <v>39</v>
      </c>
      <c r="B17" s="37">
        <v>32430322</v>
      </c>
      <c r="C17" s="37">
        <v>16775347</v>
      </c>
      <c r="D17" s="35">
        <f t="shared" si="0"/>
        <v>0.51727352568377216</v>
      </c>
      <c r="F17" s="7"/>
      <c r="G17" s="7"/>
      <c r="H17" s="7"/>
      <c r="I17" s="7"/>
      <c r="J17" s="7"/>
    </row>
    <row r="18" spans="1:10" s="12" customFormat="1" x14ac:dyDescent="0.2">
      <c r="A18" s="38" t="s">
        <v>27</v>
      </c>
      <c r="B18" s="37">
        <v>29345226</v>
      </c>
      <c r="C18" s="37">
        <v>21635356</v>
      </c>
      <c r="D18" s="35">
        <f t="shared" si="0"/>
        <v>0.7372700418119118</v>
      </c>
      <c r="F18" s="7"/>
      <c r="G18" s="7"/>
      <c r="H18" s="7"/>
      <c r="I18" s="7"/>
      <c r="J18" s="7"/>
    </row>
    <row r="19" spans="1:10" s="12" customFormat="1" x14ac:dyDescent="0.2">
      <c r="A19" s="38" t="s">
        <v>40</v>
      </c>
      <c r="B19" s="37">
        <v>26143976</v>
      </c>
      <c r="C19" s="37">
        <v>20805477</v>
      </c>
      <c r="D19" s="35">
        <f t="shared" si="0"/>
        <v>0.79580385936706799</v>
      </c>
      <c r="F19" s="7"/>
      <c r="G19" s="7"/>
      <c r="H19" s="7"/>
      <c r="I19" s="7"/>
      <c r="J19" s="7"/>
    </row>
    <row r="20" spans="1:10" s="12" customFormat="1" x14ac:dyDescent="0.2">
      <c r="A20" s="38" t="s">
        <v>41</v>
      </c>
      <c r="B20" s="37">
        <v>32122381</v>
      </c>
      <c r="C20" s="37">
        <v>23661402</v>
      </c>
      <c r="D20" s="35">
        <f t="shared" si="0"/>
        <v>0.7366017481705357</v>
      </c>
      <c r="F20" s="7"/>
      <c r="G20" s="7"/>
      <c r="H20" s="7"/>
      <c r="I20" s="7"/>
      <c r="J20" s="7"/>
    </row>
    <row r="21" spans="1:10" s="12" customFormat="1" x14ac:dyDescent="0.2">
      <c r="A21" s="38" t="s">
        <v>42</v>
      </c>
      <c r="B21" s="37">
        <v>34946866</v>
      </c>
      <c r="C21" s="37">
        <v>26553175</v>
      </c>
      <c r="D21" s="35">
        <f t="shared" si="0"/>
        <v>0.75981562981928052</v>
      </c>
      <c r="F21" s="7"/>
      <c r="G21" s="7"/>
      <c r="H21" s="7"/>
      <c r="I21" s="7"/>
      <c r="J21" s="7"/>
    </row>
    <row r="22" spans="1:10" s="12" customFormat="1" x14ac:dyDescent="0.2">
      <c r="A22" s="38" t="s">
        <v>43</v>
      </c>
      <c r="B22" s="37">
        <v>26542152</v>
      </c>
      <c r="C22" s="37">
        <v>20718502</v>
      </c>
      <c r="D22" s="35">
        <f t="shared" si="0"/>
        <v>0.78058862747828439</v>
      </c>
      <c r="F22" s="7"/>
      <c r="G22" s="7"/>
      <c r="H22" s="7"/>
      <c r="I22" s="7"/>
      <c r="J22" s="7"/>
    </row>
    <row r="23" spans="1:10" s="12" customFormat="1" x14ac:dyDescent="0.2">
      <c r="A23" s="38" t="s">
        <v>44</v>
      </c>
      <c r="B23" s="37">
        <v>18603442</v>
      </c>
      <c r="C23" s="37">
        <v>14053404</v>
      </c>
      <c r="D23" s="35">
        <f t="shared" si="0"/>
        <v>0.75541956160585766</v>
      </c>
      <c r="F23" s="7"/>
      <c r="G23" s="7"/>
      <c r="H23" s="7"/>
      <c r="I23" s="7"/>
      <c r="J23" s="7"/>
    </row>
    <row r="24" spans="1:10" s="12" customFormat="1" x14ac:dyDescent="0.2">
      <c r="A24" s="38" t="s">
        <v>45</v>
      </c>
      <c r="B24" s="37">
        <v>34730323</v>
      </c>
      <c r="C24" s="37">
        <v>21441896</v>
      </c>
      <c r="D24" s="35">
        <f t="shared" si="0"/>
        <v>0.61738256796517554</v>
      </c>
      <c r="F24" s="7"/>
      <c r="G24" s="7"/>
      <c r="H24" s="7"/>
      <c r="I24" s="7"/>
      <c r="J24" s="7"/>
    </row>
    <row r="25" spans="1:10" s="12" customFormat="1" x14ac:dyDescent="0.2">
      <c r="A25" s="38" t="s">
        <v>28</v>
      </c>
      <c r="B25" s="37">
        <v>30975052</v>
      </c>
      <c r="C25" s="37">
        <v>21368803</v>
      </c>
      <c r="D25" s="35">
        <f t="shared" si="0"/>
        <v>0.68987141651933304</v>
      </c>
      <c r="F25" s="7"/>
      <c r="G25" s="7"/>
      <c r="H25" s="7"/>
      <c r="I25" s="7"/>
      <c r="J25" s="7"/>
    </row>
    <row r="26" spans="1:10" s="12" customFormat="1" x14ac:dyDescent="0.2">
      <c r="A26" s="38" t="s">
        <v>46</v>
      </c>
      <c r="B26" s="37">
        <v>35445002</v>
      </c>
      <c r="C26" s="37">
        <v>28969282</v>
      </c>
      <c r="D26" s="35">
        <f t="shared" si="0"/>
        <v>0.81730230964579997</v>
      </c>
      <c r="F26" s="7"/>
      <c r="G26" s="7"/>
      <c r="H26" s="7"/>
      <c r="I26" s="7"/>
      <c r="J26" s="7"/>
    </row>
    <row r="27" spans="1:10" s="12" customFormat="1" x14ac:dyDescent="0.2">
      <c r="A27" s="38" t="s">
        <v>47</v>
      </c>
      <c r="B27" s="37">
        <v>31191072</v>
      </c>
      <c r="C27" s="37">
        <v>23082461</v>
      </c>
      <c r="D27" s="35">
        <f t="shared" si="0"/>
        <v>0.74003423159037307</v>
      </c>
    </row>
    <row r="28" spans="1:10" s="12" customFormat="1" x14ac:dyDescent="0.2">
      <c r="A28" s="38" t="s">
        <v>48</v>
      </c>
      <c r="B28" s="37">
        <v>28962776</v>
      </c>
      <c r="C28" s="37">
        <v>22069596</v>
      </c>
      <c r="D28" s="35">
        <f t="shared" si="0"/>
        <v>0.76199864267154505</v>
      </c>
    </row>
    <row r="29" spans="1:10" s="12" customFormat="1" x14ac:dyDescent="0.2">
      <c r="A29" s="38" t="s">
        <v>49</v>
      </c>
      <c r="B29" s="37">
        <v>24108301</v>
      </c>
      <c r="C29" s="37">
        <v>18716475</v>
      </c>
      <c r="D29" s="35">
        <f t="shared" si="0"/>
        <v>0.7763498141158931</v>
      </c>
    </row>
    <row r="30" spans="1:10" s="12" customFormat="1" x14ac:dyDescent="0.2">
      <c r="A30" s="38" t="s">
        <v>50</v>
      </c>
      <c r="B30" s="37">
        <v>27597838</v>
      </c>
      <c r="C30" s="37">
        <v>22218129</v>
      </c>
      <c r="D30" s="35">
        <f t="shared" si="0"/>
        <v>0.80506773755248506</v>
      </c>
    </row>
    <row r="31" spans="1:10" s="12" customFormat="1" x14ac:dyDescent="0.2">
      <c r="A31" s="38" t="s">
        <v>51</v>
      </c>
      <c r="B31" s="37">
        <v>34462019</v>
      </c>
      <c r="C31" s="37">
        <v>30960159</v>
      </c>
      <c r="D31" s="35">
        <f t="shared" si="0"/>
        <v>0.89838494372601907</v>
      </c>
    </row>
    <row r="32" spans="1:10" s="12" customFormat="1" x14ac:dyDescent="0.2">
      <c r="A32" s="7"/>
    </row>
    <row r="33" spans="1:1" s="12" customFormat="1" ht="16.5" x14ac:dyDescent="0.2">
      <c r="A33" s="7" t="s">
        <v>57</v>
      </c>
    </row>
    <row r="34" spans="1:1" s="12" customFormat="1" x14ac:dyDescent="0.2"/>
    <row r="35" spans="1:1" s="12" customFormat="1" x14ac:dyDescent="0.2"/>
    <row r="36" spans="1:1" s="12" customFormat="1" x14ac:dyDescent="0.2"/>
    <row r="37" spans="1:1" s="12" customFormat="1" x14ac:dyDescent="0.2"/>
    <row r="38" spans="1:1" s="12" customFormat="1" x14ac:dyDescent="0.2"/>
    <row r="39" spans="1:1" s="12" customFormat="1" x14ac:dyDescent="0.2"/>
    <row r="40" spans="1:1" s="12" customFormat="1" x14ac:dyDescent="0.2"/>
    <row r="41" spans="1:1" s="12" customFormat="1" x14ac:dyDescent="0.2"/>
    <row r="42" spans="1:1" s="12" customFormat="1" x14ac:dyDescent="0.2"/>
    <row r="43" spans="1:1" s="12" customFormat="1" x14ac:dyDescent="0.2"/>
    <row r="44" spans="1:1" s="12" customFormat="1" x14ac:dyDescent="0.2"/>
    <row r="45" spans="1:1" s="12" customFormat="1" x14ac:dyDescent="0.2"/>
    <row r="46" spans="1:1" s="12" customFormat="1" x14ac:dyDescent="0.2"/>
    <row r="47" spans="1:1" s="12" customFormat="1" x14ac:dyDescent="0.2"/>
    <row r="48" spans="1:1" s="12" customFormat="1" x14ac:dyDescent="0.2"/>
    <row r="49" spans="2:2" s="12" customFormat="1" x14ac:dyDescent="0.2"/>
    <row r="50" spans="2:2" s="12" customFormat="1" x14ac:dyDescent="0.2"/>
    <row r="51" spans="2:2" s="12" customFormat="1" x14ac:dyDescent="0.2"/>
    <row r="52" spans="2:2" s="12" customFormat="1" x14ac:dyDescent="0.2"/>
    <row r="53" spans="2:2" s="12" customFormat="1" x14ac:dyDescent="0.2"/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73" spans="1:2" ht="15" x14ac:dyDescent="0.25">
      <c r="A73" s="13"/>
    </row>
    <row r="74" spans="1:2" x14ac:dyDescent="0.2">
      <c r="B74" s="14"/>
    </row>
    <row r="75" spans="1:2" x14ac:dyDescent="0.2">
      <c r="B75" s="15"/>
    </row>
    <row r="76" spans="1:2" x14ac:dyDescent="0.2">
      <c r="B76" s="16"/>
    </row>
    <row r="77" spans="1:2" x14ac:dyDescent="0.2">
      <c r="B77" s="15"/>
    </row>
    <row r="78" spans="1:2" x14ac:dyDescent="0.2">
      <c r="B78" s="15"/>
    </row>
    <row r="79" spans="1:2" x14ac:dyDescent="0.2">
      <c r="B79" s="15"/>
    </row>
    <row r="80" spans="1:2" x14ac:dyDescent="0.2">
      <c r="B80" s="15"/>
    </row>
  </sheetData>
  <sortState ref="A2:S52">
    <sortCondition ref="A2:A52"/>
  </sortState>
  <phoneticPr fontId="21" type="noConversion"/>
  <pageMargins left="0.7" right="0.7" top="0.75" bottom="0.75" header="0.3" footer="0.3"/>
  <pageSetup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ColWidth="9.140625" defaultRowHeight="14.25" x14ac:dyDescent="0.2"/>
  <cols>
    <col min="1" max="1" width="15.5703125" style="7" customWidth="1"/>
    <col min="2" max="2" width="16" style="7" customWidth="1"/>
    <col min="3" max="3" width="15.85546875" style="7" customWidth="1"/>
    <col min="4" max="4" width="11.85546875" style="7" customWidth="1"/>
    <col min="5" max="5" width="16" style="7" customWidth="1"/>
    <col min="6" max="7" width="14.7109375" style="7" customWidth="1"/>
    <col min="8" max="8" width="12.5703125" style="7" customWidth="1"/>
    <col min="9" max="9" width="11.5703125" style="7" customWidth="1"/>
    <col min="10" max="16384" width="9.140625" style="7"/>
  </cols>
  <sheetData>
    <row r="1" spans="1:9" ht="15" x14ac:dyDescent="0.25">
      <c r="A1" s="7" t="s">
        <v>67</v>
      </c>
    </row>
    <row r="2" spans="1:9" ht="15" x14ac:dyDescent="0.25">
      <c r="A2" s="13"/>
    </row>
    <row r="3" spans="1:9" ht="41.25" customHeight="1" x14ac:dyDescent="0.2">
      <c r="A3" s="32" t="s">
        <v>0</v>
      </c>
      <c r="B3" s="32" t="s">
        <v>13</v>
      </c>
      <c r="C3" s="32" t="s">
        <v>17</v>
      </c>
      <c r="D3" s="32" t="s">
        <v>14</v>
      </c>
      <c r="E3" s="32" t="s">
        <v>16</v>
      </c>
      <c r="F3" s="32" t="s">
        <v>59</v>
      </c>
      <c r="G3" s="32" t="s">
        <v>60</v>
      </c>
      <c r="H3" s="32" t="s">
        <v>53</v>
      </c>
      <c r="I3" s="32" t="s">
        <v>52</v>
      </c>
    </row>
    <row r="4" spans="1:9" x14ac:dyDescent="0.2">
      <c r="A4" s="39" t="s">
        <v>2</v>
      </c>
      <c r="B4" s="40">
        <v>205764223</v>
      </c>
      <c r="C4" s="40">
        <v>180031773</v>
      </c>
      <c r="D4" s="41">
        <f>C4/B4</f>
        <v>0.87494205929084179</v>
      </c>
      <c r="E4" s="42">
        <v>10.134</v>
      </c>
      <c r="F4" s="40">
        <v>27818622</v>
      </c>
      <c r="G4" s="40">
        <v>26093841</v>
      </c>
      <c r="H4" s="41">
        <f>1-0.943006</f>
        <v>5.6993999999999989E-2</v>
      </c>
      <c r="I4" s="41">
        <f>0.808511</f>
        <v>0.80851099999999998</v>
      </c>
    </row>
    <row r="5" spans="1:9" x14ac:dyDescent="0.2">
      <c r="A5" s="39" t="s">
        <v>8</v>
      </c>
      <c r="B5" s="40">
        <v>225166504</v>
      </c>
      <c r="C5" s="40">
        <v>196199540</v>
      </c>
      <c r="D5" s="41">
        <f>C5/B5</f>
        <v>0.87135313874216391</v>
      </c>
      <c r="E5" s="42">
        <v>9.3331900000000001</v>
      </c>
      <c r="F5" s="40">
        <v>27770156</v>
      </c>
      <c r="G5" s="40">
        <v>25579725</v>
      </c>
      <c r="H5" s="41">
        <f>1-0.961729</f>
        <v>3.8271000000000055E-2</v>
      </c>
      <c r="I5" s="41">
        <f>0.827431</f>
        <v>0.82743100000000003</v>
      </c>
    </row>
    <row r="6" spans="1:9" x14ac:dyDescent="0.2">
      <c r="B6" s="17"/>
      <c r="C6" s="17"/>
      <c r="D6" s="17"/>
      <c r="E6" s="17"/>
      <c r="F6" s="17"/>
      <c r="G6" s="17"/>
    </row>
    <row r="7" spans="1:9" ht="16.5" x14ac:dyDescent="0.2">
      <c r="A7" s="7" t="s">
        <v>57</v>
      </c>
      <c r="B7" s="17"/>
      <c r="C7" s="17"/>
      <c r="D7" s="17"/>
      <c r="E7" s="17"/>
      <c r="F7" s="17"/>
      <c r="G7" s="17"/>
    </row>
    <row r="8" spans="1:9" ht="16.5" x14ac:dyDescent="0.2">
      <c r="A8" s="7" t="s">
        <v>58</v>
      </c>
      <c r="B8" s="19"/>
      <c r="C8" s="19"/>
      <c r="D8" s="19"/>
      <c r="E8" s="17"/>
      <c r="F8" s="17"/>
      <c r="G8" s="17"/>
    </row>
    <row r="9" spans="1:9" x14ac:dyDescent="0.2">
      <c r="A9" s="19"/>
      <c r="B9" s="19"/>
      <c r="C9" s="19"/>
      <c r="D9" s="19"/>
      <c r="E9" s="17"/>
      <c r="F9" s="17"/>
      <c r="G9" s="17"/>
    </row>
    <row r="10" spans="1:9" x14ac:dyDescent="0.2">
      <c r="A10" s="19"/>
      <c r="B10" s="19"/>
      <c r="C10" s="19"/>
      <c r="D10" s="19"/>
      <c r="E10" s="17"/>
      <c r="F10" s="17"/>
      <c r="G10" s="17"/>
    </row>
    <row r="11" spans="1:9" ht="15" x14ac:dyDescent="0.25">
      <c r="A11" s="18"/>
      <c r="B11" s="17"/>
      <c r="C11" s="17"/>
      <c r="D11" s="17"/>
      <c r="E11" s="17"/>
      <c r="F11" s="17"/>
      <c r="G11" s="17"/>
    </row>
    <row r="12" spans="1:9" x14ac:dyDescent="0.2">
      <c r="A12" s="19"/>
      <c r="B12" s="19"/>
      <c r="C12" s="19"/>
      <c r="D12" s="19"/>
      <c r="E12" s="17"/>
      <c r="F12" s="17"/>
      <c r="G12" s="17"/>
    </row>
    <row r="13" spans="1:9" x14ac:dyDescent="0.2">
      <c r="A13" s="19"/>
      <c r="B13" s="20"/>
      <c r="C13" s="20"/>
      <c r="D13" s="20"/>
      <c r="E13" s="17"/>
      <c r="F13" s="17"/>
      <c r="G13" s="17"/>
    </row>
    <row r="14" spans="1:9" x14ac:dyDescent="0.2">
      <c r="A14" s="19"/>
      <c r="B14" s="20"/>
      <c r="C14" s="20"/>
      <c r="D14" s="20"/>
      <c r="E14" s="17"/>
      <c r="F14" s="17"/>
      <c r="G14" s="17"/>
    </row>
    <row r="15" spans="1:9" x14ac:dyDescent="0.2">
      <c r="A15" s="17"/>
      <c r="B15" s="17"/>
      <c r="C15" s="17"/>
      <c r="D15" s="17"/>
      <c r="E15" s="17"/>
      <c r="F15" s="17"/>
      <c r="G15" s="17"/>
    </row>
    <row r="16" spans="1:9" x14ac:dyDescent="0.2">
      <c r="A16" s="17"/>
      <c r="B16" s="17"/>
      <c r="C16" s="17"/>
      <c r="D16" s="17"/>
      <c r="E16" s="17"/>
      <c r="F16" s="17"/>
      <c r="G16" s="17"/>
    </row>
    <row r="17" spans="1:7" ht="15" x14ac:dyDescent="0.25">
      <c r="A17" s="18"/>
      <c r="B17" s="17"/>
      <c r="C17" s="17"/>
      <c r="D17" s="17"/>
      <c r="E17" s="17"/>
      <c r="F17" s="17"/>
      <c r="G17" s="17"/>
    </row>
    <row r="18" spans="1:7" x14ac:dyDescent="0.2">
      <c r="A18" s="19"/>
      <c r="B18" s="19"/>
      <c r="C18" s="19"/>
      <c r="D18" s="19"/>
      <c r="E18" s="21"/>
      <c r="F18" s="21"/>
      <c r="G18" s="21"/>
    </row>
    <row r="19" spans="1:7" x14ac:dyDescent="0.2">
      <c r="A19" s="19"/>
      <c r="B19" s="20"/>
      <c r="C19" s="20"/>
      <c r="D19" s="20"/>
      <c r="E19" s="20"/>
      <c r="F19" s="20"/>
      <c r="G19" s="20"/>
    </row>
    <row r="20" spans="1:7" x14ac:dyDescent="0.2">
      <c r="A20" s="19"/>
      <c r="B20" s="20"/>
      <c r="C20" s="20"/>
      <c r="D20" s="20"/>
      <c r="E20" s="20"/>
      <c r="F20" s="20"/>
      <c r="G20" s="20"/>
    </row>
    <row r="21" spans="1:7" x14ac:dyDescent="0.2">
      <c r="A21" s="19"/>
      <c r="B21" s="20"/>
      <c r="C21" s="20"/>
      <c r="D21" s="20"/>
      <c r="E21" s="20"/>
      <c r="F21" s="20"/>
      <c r="G21" s="20"/>
    </row>
    <row r="22" spans="1:7" ht="15" x14ac:dyDescent="0.25">
      <c r="A22" s="18"/>
      <c r="B22" s="17"/>
      <c r="C22" s="17"/>
      <c r="D22" s="17"/>
      <c r="E22" s="17"/>
      <c r="F22" s="17"/>
      <c r="G22" s="17"/>
    </row>
    <row r="23" spans="1:7" x14ac:dyDescent="0.2">
      <c r="A23" s="19"/>
      <c r="B23" s="19"/>
      <c r="C23" s="19"/>
      <c r="D23" s="17"/>
      <c r="E23" s="17"/>
      <c r="F23" s="17"/>
      <c r="G23" s="17"/>
    </row>
    <row r="24" spans="1:7" x14ac:dyDescent="0.2">
      <c r="A24" s="21"/>
      <c r="B24" s="20"/>
      <c r="C24" s="20"/>
      <c r="D24" s="17"/>
      <c r="E24" s="17"/>
      <c r="F24" s="17"/>
      <c r="G24" s="17"/>
    </row>
    <row r="25" spans="1:7" x14ac:dyDescent="0.2">
      <c r="A25" s="21"/>
      <c r="B25" s="20"/>
      <c r="C25" s="20"/>
      <c r="D25" s="17"/>
      <c r="E25" s="17"/>
      <c r="F25" s="17"/>
      <c r="G25" s="17"/>
    </row>
    <row r="26" spans="1:7" x14ac:dyDescent="0.2">
      <c r="A26" s="21"/>
      <c r="B26" s="20"/>
      <c r="C26" s="20"/>
      <c r="D26" s="17"/>
      <c r="E26" s="17"/>
      <c r="F26" s="17"/>
      <c r="G26" s="17"/>
    </row>
    <row r="27" spans="1:7" x14ac:dyDescent="0.2">
      <c r="A27" s="21"/>
      <c r="B27" s="20"/>
      <c r="C27" s="20"/>
      <c r="D27" s="17"/>
      <c r="E27" s="17"/>
      <c r="F27" s="17"/>
      <c r="G27" s="17"/>
    </row>
    <row r="28" spans="1:7" x14ac:dyDescent="0.2">
      <c r="A28" s="21"/>
      <c r="B28" s="20"/>
      <c r="C28" s="20"/>
      <c r="D28" s="17"/>
      <c r="E28" s="17"/>
      <c r="F28" s="17"/>
      <c r="G28" s="17"/>
    </row>
    <row r="29" spans="1:7" x14ac:dyDescent="0.2">
      <c r="A29" s="21"/>
      <c r="B29" s="20"/>
      <c r="C29" s="20"/>
      <c r="D29" s="17"/>
      <c r="E29" s="17"/>
      <c r="F29" s="17"/>
      <c r="G29" s="17"/>
    </row>
    <row r="30" spans="1:7" x14ac:dyDescent="0.2">
      <c r="A30" s="21"/>
      <c r="B30" s="20"/>
      <c r="C30" s="20"/>
      <c r="D30" s="17"/>
      <c r="E30" s="17"/>
      <c r="F30" s="17"/>
      <c r="G30" s="17"/>
    </row>
    <row r="31" spans="1:7" x14ac:dyDescent="0.2">
      <c r="A31" s="21"/>
      <c r="B31" s="20"/>
      <c r="C31" s="20"/>
      <c r="D31" s="17"/>
      <c r="E31" s="17"/>
      <c r="F31" s="17"/>
      <c r="G31" s="17"/>
    </row>
    <row r="32" spans="1:7" x14ac:dyDescent="0.2">
      <c r="A32" s="21"/>
      <c r="B32" s="20"/>
      <c r="C32" s="20"/>
      <c r="D32" s="17"/>
      <c r="E32" s="17"/>
      <c r="F32" s="17"/>
      <c r="G32" s="17"/>
    </row>
    <row r="33" spans="1:7" x14ac:dyDescent="0.2">
      <c r="A33" s="21"/>
      <c r="B33" s="20"/>
      <c r="C33" s="20"/>
      <c r="D33" s="17"/>
      <c r="E33" s="17"/>
      <c r="F33" s="17"/>
      <c r="G33" s="17"/>
    </row>
    <row r="34" spans="1:7" x14ac:dyDescent="0.2">
      <c r="A34" s="21"/>
      <c r="B34" s="20"/>
      <c r="C34" s="20"/>
      <c r="D34" s="17"/>
      <c r="E34" s="17"/>
      <c r="F34" s="17"/>
      <c r="G34" s="17"/>
    </row>
    <row r="35" spans="1:7" x14ac:dyDescent="0.2">
      <c r="A35" s="21"/>
      <c r="B35" s="20"/>
      <c r="C35" s="20"/>
      <c r="D35" s="17"/>
      <c r="E35" s="17"/>
      <c r="F35" s="17"/>
      <c r="G35" s="17"/>
    </row>
    <row r="36" spans="1:7" x14ac:dyDescent="0.2">
      <c r="A36" s="21"/>
      <c r="B36" s="20"/>
      <c r="C36" s="20"/>
      <c r="D36" s="17"/>
      <c r="E36" s="17"/>
      <c r="F36" s="17"/>
      <c r="G36" s="17"/>
    </row>
    <row r="37" spans="1:7" x14ac:dyDescent="0.2">
      <c r="A37" s="21"/>
      <c r="B37" s="20"/>
      <c r="C37" s="20"/>
      <c r="D37" s="17"/>
      <c r="E37" s="17"/>
      <c r="F37" s="17"/>
      <c r="G37" s="17"/>
    </row>
    <row r="38" spans="1:7" x14ac:dyDescent="0.2">
      <c r="A38" s="21"/>
      <c r="B38" s="20"/>
      <c r="C38" s="20"/>
      <c r="D38" s="17"/>
      <c r="E38" s="17"/>
      <c r="F38" s="17"/>
      <c r="G38" s="17"/>
    </row>
    <row r="39" spans="1:7" x14ac:dyDescent="0.2">
      <c r="A39" s="21"/>
      <c r="B39" s="20"/>
      <c r="C39" s="20"/>
      <c r="D39" s="17"/>
      <c r="E39" s="17"/>
      <c r="F39" s="17"/>
      <c r="G39" s="17"/>
    </row>
    <row r="40" spans="1:7" x14ac:dyDescent="0.2">
      <c r="A40" s="21"/>
      <c r="B40" s="20"/>
      <c r="C40" s="20"/>
      <c r="D40" s="17"/>
      <c r="E40" s="17"/>
      <c r="F40" s="17"/>
      <c r="G40" s="17"/>
    </row>
    <row r="41" spans="1:7" x14ac:dyDescent="0.2">
      <c r="A41" s="21"/>
      <c r="B41" s="20"/>
      <c r="C41" s="20"/>
      <c r="D41" s="17"/>
      <c r="E41" s="17"/>
      <c r="F41" s="17"/>
      <c r="G41" s="17"/>
    </row>
    <row r="42" spans="1:7" x14ac:dyDescent="0.2">
      <c r="A42" s="21"/>
      <c r="B42" s="20"/>
      <c r="C42" s="20"/>
      <c r="D42" s="17"/>
      <c r="E42" s="17"/>
      <c r="F42" s="17"/>
      <c r="G42" s="17"/>
    </row>
    <row r="43" spans="1:7" x14ac:dyDescent="0.2">
      <c r="A43" s="21"/>
      <c r="B43" s="20"/>
      <c r="C43" s="20"/>
      <c r="D43" s="17"/>
      <c r="E43" s="17"/>
      <c r="F43" s="17"/>
      <c r="G43" s="17"/>
    </row>
    <row r="44" spans="1:7" x14ac:dyDescent="0.2">
      <c r="A44" s="21"/>
      <c r="B44" s="20"/>
      <c r="C44" s="20"/>
      <c r="D44" s="17"/>
      <c r="E44" s="17"/>
      <c r="F44" s="17"/>
      <c r="G44" s="17"/>
    </row>
    <row r="45" spans="1:7" x14ac:dyDescent="0.2">
      <c r="A45" s="21"/>
      <c r="B45" s="20"/>
      <c r="C45" s="20"/>
      <c r="D45" s="17"/>
      <c r="E45" s="17"/>
      <c r="F45" s="17"/>
      <c r="G45" s="17"/>
    </row>
    <row r="46" spans="1:7" x14ac:dyDescent="0.2">
      <c r="A46" s="21"/>
      <c r="B46" s="20"/>
      <c r="C46" s="20"/>
      <c r="D46" s="17"/>
      <c r="E46" s="17"/>
      <c r="F46" s="17"/>
      <c r="G46" s="17"/>
    </row>
    <row r="47" spans="1:7" x14ac:dyDescent="0.2">
      <c r="A47" s="21"/>
      <c r="B47" s="20"/>
      <c r="C47" s="20"/>
      <c r="D47" s="17"/>
      <c r="E47" s="17"/>
      <c r="F47" s="17"/>
      <c r="G47" s="17"/>
    </row>
    <row r="48" spans="1:7" x14ac:dyDescent="0.2">
      <c r="A48" s="21"/>
      <c r="B48" s="22"/>
      <c r="C48" s="22"/>
      <c r="D48" s="17"/>
      <c r="E48" s="17"/>
      <c r="F48" s="17"/>
      <c r="G48" s="17"/>
    </row>
    <row r="49" spans="1:3" x14ac:dyDescent="0.2">
      <c r="A49" s="21"/>
      <c r="B49" s="10"/>
      <c r="C49" s="10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zoomScaleNormal="100" workbookViewId="0"/>
  </sheetViews>
  <sheetFormatPr defaultColWidth="8.7109375" defaultRowHeight="15" x14ac:dyDescent="0.25"/>
  <cols>
    <col min="1" max="1" width="15" customWidth="1"/>
    <col min="2" max="2" width="15.28515625" customWidth="1"/>
    <col min="3" max="3" width="15.85546875" customWidth="1"/>
    <col min="4" max="4" width="12.140625" customWidth="1"/>
    <col min="5" max="5" width="10.140625" bestFit="1" customWidth="1"/>
    <col min="6" max="6" width="11.140625" bestFit="1" customWidth="1"/>
    <col min="9" max="9" width="14.140625" customWidth="1"/>
    <col min="10" max="10" width="12.140625" bestFit="1" customWidth="1"/>
    <col min="11" max="11" width="14.28515625" customWidth="1"/>
    <col min="16" max="16" width="19.85546875" bestFit="1" customWidth="1"/>
    <col min="17" max="17" width="10.28515625" bestFit="1" customWidth="1"/>
  </cols>
  <sheetData>
    <row r="1" spans="1:11" x14ac:dyDescent="0.25">
      <c r="A1" s="7" t="s">
        <v>68</v>
      </c>
      <c r="B1" s="7"/>
      <c r="C1" s="7"/>
      <c r="D1" s="7"/>
    </row>
    <row r="2" spans="1:11" x14ac:dyDescent="0.25">
      <c r="A2" s="7"/>
      <c r="B2" s="7"/>
      <c r="C2" s="7"/>
      <c r="D2" s="7"/>
    </row>
    <row r="3" spans="1:11" ht="32.25" x14ac:dyDescent="0.25">
      <c r="A3" s="32" t="s">
        <v>0</v>
      </c>
      <c r="B3" s="32" t="s">
        <v>13</v>
      </c>
      <c r="C3" s="32" t="s">
        <v>17</v>
      </c>
      <c r="D3" s="32" t="s">
        <v>14</v>
      </c>
      <c r="H3" s="27"/>
      <c r="I3" s="27"/>
      <c r="J3" s="27"/>
      <c r="K3" s="27"/>
    </row>
    <row r="4" spans="1:11" x14ac:dyDescent="0.25">
      <c r="A4" s="39" t="s">
        <v>55</v>
      </c>
      <c r="B4" s="40">
        <v>464489352</v>
      </c>
      <c r="C4" s="40">
        <v>430479116</v>
      </c>
      <c r="D4" s="41">
        <f>C4/B4</f>
        <v>0.92677929891490818</v>
      </c>
      <c r="F4" s="2"/>
      <c r="H4" s="14"/>
      <c r="I4" s="23"/>
      <c r="J4" s="23"/>
      <c r="K4" s="24"/>
    </row>
    <row r="5" spans="1:11" x14ac:dyDescent="0.25">
      <c r="A5" s="39" t="s">
        <v>56</v>
      </c>
      <c r="B5" s="40">
        <v>345873000</v>
      </c>
      <c r="C5" s="40">
        <v>244671762</v>
      </c>
      <c r="D5" s="41">
        <f>C5/B5</f>
        <v>0.70740347468579512</v>
      </c>
      <c r="F5" s="2"/>
      <c r="H5" s="14"/>
      <c r="I5" s="23"/>
      <c r="J5" s="23"/>
      <c r="K5" s="24"/>
    </row>
    <row r="6" spans="1:11" x14ac:dyDescent="0.25">
      <c r="A6" s="28"/>
      <c r="B6" s="29"/>
      <c r="C6" s="29"/>
      <c r="D6" s="30"/>
      <c r="H6" s="7"/>
      <c r="I6" s="2"/>
      <c r="J6" s="2"/>
      <c r="K6" s="4"/>
    </row>
    <row r="7" spans="1:11" ht="17.25" x14ac:dyDescent="0.25">
      <c r="A7" s="7" t="s">
        <v>62</v>
      </c>
    </row>
    <row r="8" spans="1:11" s="4" customFormat="1" x14ac:dyDescent="0.25"/>
    <row r="9" spans="1:11" x14ac:dyDescent="0.25">
      <c r="B9" s="31"/>
      <c r="G9" s="31"/>
    </row>
    <row r="11" spans="1:11" x14ac:dyDescent="0.25">
      <c r="B11" s="11"/>
      <c r="C11" s="11"/>
      <c r="D11" s="11"/>
    </row>
    <row r="12" spans="1:11" x14ac:dyDescent="0.25">
      <c r="B12" s="2"/>
      <c r="C12" s="2"/>
      <c r="D12" s="2"/>
      <c r="E12" s="6"/>
    </row>
    <row r="13" spans="1:11" x14ac:dyDescent="0.25">
      <c r="B13" s="2"/>
      <c r="C13" s="2"/>
      <c r="D13" s="2"/>
      <c r="E13" s="6"/>
    </row>
    <row r="19" spans="1:18" x14ac:dyDescent="0.25">
      <c r="B19" s="2"/>
      <c r="C19" s="2"/>
      <c r="D19" s="2"/>
    </row>
    <row r="20" spans="1:18" x14ac:dyDescent="0.25">
      <c r="B20" s="2"/>
      <c r="C20" s="4"/>
      <c r="D20" s="4"/>
      <c r="E20" s="4"/>
    </row>
    <row r="21" spans="1:18" x14ac:dyDescent="0.25">
      <c r="C21" s="4"/>
      <c r="D21" s="2"/>
      <c r="E21" s="2"/>
    </row>
    <row r="22" spans="1:18" x14ac:dyDescent="0.25">
      <c r="C22" s="4"/>
      <c r="D22" s="2"/>
      <c r="E22" s="2"/>
    </row>
    <row r="23" spans="1:18" x14ac:dyDescent="0.25">
      <c r="C23" s="4"/>
      <c r="D23" s="2"/>
      <c r="E23" s="2"/>
    </row>
    <row r="24" spans="1:18" x14ac:dyDescent="0.25">
      <c r="A24" s="4"/>
      <c r="B24" s="4"/>
      <c r="C24" s="4"/>
      <c r="D24" s="4"/>
      <c r="R24" s="4"/>
    </row>
    <row r="25" spans="1:18" x14ac:dyDescent="0.25">
      <c r="A25" s="4"/>
      <c r="B25" s="2"/>
      <c r="C25" s="2"/>
      <c r="D25" s="2"/>
      <c r="F25" s="2"/>
    </row>
    <row r="26" spans="1:18" x14ac:dyDescent="0.25">
      <c r="A26" s="4"/>
      <c r="B26" s="2"/>
      <c r="C26" s="2"/>
      <c r="D26" s="2"/>
      <c r="F26" s="2"/>
    </row>
    <row r="29" spans="1:18" x14ac:dyDescent="0.25">
      <c r="A29" s="4"/>
      <c r="B29" s="4"/>
      <c r="C29" s="4"/>
      <c r="D29" s="4"/>
    </row>
    <row r="30" spans="1:18" x14ac:dyDescent="0.25">
      <c r="A30" s="4"/>
      <c r="B30" s="6"/>
      <c r="C30" s="6"/>
      <c r="D30" s="6"/>
    </row>
    <row r="31" spans="1:18" x14ac:dyDescent="0.25">
      <c r="A31" s="4"/>
      <c r="B31" s="6"/>
      <c r="C31" s="6"/>
      <c r="D31" s="6"/>
    </row>
    <row r="35" spans="2:2" x14ac:dyDescent="0.25">
      <c r="B35" s="2"/>
    </row>
    <row r="36" spans="2:2" x14ac:dyDescent="0.25">
      <c r="B36" s="2"/>
    </row>
  </sheetData>
  <pageMargins left="0.7" right="0.7" top="0.75" bottom="0.75" header="0.3" footer="0.3"/>
  <pageSetup orientation="portrait" verticalDpi="1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MethylC-seq</vt:lpstr>
      <vt:lpstr>mRNA-seq</vt:lpstr>
      <vt:lpstr>wtRNA-seq</vt:lpstr>
      <vt:lpstr>ChIP-seq</vt:lpstr>
      <vt:lpstr>TAB-seq</vt:lpstr>
      <vt:lpstr>ATAC-seq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Johannes Ziller</dc:creator>
  <cp:lastModifiedBy>Alain Pacis</cp:lastModifiedBy>
  <cp:lastPrinted>2014-03-20T17:26:32Z</cp:lastPrinted>
  <dcterms:created xsi:type="dcterms:W3CDTF">2012-08-19T22:23:21Z</dcterms:created>
  <dcterms:modified xsi:type="dcterms:W3CDTF">2015-09-07T19:22:34Z</dcterms:modified>
</cp:coreProperties>
</file>