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317"/>
  <workbookPr autoCompressPictures="0"/>
  <bookViews>
    <workbookView xWindow="0" yWindow="0" windowWidth="25600" windowHeight="16060" firstSheet="7" activeTab="13"/>
  </bookViews>
  <sheets>
    <sheet name="supp table 1" sheetId="3" r:id="rId1"/>
    <sheet name="supp table 2" sheetId="26" r:id="rId2"/>
    <sheet name="supp table 3" sheetId="29" r:id="rId3"/>
    <sheet name="supp table 4" sheetId="31" r:id="rId4"/>
    <sheet name="supp table 5" sheetId="24" r:id="rId5"/>
    <sheet name="supp table 6" sheetId="39" r:id="rId6"/>
    <sheet name="supp table 7" sheetId="41" r:id="rId7"/>
    <sheet name="supp table 8" sheetId="40" r:id="rId8"/>
    <sheet name="supp table 9" sheetId="33" r:id="rId9"/>
    <sheet name="supp table 10" sheetId="37" r:id="rId10"/>
    <sheet name="supp table 11" sheetId="38" r:id="rId11"/>
    <sheet name="supp table 12" sheetId="34" r:id="rId12"/>
    <sheet name="supp table 13" sheetId="19" r:id="rId13"/>
    <sheet name="supp table14" sheetId="18" r:id="rId14"/>
  </sheets>
  <definedNames>
    <definedName name="_xlnm._FilterDatabase" localSheetId="5" hidden="1">'supp table 6'!$A$1:$AA$112</definedName>
    <definedName name="_xlnm._FilterDatabase" localSheetId="6" hidden="1">'supp table 7'!$A$1:$AF$52</definedName>
    <definedName name="_xlnm.Print_Area" localSheetId="0">'supp table 1'!$A$1:$I$131</definedName>
    <definedName name="_xlnm.Print_Area" localSheetId="12">'supp table 13'!$A$1:$P$6</definedName>
    <definedName name="_xlnm.Print_Area" localSheetId="2">'supp table 3'!$A$1:$E$5</definedName>
    <definedName name="_xlnm.Print_Area" localSheetId="13">'supp table14'!$A$1:$Z$73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 i="37" l="1"/>
  <c r="D3" i="37"/>
  <c r="D4" i="37"/>
  <c r="D2" i="33"/>
  <c r="D3" i="33"/>
  <c r="D4" i="33"/>
  <c r="D5" i="33"/>
  <c r="D6" i="33"/>
  <c r="D7" i="33"/>
  <c r="F7" i="31"/>
  <c r="G7" i="31"/>
  <c r="G8" i="31"/>
  <c r="D7" i="31"/>
  <c r="E7" i="31"/>
  <c r="E8" i="31"/>
  <c r="B7" i="31"/>
  <c r="C7" i="31"/>
  <c r="C8" i="31"/>
  <c r="G4" i="31"/>
  <c r="F4" i="31"/>
  <c r="E4" i="31"/>
  <c r="D4" i="31"/>
  <c r="C4" i="31"/>
  <c r="B4" i="31"/>
  <c r="G4" i="26"/>
  <c r="E4" i="26"/>
  <c r="C4" i="26"/>
  <c r="F8" i="24"/>
  <c r="F7" i="24"/>
  <c r="G8" i="24"/>
  <c r="D8" i="24"/>
  <c r="D7" i="24"/>
  <c r="E8" i="24"/>
  <c r="B8" i="24"/>
  <c r="B7" i="24"/>
  <c r="C8" i="24"/>
  <c r="C4" i="24"/>
  <c r="G6" i="24"/>
  <c r="G4" i="24"/>
  <c r="E6" i="24"/>
  <c r="E4" i="24"/>
  <c r="C6" i="24"/>
</calcChain>
</file>

<file path=xl/sharedStrings.xml><?xml version="1.0" encoding="utf-8"?>
<sst xmlns="http://schemas.openxmlformats.org/spreadsheetml/2006/main" count="2728" uniqueCount="506">
  <si>
    <t>Category</t>
  </si>
  <si>
    <t>Metric</t>
  </si>
  <si>
    <t>Call Confidence</t>
  </si>
  <si>
    <t>Miscellaneous</t>
  </si>
  <si>
    <t>Gender</t>
  </si>
  <si>
    <t>NA</t>
  </si>
  <si>
    <t>FEMALE</t>
  </si>
  <si>
    <t>MALE</t>
  </si>
  <si>
    <t>Genome coverage</t>
  </si>
  <si>
    <t>Fully called genome fraction</t>
  </si>
  <si>
    <t>HIGH</t>
  </si>
  <si>
    <t>ALL</t>
  </si>
  <si>
    <t>Partially called genome fraction</t>
  </si>
  <si>
    <t>No-called called genome fraction</t>
  </si>
  <si>
    <t>Exome coverage</t>
  </si>
  <si>
    <t>Fully called exome fraction</t>
  </si>
  <si>
    <t>Partially called exome fraction</t>
  </si>
  <si>
    <t>No-called called exome fraction</t>
  </si>
  <si>
    <t>Gross mapping yield (Gb)</t>
  </si>
  <si>
    <t>Both mates mapped yield (Gb)</t>
  </si>
  <si>
    <t>100k normalized coverage variability</t>
  </si>
  <si>
    <t>Genome fraction where weightSumSequenceCoverage &gt;= 5x</t>
  </si>
  <si>
    <t>Genome fraction where weightSumSequenceCoverage &gt;= 10x</t>
  </si>
  <si>
    <t>Genome fraction where weightSumSequenceCoverage &gt;= 20x</t>
  </si>
  <si>
    <t>Genome fraction where weightSumSequenceCoverage &gt;= 30x</t>
  </si>
  <si>
    <t>Genome fraction where weightSumSequenceCoverage &gt;= 40x</t>
  </si>
  <si>
    <t>Exome fraction where weightSumSequenceCoverage &gt;= 5x</t>
  </si>
  <si>
    <t>Exome fraction where weightSumSequenceCoverage &gt;= 10x</t>
  </si>
  <si>
    <t>Exome fraction where weightSumSequenceCoverage &gt;= 20x</t>
  </si>
  <si>
    <t>Exome fraction where weightSumSequenceCoverage &gt;= 30x</t>
  </si>
  <si>
    <t>Exome fraction where weightSumSequenceCoverage &gt;= 40x</t>
  </si>
  <si>
    <t>Library</t>
  </si>
  <si>
    <t>Mate distribution mean</t>
  </si>
  <si>
    <t>Mate distribution range (.95 confidence interval) min</t>
  </si>
  <si>
    <t>Mate distribution range (.95 confidence interval) max</t>
  </si>
  <si>
    <t>Genome variations</t>
  </si>
  <si>
    <t>SNP total count</t>
  </si>
  <si>
    <t>Homozygous SNP count</t>
  </si>
  <si>
    <t>Heterozygous SNP count</t>
  </si>
  <si>
    <t>SNP novel fraction</t>
  </si>
  <si>
    <t>Homozygous SNP novel fraction</t>
  </si>
  <si>
    <t>Heterozygous SNP novel fraction</t>
  </si>
  <si>
    <t>SNP heterozygous/homozygous ratio</t>
  </si>
  <si>
    <t>SNP transitions/transversions ratio</t>
  </si>
  <si>
    <t>INS total count</t>
  </si>
  <si>
    <t>INS novel fraction</t>
  </si>
  <si>
    <t>INS heterozygous/homozygous ratio</t>
  </si>
  <si>
    <t>DEL total count</t>
  </si>
  <si>
    <t>DEL novel fraction</t>
  </si>
  <si>
    <t>DEL heterozygous/homozygous ratio</t>
  </si>
  <si>
    <t>SUB total count</t>
  </si>
  <si>
    <t>SUB novel fraction</t>
  </si>
  <si>
    <t>SUB heterozygous/homozygous ratio</t>
  </si>
  <si>
    <t>Exome variations</t>
  </si>
  <si>
    <t>Functional impact</t>
  </si>
  <si>
    <t>Synonymous SNP loci</t>
  </si>
  <si>
    <t>Non-synonymous SNP loci</t>
  </si>
  <si>
    <t>Missense SNP loci</t>
  </si>
  <si>
    <t>Nonsense SNP loci</t>
  </si>
  <si>
    <t>Nonstop SNP loci</t>
  </si>
  <si>
    <t>Misstart SNP loci</t>
  </si>
  <si>
    <t>Disrupt SNP loci</t>
  </si>
  <si>
    <t>Frame-shifting INS loci</t>
  </si>
  <si>
    <t>Frame-shifting DEL loci</t>
  </si>
  <si>
    <t>Frame-shifting SUB loci</t>
  </si>
  <si>
    <t>Frame-preserving INS loci</t>
  </si>
  <si>
    <t>Frame-preserving DEL loci</t>
  </si>
  <si>
    <t>Frame-preserving SUB loci</t>
  </si>
  <si>
    <t>CNV</t>
  </si>
  <si>
    <t>Total CNV segment count</t>
  </si>
  <si>
    <t>Total number of bases in CNV segments</t>
  </si>
  <si>
    <t>Fraction of novel CNV (by segment count)</t>
  </si>
  <si>
    <t>Fraction of novel CNV (by base count)</t>
  </si>
  <si>
    <t>SV</t>
  </si>
  <si>
    <t>Total junction count</t>
  </si>
  <si>
    <r>
      <t xml:space="preserve">Supplementary Table 1.  Genome statistics.  </t>
    </r>
    <r>
      <rPr>
        <sz val="10"/>
        <color theme="1"/>
        <rFont val="Arial"/>
        <family val="2"/>
      </rPr>
      <t>All assemblies are mapped to NCBI build 37 of the human reference genome.  Sequencing, mapping, and assembly were are previously described using Complete Genomics' platform.</t>
    </r>
  </si>
  <si>
    <t>Phased heterozygous SNPs</t>
  </si>
  <si>
    <t>Linked homozygous SNPs</t>
  </si>
  <si>
    <t>End</t>
  </si>
  <si>
    <t>Symbol</t>
  </si>
  <si>
    <t>Component</t>
  </si>
  <si>
    <t>Impact</t>
  </si>
  <si>
    <t>Nucleotide Position</t>
  </si>
  <si>
    <t>Protein Position</t>
  </si>
  <si>
    <t>Allele</t>
  </si>
  <si>
    <t>A</t>
  </si>
  <si>
    <t>G</t>
  </si>
  <si>
    <t>T</t>
  </si>
  <si>
    <t>C</t>
  </si>
  <si>
    <t>MISSENSE</t>
  </si>
  <si>
    <t>V</t>
  </si>
  <si>
    <t>M</t>
  </si>
  <si>
    <t>P</t>
  </si>
  <si>
    <t>L</t>
  </si>
  <si>
    <t>R</t>
  </si>
  <si>
    <t>F</t>
  </si>
  <si>
    <t>S</t>
  </si>
  <si>
    <t>Q</t>
  </si>
  <si>
    <t>I</t>
  </si>
  <si>
    <t>Chr.</t>
  </si>
  <si>
    <t>Ref.</t>
  </si>
  <si>
    <t>Het/Hom</t>
  </si>
  <si>
    <t>Reference Sequence</t>
  </si>
  <si>
    <t>Sample Sequence</t>
  </si>
  <si>
    <t>54 Genome Frequency</t>
  </si>
  <si>
    <t>Polyphen2 Prediction</t>
  </si>
  <si>
    <t>OMIM Disorders</t>
  </si>
  <si>
    <t>Encode Model</t>
  </si>
  <si>
    <t>Encode Model Score</t>
  </si>
  <si>
    <t>Encode Score delta</t>
  </si>
  <si>
    <t>Parent 1 Call</t>
  </si>
  <si>
    <t>Parent 2 Call</t>
  </si>
  <si>
    <t>LFR contig</t>
  </si>
  <si>
    <t>Hom</t>
  </si>
  <si>
    <t>CYP4A22</t>
  </si>
  <si>
    <t>Y</t>
  </si>
  <si>
    <t>H</t>
  </si>
  <si>
    <t>NONSENSE</t>
  </si>
  <si>
    <t>*</t>
  </si>
  <si>
    <t>MAGEC1</t>
  </si>
  <si>
    <t>Regulatory</t>
  </si>
  <si>
    <t>Het</t>
  </si>
  <si>
    <t>W</t>
  </si>
  <si>
    <t>E</t>
  </si>
  <si>
    <t>STAB2</t>
  </si>
  <si>
    <t>D</t>
  </si>
  <si>
    <t>DISRUPT</t>
  </si>
  <si>
    <t>CFHR2</t>
  </si>
  <si>
    <t>USP35</t>
  </si>
  <si>
    <t>RP11-620A17.1</t>
  </si>
  <si>
    <t>UW.Motif.0154</t>
  </si>
  <si>
    <t>Heterozygous</t>
  </si>
  <si>
    <t>Coding only</t>
  </si>
  <si>
    <t>Regulatory only</t>
  </si>
  <si>
    <t>Coding and Regulatory</t>
  </si>
  <si>
    <t>Homozygous</t>
  </si>
  <si>
    <t>Homozygous Indels</t>
  </si>
  <si>
    <t>Blood cell control 1 LFR</t>
  </si>
  <si>
    <t>Father STD</t>
  </si>
  <si>
    <t>Mother STD</t>
  </si>
  <si>
    <t>Paternal Grandfather STD</t>
  </si>
  <si>
    <t>Paternal Grandmother STD</t>
  </si>
  <si>
    <t>Sample</t>
  </si>
  <si>
    <t>N/A</t>
  </si>
  <si>
    <t>dbSNP</t>
  </si>
  <si>
    <t>rs111260336</t>
  </si>
  <si>
    <t>DIAPH3</t>
  </si>
  <si>
    <t>Coding</t>
  </si>
  <si>
    <t>probablydamaging</t>
  </si>
  <si>
    <t>rs36084898</t>
  </si>
  <si>
    <t>PFAM:PF06367:Drf_FH3</t>
  </si>
  <si>
    <t>rs35840170</t>
  </si>
  <si>
    <t>FB93</t>
  </si>
  <si>
    <t>possiblydamaging</t>
  </si>
  <si>
    <t>rs76318007</t>
  </si>
  <si>
    <t>PFAM:PF00008:EGF_CA</t>
  </si>
  <si>
    <t>rs61732905</t>
  </si>
  <si>
    <t>MUC16</t>
  </si>
  <si>
    <t>rs115594122</t>
  </si>
  <si>
    <t>PFAM:PF01390:SEA</t>
  </si>
  <si>
    <t>rs1609860</t>
  </si>
  <si>
    <t>rs116894406</t>
  </si>
  <si>
    <t>rs61736430</t>
  </si>
  <si>
    <t>ref</t>
  </si>
  <si>
    <t>no coverage</t>
  </si>
  <si>
    <t>rs75423810</t>
  </si>
  <si>
    <t>OR10G4</t>
  </si>
  <si>
    <t>PFAM:PF00001:7tm_1</t>
  </si>
  <si>
    <t>rs144931466</t>
  </si>
  <si>
    <t>FBXW10</t>
  </si>
  <si>
    <t>rs2261835</t>
  </si>
  <si>
    <t>TCP10L2</t>
  </si>
  <si>
    <t>rs62611965</t>
  </si>
  <si>
    <t>rs138268726</t>
  </si>
  <si>
    <t>rs112439001</t>
  </si>
  <si>
    <t>rs4081909</t>
  </si>
  <si>
    <t>AQP12B</t>
  </si>
  <si>
    <t>rs140821928</t>
  </si>
  <si>
    <t>AIM1L</t>
  </si>
  <si>
    <t>rs117202066</t>
  </si>
  <si>
    <t>rs41257904</t>
  </si>
  <si>
    <t>rs79351096</t>
  </si>
  <si>
    <t>rs75380987</t>
  </si>
  <si>
    <t>FAT4</t>
  </si>
  <si>
    <t>rs12508222</t>
  </si>
  <si>
    <t>rs200420264</t>
  </si>
  <si>
    <t>FRG2C</t>
  </si>
  <si>
    <t>rs72503535</t>
  </si>
  <si>
    <t>rs35411689</t>
  </si>
  <si>
    <t>SPTY2D1</t>
  </si>
  <si>
    <t>K</t>
  </si>
  <si>
    <t>PFAM:PF08243:SPT2</t>
  </si>
  <si>
    <t>rs16935599</t>
  </si>
  <si>
    <t>rs118006862</t>
  </si>
  <si>
    <t>rs202023946</t>
  </si>
  <si>
    <t>rs12327617</t>
  </si>
  <si>
    <t>Z9F700</t>
  </si>
  <si>
    <t>rs75607624</t>
  </si>
  <si>
    <t>rs61757546</t>
  </si>
  <si>
    <t>D9AH3</t>
  </si>
  <si>
    <t>PFAM:PF03028:Dynein_heavy</t>
  </si>
  <si>
    <t>rs34453673</t>
  </si>
  <si>
    <t>PFAM:PF12777:MT</t>
  </si>
  <si>
    <t>rs743581</t>
  </si>
  <si>
    <t>PLEKHA7</t>
  </si>
  <si>
    <t>rs5742915</t>
  </si>
  <si>
    <t>rs2305440</t>
  </si>
  <si>
    <t>POM121L2</t>
  </si>
  <si>
    <t>rs25651</t>
  </si>
  <si>
    <t>rs72760587</t>
  </si>
  <si>
    <t>PPL</t>
  </si>
  <si>
    <t>rs2061007</t>
  </si>
  <si>
    <t>rs8069834</t>
  </si>
  <si>
    <t>SEC14L3</t>
  </si>
  <si>
    <t>rs35962914</t>
  </si>
  <si>
    <t>rs78511218</t>
  </si>
  <si>
    <t>9OL8</t>
  </si>
  <si>
    <t>UW.Motif.0530</t>
  </si>
  <si>
    <t>rs115609219</t>
  </si>
  <si>
    <t>PRR21</t>
  </si>
  <si>
    <t>rs2232337</t>
  </si>
  <si>
    <t>IL17RB</t>
  </si>
  <si>
    <t>rs147662558</t>
  </si>
  <si>
    <t>rs73713681</t>
  </si>
  <si>
    <t>FLJ43860</t>
  </si>
  <si>
    <t>rs17064618</t>
  </si>
  <si>
    <t>MYOM2</t>
  </si>
  <si>
    <t>rs113271985</t>
  </si>
  <si>
    <t>TMEM45B</t>
  </si>
  <si>
    <t>MISSTART</t>
  </si>
  <si>
    <t>rs140734619</t>
  </si>
  <si>
    <t>LECT1</t>
  </si>
  <si>
    <t>PFAM:PF04089:BRICHOS</t>
  </si>
  <si>
    <t>rs183603441</t>
  </si>
  <si>
    <t>AGPHD1</t>
  </si>
  <si>
    <t>rs148965985</t>
  </si>
  <si>
    <t>Z9F587</t>
  </si>
  <si>
    <t>rs143586773</t>
  </si>
  <si>
    <t>CHR9A5</t>
  </si>
  <si>
    <t>PFAM:PF02932:9eur_chan_memb</t>
  </si>
  <si>
    <t>rs76071148</t>
  </si>
  <si>
    <t>rs62623377</t>
  </si>
  <si>
    <t>D9AH7</t>
  </si>
  <si>
    <t>rs76561342</t>
  </si>
  <si>
    <t>PFAM:PF08393:DHC_92</t>
  </si>
  <si>
    <t>rs2067912</t>
  </si>
  <si>
    <t>PAAF1</t>
  </si>
  <si>
    <t>PFAM:PF00400:WD40</t>
  </si>
  <si>
    <t>rs200754781</t>
  </si>
  <si>
    <t>rs73387810</t>
  </si>
  <si>
    <t>ZKSCA93</t>
  </si>
  <si>
    <t>Splicesite</t>
  </si>
  <si>
    <t>ATCAGT</t>
  </si>
  <si>
    <t>GTCAGT</t>
  </si>
  <si>
    <t>rs733743</t>
  </si>
  <si>
    <t>rs78731981</t>
  </si>
  <si>
    <t>FTSJD2</t>
  </si>
  <si>
    <t>rs58155983</t>
  </si>
  <si>
    <t>GPR144</t>
  </si>
  <si>
    <t>rs75117355</t>
  </si>
  <si>
    <t>PLXDC1</t>
  </si>
  <si>
    <t>rs72817696</t>
  </si>
  <si>
    <t>Blood cell control #1</t>
  </si>
  <si>
    <t>Blood cell control #3</t>
  </si>
  <si>
    <t>Blood cell control #2</t>
  </si>
  <si>
    <t>Start</t>
  </si>
  <si>
    <t>Wellderly Frequency</t>
  </si>
  <si>
    <t>Pfam</t>
  </si>
  <si>
    <t>Mom</t>
  </si>
  <si>
    <t>Dad</t>
  </si>
  <si>
    <t>Lung cancer susceptibility</t>
  </si>
  <si>
    <t>Blood cell control 2 LFR</t>
  </si>
  <si>
    <t>Blood cell control 3 LFR</t>
  </si>
  <si>
    <t>All</t>
  </si>
  <si>
    <t>Phased</t>
  </si>
  <si>
    <t>No call rate</t>
  </si>
  <si>
    <t>Count</t>
  </si>
  <si>
    <t>False negative rate</t>
  </si>
  <si>
    <t>Alt homozygous father, reference mother</t>
  </si>
  <si>
    <t>Total</t>
  </si>
  <si>
    <t>Phasing rate</t>
  </si>
  <si>
    <t>Phased contigs</t>
  </si>
  <si>
    <t># of heterozygous SNPs incorrectly placed in parental contig</t>
  </si>
  <si>
    <t>Alt homozygous mother, reference father</t>
  </si>
  <si>
    <t>Heterozygous SNVs</t>
  </si>
  <si>
    <t>Inherited SNVs</t>
  </si>
  <si>
    <t>SNVs after inherited are removed</t>
  </si>
  <si>
    <t>Final false positive rate</t>
  </si>
  <si>
    <t>Phasing error reduction</t>
  </si>
  <si>
    <t>Yes</t>
  </si>
  <si>
    <t>CCDS4288.1</t>
  </si>
  <si>
    <t>e3-i3</t>
  </si>
  <si>
    <t>SPINK14</t>
  </si>
  <si>
    <t>147553714-147554939</t>
  </si>
  <si>
    <t>No</t>
  </si>
  <si>
    <t>CCDS54840.1</t>
  </si>
  <si>
    <t>e4-i4</t>
  </si>
  <si>
    <t>TTC23L</t>
  </si>
  <si>
    <t>34778370-34898304</t>
  </si>
  <si>
    <t>34850261-34850975</t>
  </si>
  <si>
    <t>LINC00202</t>
  </si>
  <si>
    <t>27224051-27228080</t>
  </si>
  <si>
    <t>e21-i21</t>
  </si>
  <si>
    <t>BAHCC1</t>
  </si>
  <si>
    <t>79380546-79493705</t>
  </si>
  <si>
    <t xml:space="preserve">OVOS </t>
  </si>
  <si>
    <t>9617082-9755578</t>
  </si>
  <si>
    <t>e1-i1</t>
  </si>
  <si>
    <t>EMR4P</t>
  </si>
  <si>
    <t>6951566-7083629</t>
  </si>
  <si>
    <t>Pfam Hit</t>
  </si>
  <si>
    <t>Frame shift</t>
  </si>
  <si>
    <t>CCDS</t>
  </si>
  <si>
    <t>cd End</t>
  </si>
  <si>
    <t>cd Start</t>
  </si>
  <si>
    <t>Missing region model</t>
  </si>
  <si>
    <t>GeneID</t>
  </si>
  <si>
    <t>Gene</t>
  </si>
  <si>
    <t>DGV overlap percentage</t>
  </si>
  <si>
    <t>DGV overlap length</t>
  </si>
  <si>
    <t>DGV database begin-end</t>
  </si>
  <si>
    <t>Mother read coverage</t>
  </si>
  <si>
    <t>Father read coverage</t>
  </si>
  <si>
    <t>Father mate-pair overlap percentage</t>
  </si>
  <si>
    <t>Father mate-pair overlap length</t>
  </si>
  <si>
    <t>Father mate-pair evidence begin-end</t>
  </si>
  <si>
    <t>Genome</t>
  </si>
  <si>
    <t>Length</t>
  </si>
  <si>
    <t>Begin</t>
  </si>
  <si>
    <t>Chromosome</t>
  </si>
  <si>
    <t>CDS</t>
  </si>
  <si>
    <t>+</t>
  </si>
  <si>
    <t>CYTB</t>
  </si>
  <si>
    <t>dbsnp.100:rs2853508</t>
  </si>
  <si>
    <t>SYNONYMOUS</t>
  </si>
  <si>
    <t>dbsnp.125:rs28573847;dbsnp.131:rs78842735</t>
  </si>
  <si>
    <t>dbsnp.125:rs28357684;dbsnp.129:rs56038008</t>
  </si>
  <si>
    <t>dbsnp.125:rs28357680</t>
  </si>
  <si>
    <t>dbsnp.103:rs3135031</t>
  </si>
  <si>
    <t>-</t>
  </si>
  <si>
    <t>ND6</t>
  </si>
  <si>
    <t>dbsnp.125:rs28357678</t>
  </si>
  <si>
    <t>PFAM:PF06455:NADH5_C</t>
  </si>
  <si>
    <t>ND5</t>
  </si>
  <si>
    <t>dbsnp.100:rs2853503</t>
  </si>
  <si>
    <t>PFAM:PF00361:Oxidored_q1</t>
  </si>
  <si>
    <t>PFAM:PF00662:Oxidored_q1_N</t>
  </si>
  <si>
    <t>dbsnp.100:rs2854122;dbsnp.137:rs201708616</t>
  </si>
  <si>
    <t>dbsnp.130:rs72619364</t>
  </si>
  <si>
    <t>dbsnp.100:rs2853499;dbsnp.137:rs201900332</t>
  </si>
  <si>
    <t>UNKNOWN-INC</t>
  </si>
  <si>
    <t>UTR</t>
  </si>
  <si>
    <t>TRNL2</t>
  </si>
  <si>
    <t>dbsnp.100:rs2853498;dbsnp.137:rs199837011</t>
  </si>
  <si>
    <t>ND4</t>
  </si>
  <si>
    <t>dbsnp.100:rs2853495;dbsnp.132:rs112820482</t>
  </si>
  <si>
    <t>dbsnp.100:rs2853493</t>
  </si>
  <si>
    <t>dbsnp.100:rs2857284;dbsnp.137:rs201165676</t>
  </si>
  <si>
    <t>PFAM:PF00507:Oxidored_q4</t>
  </si>
  <si>
    <t>ND3</t>
  </si>
  <si>
    <t>dbsnp.100:rs2853826;dbsnp.125:rs28358278;dbsnp.137:rs200481026</t>
  </si>
  <si>
    <t>GCT</t>
  </si>
  <si>
    <t>ACC</t>
  </si>
  <si>
    <t>COX3</t>
  </si>
  <si>
    <t>dbsnp.100:rs2248727;dbsnp.137:rs202245127</t>
  </si>
  <si>
    <t>dbsnp.100:rs2853825</t>
  </si>
  <si>
    <t>PFAM:PF00119:ATP-synt_A</t>
  </si>
  <si>
    <t>RY</t>
  </si>
  <si>
    <t>INSERT</t>
  </si>
  <si>
    <t>ATP6</t>
  </si>
  <si>
    <t>ACCGCT</t>
  </si>
  <si>
    <t>FRAMESHIFT</t>
  </si>
  <si>
    <t>TSYYR</t>
  </si>
  <si>
    <t>TANIT</t>
  </si>
  <si>
    <t>TAGTTATTAT</t>
  </si>
  <si>
    <t>SPY</t>
  </si>
  <si>
    <t>TAN</t>
  </si>
  <si>
    <t>TCCCCAT</t>
  </si>
  <si>
    <t>PL</t>
  </si>
  <si>
    <t>INSERT+</t>
  </si>
  <si>
    <t>CCT</t>
  </si>
  <si>
    <t>HFLPQG</t>
  </si>
  <si>
    <t>LAVRLT</t>
  </si>
  <si>
    <t>ACTTCTTACCACAA</t>
  </si>
  <si>
    <t>dbsnp.92:rs2001031</t>
  </si>
  <si>
    <t>dbsnp.92:rs2000975</t>
  </si>
  <si>
    <t>ATP8</t>
  </si>
  <si>
    <t>dbsnp.125:rs28358884</t>
  </si>
  <si>
    <t>COX2</t>
  </si>
  <si>
    <t>dbsnp.101:rs3021089</t>
  </si>
  <si>
    <t>PFAM:PF00116:COX2</t>
  </si>
  <si>
    <t>dbsnp.131:rs75348208</t>
  </si>
  <si>
    <t>PFAM:PF02790:COX2_TM</t>
  </si>
  <si>
    <t>dbsnp.127:rs41534044;dbsnp.137:rs201691639</t>
  </si>
  <si>
    <t>COX1</t>
  </si>
  <si>
    <t>dbsnp.92:rs2015062;dbsnp.132:rs112232512</t>
  </si>
  <si>
    <t>AAA</t>
  </si>
  <si>
    <t>GG</t>
  </si>
  <si>
    <t>ND2</t>
  </si>
  <si>
    <t>dbsnp.125:rs28357984</t>
  </si>
  <si>
    <t>dbsnp.137:rs200763872;dbsnp.137:rs200819199</t>
  </si>
  <si>
    <t>dbsnp.101:rs3021086;dbsnp.137:rs202160359</t>
  </si>
  <si>
    <t>RNR1</t>
  </si>
  <si>
    <t>dbsnp.92:rs2001030;dbsnp.129:rs56508960;dbsnp.131:rs76165240;dbsnp.132:rs113586496</t>
  </si>
  <si>
    <t>dbsnp.100:rs2853518;dbsnp.131:rs77361719;dbsnp.132:rs112547485</t>
  </si>
  <si>
    <t>CA</t>
  </si>
  <si>
    <t>CTC</t>
  </si>
  <si>
    <t>CCTC</t>
  </si>
  <si>
    <t>TCC</t>
  </si>
  <si>
    <t>pfam</t>
  </si>
  <si>
    <t>Ref</t>
  </si>
  <si>
    <t>Orientation</t>
  </si>
  <si>
    <t>xRef</t>
  </si>
  <si>
    <t>Ref Read Count</t>
  </si>
  <si>
    <t>Read Count</t>
  </si>
  <si>
    <t>Var Score</t>
  </si>
  <si>
    <t>Allele Seq</t>
  </si>
  <si>
    <t>Reference</t>
  </si>
  <si>
    <t>Paternal Grandfather</t>
  </si>
  <si>
    <t>Paternal Grandmother</t>
  </si>
  <si>
    <t>Father</t>
  </si>
  <si>
    <t>Mother</t>
  </si>
  <si>
    <t>Blood Cell Control #1</t>
  </si>
  <si>
    <t>Embryo #2</t>
  </si>
  <si>
    <t>Blood cell control 3</t>
  </si>
  <si>
    <t>Blood cell control 2</t>
  </si>
  <si>
    <t>Blood cell control 1</t>
  </si>
  <si>
    <t>mtDNA per cell</t>
  </si>
  <si>
    <t>Estimated cell #</t>
  </si>
  <si>
    <t># of wells with mtDNA</t>
  </si>
  <si>
    <t># of wells with no mtDNA</t>
  </si>
  <si>
    <t>% of wells with no mtDNA</t>
  </si>
  <si>
    <t>Average mtDNA/well</t>
  </si>
  <si>
    <t>#mtDNA per plate with denaturing</t>
  </si>
  <si>
    <t># mtDNA per cell</t>
  </si>
  <si>
    <t>SNVs after population variants and redundant sequencing errors are removed</t>
  </si>
  <si>
    <t>Parental chromosome</t>
  </si>
  <si>
    <t>Embryo #1 biopsy 1 detected</t>
  </si>
  <si>
    <t>Embryo #1 biopsy 1 phased</t>
  </si>
  <si>
    <t>Embryo #1 biopsy 2 detected</t>
  </si>
  <si>
    <t>Embryo #1 biopsy 2 phased</t>
  </si>
  <si>
    <t>Embryo #2 detected</t>
  </si>
  <si>
    <t>Embryo #2 phased</t>
  </si>
  <si>
    <t>Embryo #1 biopsy 1 ref wells</t>
  </si>
  <si>
    <t>Embryo #1 biopsy 1 var wells</t>
  </si>
  <si>
    <t>Embryo #1 biopsy 1 contig #</t>
  </si>
  <si>
    <t>Embryo #1 biopsy 2 ref wells</t>
  </si>
  <si>
    <t>Embryo #1 biopsy 2 var wells</t>
  </si>
  <si>
    <t>Embryo #1 biopsy 2 contig #</t>
  </si>
  <si>
    <t>Embryo #2 ref wells</t>
  </si>
  <si>
    <t>Embryo #2 var wells</t>
  </si>
  <si>
    <t>Embryo #2 contig #</t>
  </si>
  <si>
    <t>Undetermined</t>
  </si>
  <si>
    <t>Variant</t>
  </si>
  <si>
    <t>GeneId</t>
  </si>
  <si>
    <t>Nucleotide position</t>
  </si>
  <si>
    <t>Protein position</t>
  </si>
  <si>
    <r>
      <t xml:space="preserve">Biopsy found </t>
    </r>
    <r>
      <rPr>
        <i/>
        <sz val="12"/>
        <color theme="1"/>
        <rFont val="Arial"/>
      </rPr>
      <t>de novo</t>
    </r>
  </si>
  <si>
    <t>1 &amp; 2</t>
  </si>
  <si>
    <t>X</t>
  </si>
  <si>
    <t>Embryo #1 Biopsy 1 LFR</t>
  </si>
  <si>
    <t>Embryo #1 Biopsy 2 LFR</t>
  </si>
  <si>
    <t>Embryo #2 LFR</t>
  </si>
  <si>
    <t>Cell #</t>
  </si>
  <si>
    <t>Phased SNPs</t>
  </si>
  <si>
    <t>Phasing Rate</t>
  </si>
  <si>
    <t>% Contig Coverage</t>
  </si>
  <si>
    <t>N50</t>
  </si>
  <si>
    <t>False Negative Rate</t>
  </si>
  <si>
    <r>
      <rPr>
        <i/>
        <sz val="12"/>
        <color theme="1"/>
        <rFont val="Arial"/>
      </rPr>
      <t xml:space="preserve">de novo </t>
    </r>
    <r>
      <rPr>
        <sz val="12"/>
        <color theme="1"/>
        <rFont val="Arial"/>
        <family val="2"/>
      </rPr>
      <t>SNVs #</t>
    </r>
  </si>
  <si>
    <r>
      <rPr>
        <i/>
        <sz val="12"/>
        <color theme="1"/>
        <rFont val="Arial"/>
      </rPr>
      <t>de novo</t>
    </r>
    <r>
      <rPr>
        <sz val="12"/>
        <color theme="1"/>
        <rFont val="Arial"/>
        <family val="2"/>
      </rPr>
      <t xml:space="preserve"> SNV Sensitivity</t>
    </r>
  </si>
  <si>
    <t>Exon Deletions</t>
  </si>
  <si>
    <t>Embryo 1 biopsy 1</t>
  </si>
  <si>
    <t>Embryo 1 biopsy 2</t>
  </si>
  <si>
    <t>Embryo 2</t>
  </si>
  <si>
    <t>Blood cell 1</t>
  </si>
  <si>
    <t>Blood cell 2</t>
  </si>
  <si>
    <t>Blood cell 3</t>
  </si>
  <si>
    <t>SLC26A10</t>
  </si>
  <si>
    <t>PFAM:PF00860:Xan_ur_permease</t>
  </si>
  <si>
    <t>ZNF266</t>
  </si>
  <si>
    <t>possibly damaging</t>
  </si>
  <si>
    <r>
      <t xml:space="preserve">Embryo called </t>
    </r>
    <r>
      <rPr>
        <i/>
        <sz val="12"/>
        <color theme="1"/>
        <rFont val="Arial"/>
      </rPr>
      <t>de novo</t>
    </r>
  </si>
  <si>
    <t>Embryo #1 biopsy 1</t>
  </si>
  <si>
    <t>Embryo #1 biopsy 2</t>
  </si>
  <si>
    <t>Embryo #1 Biopsy 1</t>
  </si>
  <si>
    <t>Embryo #1 Biopsy 2</t>
  </si>
  <si>
    <t>Embryo #2 Biopsy 2</t>
  </si>
  <si>
    <t>Embryo 1 Biopsy 1</t>
  </si>
  <si>
    <t>Embryo 1 Biopsy 2</t>
  </si>
  <si>
    <t>E1B1</t>
  </si>
  <si>
    <t>E1B1;E1B2</t>
  </si>
  <si>
    <t>E1B1;E1B2;E2</t>
  </si>
  <si>
    <r>
      <rPr>
        <b/>
        <sz val="12"/>
        <color theme="1"/>
        <rFont val="Arial"/>
        <family val="2"/>
      </rPr>
      <t>Supplementary Table 3.  Phasing statistics.</t>
    </r>
    <r>
      <rPr>
        <sz val="12"/>
        <color theme="1"/>
        <rFont val="Arial"/>
        <family val="2"/>
      </rPr>
      <t xml:space="preserve">  This table describes overall phasing statistics for each embryo analyzed by LFR.</t>
    </r>
  </si>
  <si>
    <r>
      <t xml:space="preserve">Supplementary Table 2.  Comparison of embryo vs parental phasing. </t>
    </r>
    <r>
      <rPr>
        <sz val="12"/>
        <color theme="1"/>
        <rFont val="Arial"/>
        <family val="2"/>
      </rPr>
      <t>To measure the LFR phasing rate called heterozygous variants in the embryo genome were compared to parental sequence data.  Variants that are heterozygous in both parents or heterozygous in one parent and homozygous in the other are not assesable by parental data and are not considered in this analysis.</t>
    </r>
  </si>
  <si>
    <r>
      <t xml:space="preserve">Supplementary Table 5.  False negative calculation.  </t>
    </r>
    <r>
      <rPr>
        <sz val="12"/>
        <color theme="1"/>
        <rFont val="Arial"/>
        <family val="2"/>
      </rPr>
      <t>Only positions within the parental genomes which could confidently be determined to be reference in one parent and a homozygous variant in the other were used for this calculation.  By the laws of inheritance each embryo must be heterozygous at these positions.  As expected the embryo with 10 cells available for analysis had the lowest false negative rate.</t>
    </r>
  </si>
  <si>
    <r>
      <t xml:space="preserve">Supplementary Table 4.  Phasing reduces false positive errors. </t>
    </r>
    <r>
      <rPr>
        <sz val="12"/>
        <color theme="1"/>
        <rFont val="Arial"/>
        <family val="2"/>
      </rPr>
      <t xml:space="preserve"> After removing inherited SNVs, population variants and redudant sequencing errors, there still remained over 100k SNVs in each embryonic genome.  The vast majority of these must be false positive errors as each human genome on average has ~100 </t>
    </r>
    <r>
      <rPr>
        <i/>
        <sz val="12"/>
        <color theme="1"/>
        <rFont val="Arial"/>
      </rPr>
      <t>de novo</t>
    </r>
    <r>
      <rPr>
        <sz val="12"/>
        <color theme="1"/>
        <rFont val="Arial"/>
        <family val="2"/>
      </rPr>
      <t xml:space="preserve"> mutations and the false negative error rate is only a few percent at most for the parental and paternal grand parental genomes.  Applying phasing to the embryonic genome removes a large portion of these false positive errors leaving only a few thousand SNVs per genome.  Of these, a small number are de novo mutations, the remaning are inherited variants false negatively called in the parents or paternal grandparents and false positive errors.  In each genome, the population filter removes 10k-20k variants from the unphased SNVs, many of these are redundant sequencing errors and some are SNVs false negatively called in the parents and paternal grandparents.  Within phased variants, this population variant and redundant sequencing error filter removes fewer variants in total, about 2,000, but a much higher percent of the total.  This is because most of the false positive variants have already been removed by phasing so there are much fewer variants total, 3,000-4,000, and the filter is primarily removing inherited variants false negatively called in the parents and grandparents. </t>
    </r>
  </si>
  <si>
    <r>
      <t xml:space="preserve">Supplementary Table 9. Detection of exon deletions in embryo #1 biopsy 1 by LFR. </t>
    </r>
    <r>
      <rPr>
        <sz val="12"/>
        <color theme="1"/>
        <rFont val="Arial"/>
        <family val="2"/>
      </rPr>
      <t xml:space="preserve"> Consecutive 50 bp windows were used to measure parental coverage.  Low coverage (suggesting a potential deletion) in parental genomes is noted in red.</t>
    </r>
  </si>
  <si>
    <r>
      <rPr>
        <b/>
        <sz val="12"/>
        <color theme="1"/>
        <rFont val="Arial"/>
        <family val="2"/>
      </rPr>
      <t>Supplementary Table 8.  Cell number versus quality metrics.</t>
    </r>
    <r>
      <rPr>
        <sz val="12"/>
        <color theme="1"/>
        <rFont val="Arial"/>
        <family val="2"/>
      </rPr>
      <t xml:space="preserve">  Various measures of quality from other tables and figures are aggregated in this table.  10 cells are clearly necessary for the highest quality and coverage of a genome using our process.</t>
    </r>
  </si>
  <si>
    <r>
      <t xml:space="preserve">Supplementary Table 7. </t>
    </r>
    <r>
      <rPr>
        <b/>
        <i/>
        <sz val="12"/>
        <color theme="1"/>
        <rFont val="Arial"/>
      </rPr>
      <t>De novo</t>
    </r>
    <r>
      <rPr>
        <b/>
        <sz val="12"/>
        <color theme="1"/>
        <rFont val="Arial"/>
        <family val="2"/>
      </rPr>
      <t xml:space="preserve"> mutations found in Embryo #2.  </t>
    </r>
    <r>
      <rPr>
        <sz val="12"/>
        <color theme="1"/>
        <rFont val="Arial"/>
        <family val="2"/>
      </rPr>
      <t xml:space="preserve">A total of 50 </t>
    </r>
    <r>
      <rPr>
        <i/>
        <sz val="12"/>
        <color theme="1"/>
        <rFont val="Arial"/>
      </rPr>
      <t>de novo</t>
    </r>
    <r>
      <rPr>
        <sz val="12"/>
        <color theme="1"/>
        <rFont val="Arial"/>
        <family val="2"/>
      </rPr>
      <t xml:space="preserve"> mutations were identified in embryo #12.  For each embryo genome, information on if the variant was detected, phased, number wells with reads supporting the variant and the reference calls, and the contig number are provided.  Each contig in which a variant was found was compared to the maternal and paternal genomes and the parent of origin was determined when possible.  This column is labeled "Parental chromosome."  For a de novo variant to be called it had to be phased with 6 wells of support for both the reference and variant alleles within LFR contigs or for variants outside LFR contigs have 6 wells of support from both the reference and variant alleles and a ratio of less than 3.5X between the reference and variant wells.  </t>
    </r>
  </si>
  <si>
    <r>
      <t xml:space="preserve">Supplementary Table 6. </t>
    </r>
    <r>
      <rPr>
        <b/>
        <i/>
        <sz val="12"/>
        <color theme="1"/>
        <rFont val="Arial"/>
      </rPr>
      <t>De novo</t>
    </r>
    <r>
      <rPr>
        <b/>
        <sz val="12"/>
        <color theme="1"/>
        <rFont val="Arial"/>
        <family val="2"/>
      </rPr>
      <t xml:space="preserve"> mutations found in Embryo #1 biopsies 1 and 2.  </t>
    </r>
    <r>
      <rPr>
        <sz val="12"/>
        <color theme="1"/>
        <rFont val="Arial"/>
        <family val="2"/>
      </rPr>
      <t xml:space="preserve">A total of 110 </t>
    </r>
    <r>
      <rPr>
        <i/>
        <sz val="12"/>
        <color theme="1"/>
        <rFont val="Arial"/>
      </rPr>
      <t>de novo</t>
    </r>
    <r>
      <rPr>
        <sz val="12"/>
        <color theme="1"/>
        <rFont val="Arial"/>
        <family val="2"/>
      </rPr>
      <t xml:space="preserve"> mutations were identified in the 2 biopsies from embryo #1.  Of these, 94 were found in biopsy 1 and 58 were found in biopsy 2 and 42 were found in both (columns labeled "Biopsy found </t>
    </r>
    <r>
      <rPr>
        <i/>
        <sz val="12"/>
        <color theme="1"/>
        <rFont val="Arial"/>
      </rPr>
      <t>de novo</t>
    </r>
    <r>
      <rPr>
        <sz val="12"/>
        <color theme="1"/>
        <rFont val="Arial"/>
        <family val="2"/>
      </rPr>
      <t xml:space="preserve">").  For each embryo genome, information on if the variant was detected, phased, number wells with reads supporting the variant and the reference calls, and the contig number are provided.  Each contig in which a variant was found was compared to the maternal and paternal genomes and the parent of origin was determined when possible.  This column is labeled "Parental chromosome."  For a variant to be detected, it either needed to be phased by our LFR algorithms, called as a heterozygous variant using Complete Genomics, Inc. standard analysis pipeline, or have read support from at least one well.  For a </t>
    </r>
    <r>
      <rPr>
        <i/>
        <sz val="12"/>
        <color theme="1"/>
        <rFont val="Arial"/>
      </rPr>
      <t>de novo</t>
    </r>
    <r>
      <rPr>
        <sz val="12"/>
        <color theme="1"/>
        <rFont val="Arial"/>
        <family val="2"/>
      </rPr>
      <t xml:space="preserve"> variant to be called it had to be phased with 6 wells of support for both the reference and variant alleles within LFR contigs or for variants outside LFR contigs have 6 wells of support from both the reference and variant alleles and a ratio of less than 3.5X between the reference and variant wells.  Biopsy 1 was the larger of the two biopsies, comprised of 10 cells and thus having a higher detection rate for </t>
    </r>
    <r>
      <rPr>
        <i/>
        <sz val="12"/>
        <color theme="1"/>
        <rFont val="Arial"/>
      </rPr>
      <t>de novo</t>
    </r>
    <r>
      <rPr>
        <sz val="12"/>
        <color theme="1"/>
        <rFont val="Arial"/>
        <family val="2"/>
      </rPr>
      <t xml:space="preserve"> mutations (~82%).  Of the </t>
    </r>
    <r>
      <rPr>
        <i/>
        <sz val="12"/>
        <color theme="1"/>
        <rFont val="Arial"/>
      </rPr>
      <t>de novo</t>
    </r>
    <r>
      <rPr>
        <sz val="12"/>
        <color theme="1"/>
        <rFont val="Arial"/>
        <family val="2"/>
      </rPr>
      <t xml:space="preserve"> mutations called in biopsy 1, 87 (93%) were found to have at least one well with read support in the library of biopsy 2 (column labeled "Embryo #1 biopsy 2 detected" and "Embryo #1 biopsy 2 var wells").  Likewise, of those 58 </t>
    </r>
    <r>
      <rPr>
        <i/>
        <sz val="12"/>
        <color theme="1"/>
        <rFont val="Arial"/>
      </rPr>
      <t>de novo</t>
    </r>
    <r>
      <rPr>
        <sz val="12"/>
        <color theme="1"/>
        <rFont val="Arial"/>
        <family val="2"/>
      </rPr>
      <t xml:space="preserve"> mutations called in biopsy 2, 55 were found to have at least 1 well with read support in the library of biopsy 1 (columns labeled "Embryo #1 biopsy 1 detected" and "Embryo #1 biopsy 1 var wells" ).  Importantly, of the 58 </t>
    </r>
    <r>
      <rPr>
        <i/>
        <sz val="12"/>
        <color theme="1"/>
        <rFont val="Arial"/>
      </rPr>
      <t>de novo</t>
    </r>
    <r>
      <rPr>
        <sz val="12"/>
        <color theme="1"/>
        <rFont val="Arial"/>
        <family val="2"/>
      </rPr>
      <t xml:space="preserve"> mutations found in biopsy 2, 42 (72%) were also called in biopsy 1 further supporting the overall 82% detection rate measured in biopsy 1.</t>
    </r>
  </si>
  <si>
    <r>
      <t xml:space="preserve">Supplementary Table 10.  Blood cell control mtDNA calculation.  </t>
    </r>
    <r>
      <rPr>
        <sz val="12"/>
        <color theme="1"/>
        <rFont val="Arial"/>
        <family val="2"/>
      </rPr>
      <t>Denaturing mtDNA results in a two fold increase in the number of copies that call be dispersed across the 384 well LFR library plate, otherwise dividing the number of wells by the number of cells gives a reasonable estimate of the number of mtDNA per cell.</t>
    </r>
  </si>
  <si>
    <r>
      <rPr>
        <b/>
        <sz val="12"/>
        <color theme="1"/>
        <rFont val="Arial"/>
        <family val="2"/>
      </rPr>
      <t xml:space="preserve">Supplementary Table 11. mtDNA calculation in embryos. </t>
    </r>
    <r>
      <rPr>
        <sz val="12"/>
        <color theme="1"/>
        <rFont val="Arial"/>
        <family val="2"/>
      </rPr>
      <t xml:space="preserve"> Denaturing mtDNA results in a two fold increase in the number of copies that call be dispersed across the 384 well LFR library plate.</t>
    </r>
  </si>
  <si>
    <r>
      <t xml:space="preserve">Supplementary Table 12.  Identified mitochondrial variants.  </t>
    </r>
    <r>
      <rPr>
        <sz val="12"/>
        <color theme="1"/>
        <rFont val="Arial"/>
        <family val="2"/>
      </rPr>
      <t>Variants discovered in mitochondrial genomes are shown here, and read counts for both reference and variant allele are given for each embryonic sample, as well as the blood cell control.  Mitochondrial gene name and Pfam domain information are indicated, where available.  Highlighted alleles are those found in the genome of the mother.</t>
    </r>
  </si>
  <si>
    <r>
      <rPr>
        <b/>
        <sz val="12"/>
        <color theme="1"/>
        <rFont val="Arial"/>
        <family val="2"/>
      </rPr>
      <t>Supplementary Table 13.  Total number of genes with potentially detrimental variations.</t>
    </r>
    <r>
      <rPr>
        <sz val="12"/>
        <color theme="1"/>
        <rFont val="Arial"/>
        <family val="2"/>
      </rPr>
      <t xml:space="preserve">   Only phased heterozygous SNPs, linked homozygous SNPs, and high quality homozygous Indels were considered in this analysis.  The criteria used to determine detrimental is explained in detail in the Supplementary Methods.</t>
    </r>
  </si>
  <si>
    <r>
      <t>Supplementary Table 13.  Detrimental variants in embryos and controls.</t>
    </r>
    <r>
      <rPr>
        <sz val="12"/>
        <color theme="1"/>
        <rFont val="Arial"/>
        <family val="2"/>
      </rPr>
      <t xml:space="preserve">  Coding missense variants determined to be probably damaging by Polyphen2, nonsense, misstart, nonstop, frameshift and insertion or deletion variants were considered in this table if they were found to be at a prevalence of less than 10% in the poplulation and affected both alleles.  Regulatory variants found to have a significant effect (see Supplementary Methods) on transcription factor binding sites were also considered.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</si>
</sst>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0.000000000"/>
    <numFmt numFmtId="167" formatCode="0.0000"/>
    <numFmt numFmtId="168" formatCode="0.0"/>
  </numFmts>
  <fonts count="29"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2"/>
      <color theme="1"/>
      <name val="Arial"/>
      <family val="2"/>
    </font>
    <font>
      <b/>
      <sz val="12"/>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2"/>
      <color rgb="FF000000"/>
      <name val="Arial"/>
    </font>
    <font>
      <i/>
      <sz val="12"/>
      <color theme="1"/>
      <name val="Arial"/>
    </font>
    <font>
      <b/>
      <sz val="12"/>
      <color rgb="FFFF0000"/>
      <name val="Arial"/>
    </font>
    <font>
      <b/>
      <i/>
      <sz val="12"/>
      <color theme="1"/>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2">
    <border>
      <left/>
      <right/>
      <top/>
      <bottom/>
      <diagonal/>
    </border>
    <border>
      <left/>
      <right/>
      <top style="thin">
        <color auto="1"/>
      </top>
      <bottom style="thin">
        <color auto="1"/>
      </bottom>
      <diagonal/>
    </border>
    <border>
      <left/>
      <right/>
      <top/>
      <bottom style="medium">
        <color auto="1"/>
      </bottom>
      <diagonal/>
    </border>
    <border>
      <left/>
      <right/>
      <top/>
      <bottom style="thin">
        <color auto="1"/>
      </bottom>
      <diagonal/>
    </border>
    <border>
      <left/>
      <right/>
      <top style="thin">
        <color auto="1"/>
      </top>
      <bottom/>
      <diagonal/>
    </border>
    <border>
      <left/>
      <right/>
      <top style="medium">
        <color auto="1"/>
      </top>
      <bottom/>
      <diagonal/>
    </border>
    <border>
      <left/>
      <right/>
      <top style="thin">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thin">
        <color auto="1"/>
      </bottom>
      <diagonal/>
    </border>
    <border>
      <left/>
      <right style="thin">
        <color auto="1"/>
      </right>
      <top/>
      <bottom style="medium">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96">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7" fillId="0" borderId="7" applyNumberFormat="0" applyFill="0" applyAlignment="0" applyProtection="0"/>
    <xf numFmtId="0" fontId="8" fillId="0" borderId="8" applyNumberFormat="0" applyFill="0" applyAlignment="0" applyProtection="0"/>
    <xf numFmtId="0" fontId="9" fillId="0" borderId="9"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10" applyNumberFormat="0" applyAlignment="0" applyProtection="0"/>
    <xf numFmtId="0" fontId="14" fillId="6" borderId="11" applyNumberFormat="0" applyAlignment="0" applyProtection="0"/>
    <xf numFmtId="0" fontId="15" fillId="6" borderId="10" applyNumberFormat="0" applyAlignment="0" applyProtection="0"/>
    <xf numFmtId="0" fontId="16" fillId="0" borderId="12" applyNumberFormat="0" applyFill="0" applyAlignment="0" applyProtection="0"/>
    <xf numFmtId="0" fontId="17" fillId="7" borderId="13" applyNumberFormat="0" applyAlignment="0" applyProtection="0"/>
    <xf numFmtId="0" fontId="18" fillId="0" borderId="0" applyNumberFormat="0" applyFill="0" applyBorder="0" applyAlignment="0" applyProtection="0"/>
    <xf numFmtId="0" fontId="1" fillId="8" borderId="14" applyNumberFormat="0" applyFont="0" applyAlignment="0" applyProtection="0"/>
    <xf numFmtId="0" fontId="19" fillId="0" borderId="0" applyNumberFormat="0" applyFill="0" applyBorder="0" applyAlignment="0" applyProtection="0"/>
    <xf numFmtId="0" fontId="20" fillId="0" borderId="15"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cellStyleXfs>
  <cellXfs count="114">
    <xf numFmtId="0" fontId="0" fillId="0" borderId="0" xfId="0"/>
    <xf numFmtId="0" fontId="0" fillId="0" borderId="0" xfId="0" applyAlignment="1">
      <alignment horizont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horizontal="center"/>
    </xf>
    <xf numFmtId="0" fontId="0" fillId="0" borderId="2" xfId="0" applyBorder="1"/>
    <xf numFmtId="0" fontId="2" fillId="0" borderId="2" xfId="0" applyFont="1" applyBorder="1"/>
    <xf numFmtId="0" fontId="2" fillId="0" borderId="2" xfId="0" applyFont="1" applyBorder="1" applyAlignment="1">
      <alignment horizontal="center"/>
    </xf>
    <xf numFmtId="0" fontId="4" fillId="0" borderId="0" xfId="0" applyFont="1" applyBorder="1"/>
    <xf numFmtId="3" fontId="4" fillId="0" borderId="0" xfId="0" applyNumberFormat="1" applyFont="1" applyBorder="1" applyAlignment="1">
      <alignment horizontal="center"/>
    </xf>
    <xf numFmtId="0" fontId="4" fillId="0" borderId="2" xfId="0" applyFont="1" applyBorder="1"/>
    <xf numFmtId="0" fontId="4" fillId="0" borderId="0" xfId="0" applyFont="1"/>
    <xf numFmtId="0" fontId="4" fillId="0" borderId="2" xfId="0" applyFont="1" applyBorder="1" applyAlignment="1">
      <alignment horizont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xf>
    <xf numFmtId="0" fontId="4" fillId="0" borderId="6" xfId="0" applyFont="1" applyBorder="1" applyAlignment="1">
      <alignment horizontal="center" vertical="center" wrapText="1"/>
    </xf>
    <xf numFmtId="0" fontId="0" fillId="0" borderId="1" xfId="0" applyBorder="1" applyAlignment="1">
      <alignment vertical="center" wrapText="1"/>
    </xf>
    <xf numFmtId="0" fontId="0" fillId="0" borderId="0" xfId="0"/>
    <xf numFmtId="0" fontId="4" fillId="0" borderId="0" xfId="0" applyFont="1" applyBorder="1" applyAlignment="1">
      <alignment horizontal="center"/>
    </xf>
    <xf numFmtId="0" fontId="4" fillId="0" borderId="0" xfId="0" applyFont="1" applyAlignment="1">
      <alignment horizontal="center"/>
    </xf>
    <xf numFmtId="0" fontId="0" fillId="0" borderId="3" xfId="0" applyBorder="1" applyAlignment="1">
      <alignment horizontal="center" vertical="center" wrapText="1"/>
    </xf>
    <xf numFmtId="0" fontId="0" fillId="0" borderId="2" xfId="0"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left"/>
    </xf>
    <xf numFmtId="0" fontId="4" fillId="0" borderId="6" xfId="0" applyFont="1" applyBorder="1" applyAlignment="1">
      <alignment horizontal="left" vertical="center" wrapText="1"/>
    </xf>
    <xf numFmtId="0" fontId="4" fillId="0" borderId="0" xfId="0" applyFont="1" applyAlignment="1">
      <alignment horizontal="left"/>
    </xf>
    <xf numFmtId="0" fontId="4" fillId="0" borderId="0" xfId="0" applyFont="1" applyBorder="1" applyAlignment="1">
      <alignment horizontal="left"/>
    </xf>
    <xf numFmtId="0" fontId="4" fillId="0" borderId="0" xfId="0" applyFont="1" applyAlignment="1">
      <alignment horizontal="center"/>
    </xf>
    <xf numFmtId="0" fontId="4" fillId="0" borderId="4" xfId="0" applyFont="1" applyBorder="1"/>
    <xf numFmtId="3" fontId="4" fillId="0" borderId="4" xfId="0" applyNumberFormat="1" applyFont="1" applyBorder="1" applyAlignment="1">
      <alignment horizontal="center"/>
    </xf>
    <xf numFmtId="10" fontId="4" fillId="0" borderId="4" xfId="1" applyNumberFormat="1" applyFont="1" applyBorder="1" applyAlignment="1">
      <alignment horizontal="center"/>
    </xf>
    <xf numFmtId="0" fontId="4" fillId="0" borderId="0" xfId="0" applyFont="1" applyBorder="1" applyAlignment="1">
      <alignment horizontal="left" indent="2"/>
    </xf>
    <xf numFmtId="10" fontId="4" fillId="0" borderId="0" xfId="1" applyNumberFormat="1" applyFont="1" applyBorder="1" applyAlignment="1">
      <alignment horizontal="center"/>
    </xf>
    <xf numFmtId="0" fontId="4" fillId="0" borderId="2" xfId="0" applyFont="1" applyBorder="1" applyAlignment="1">
      <alignment horizontal="left" indent="2"/>
    </xf>
    <xf numFmtId="3" fontId="4" fillId="0" borderId="2" xfId="0" applyNumberFormat="1" applyFont="1" applyBorder="1" applyAlignment="1">
      <alignment horizontal="center"/>
    </xf>
    <xf numFmtId="10" fontId="4" fillId="0" borderId="2" xfId="1" applyNumberFormat="1" applyFont="1" applyBorder="1" applyAlignment="1">
      <alignment horizontal="center"/>
    </xf>
    <xf numFmtId="0" fontId="4" fillId="0" borderId="0" xfId="0" applyFont="1" applyAlignment="1">
      <alignment horizontal="center"/>
    </xf>
    <xf numFmtId="0" fontId="0" fillId="0" borderId="0" xfId="0" applyAlignment="1">
      <alignment horizontal="center" vertical="center"/>
    </xf>
    <xf numFmtId="165" fontId="0" fillId="0" borderId="0" xfId="1" applyNumberFormat="1" applyFont="1" applyAlignment="1">
      <alignment horizontal="center"/>
    </xf>
    <xf numFmtId="10" fontId="0" fillId="0" borderId="0" xfId="1" applyNumberFormat="1" applyFont="1" applyAlignment="1">
      <alignment horizontal="center"/>
    </xf>
    <xf numFmtId="165" fontId="4" fillId="0" borderId="0" xfId="1" applyNumberFormat="1" applyFont="1" applyBorder="1" applyAlignment="1">
      <alignment horizontal="center"/>
    </xf>
    <xf numFmtId="0" fontId="4" fillId="0" borderId="0" xfId="0" applyFont="1" applyAlignment="1">
      <alignment horizontal="center" vertical="center"/>
    </xf>
    <xf numFmtId="0" fontId="4" fillId="0" borderId="4" xfId="0" applyFont="1" applyBorder="1" applyAlignment="1">
      <alignment horizontal="center"/>
    </xf>
    <xf numFmtId="0" fontId="0" fillId="0" borderId="0" xfId="0" applyAlignment="1">
      <alignment wrapText="1"/>
    </xf>
    <xf numFmtId="0" fontId="4" fillId="0" borderId="0" xfId="0" applyFont="1" applyAlignment="1">
      <alignment horizontal="center"/>
    </xf>
    <xf numFmtId="0" fontId="25" fillId="0" borderId="0" xfId="0" applyFont="1"/>
    <xf numFmtId="1" fontId="25" fillId="0" borderId="0" xfId="0" applyNumberFormat="1" applyFont="1"/>
    <xf numFmtId="0" fontId="4" fillId="0" borderId="3" xfId="0" applyFont="1" applyBorder="1"/>
    <xf numFmtId="3" fontId="4" fillId="0" borderId="0" xfId="53" applyNumberFormat="1" applyFont="1" applyAlignment="1">
      <alignment horizontal="center"/>
    </xf>
    <xf numFmtId="166" fontId="4" fillId="0" borderId="0" xfId="0" applyNumberFormat="1" applyFont="1" applyAlignment="1">
      <alignment horizontal="center"/>
    </xf>
    <xf numFmtId="1" fontId="4" fillId="0" borderId="2" xfId="0" applyNumberFormat="1" applyFont="1" applyBorder="1" applyAlignment="1">
      <alignment horizontal="center"/>
    </xf>
    <xf numFmtId="0" fontId="4" fillId="0" borderId="0" xfId="0" applyFont="1" applyAlignment="1">
      <alignment horizontal="center"/>
    </xf>
    <xf numFmtId="0" fontId="4" fillId="0" borderId="0" xfId="0" applyFont="1" applyAlignment="1">
      <alignment horizontal="center" vertical="center"/>
    </xf>
    <xf numFmtId="167" fontId="4" fillId="0" borderId="2" xfId="0" applyNumberFormat="1" applyFont="1" applyBorder="1" applyAlignment="1">
      <alignment horizontal="center"/>
    </xf>
    <xf numFmtId="167" fontId="27" fillId="0" borderId="2" xfId="0" applyNumberFormat="1" applyFont="1" applyBorder="1" applyAlignment="1">
      <alignment horizontal="center"/>
    </xf>
    <xf numFmtId="167" fontId="4" fillId="0" borderId="0" xfId="0" applyNumberFormat="1" applyFont="1" applyBorder="1" applyAlignment="1">
      <alignment horizontal="center"/>
    </xf>
    <xf numFmtId="167" fontId="27" fillId="0" borderId="0" xfId="0" applyNumberFormat="1" applyFont="1" applyBorder="1" applyAlignment="1">
      <alignment horizontal="center"/>
    </xf>
    <xf numFmtId="167" fontId="4" fillId="0" borderId="4" xfId="0" applyNumberFormat="1" applyFont="1" applyBorder="1" applyAlignment="1">
      <alignment horizontal="center"/>
    </xf>
    <xf numFmtId="167" fontId="27" fillId="0" borderId="4" xfId="0" applyNumberFormat="1" applyFont="1" applyBorder="1" applyAlignment="1">
      <alignment horizontal="center"/>
    </xf>
    <xf numFmtId="168" fontId="4" fillId="0" borderId="0" xfId="1" applyNumberFormat="1" applyFont="1" applyAlignment="1">
      <alignment horizontal="center" vertical="center" wrapText="1"/>
    </xf>
    <xf numFmtId="167" fontId="4" fillId="0" borderId="0" xfId="0" applyNumberFormat="1" applyFont="1" applyAlignment="1">
      <alignment horizontal="center" vertical="center" wrapText="1"/>
    </xf>
    <xf numFmtId="167" fontId="4" fillId="0" borderId="0" xfId="1" applyNumberFormat="1" applyFont="1" applyAlignment="1">
      <alignment horizontal="center" vertical="center" wrapText="1"/>
    </xf>
    <xf numFmtId="168" fontId="4" fillId="0" borderId="0" xfId="0" applyNumberFormat="1" applyFont="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33" borderId="0" xfId="0" applyFont="1" applyFill="1" applyAlignment="1">
      <alignment horizont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1" fontId="4" fillId="0" borderId="2" xfId="0" applyNumberFormat="1" applyFont="1" applyBorder="1"/>
    <xf numFmtId="1" fontId="4" fillId="0" borderId="0" xfId="0" applyNumberFormat="1" applyFont="1" applyBorder="1"/>
    <xf numFmtId="0" fontId="0" fillId="0" borderId="0" xfId="0" applyAlignment="1">
      <alignment horizontal="center" vertical="center" wrapText="1"/>
    </xf>
    <xf numFmtId="3" fontId="4" fillId="0" borderId="0" xfId="53" applyNumberFormat="1" applyFont="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xf>
    <xf numFmtId="0" fontId="4" fillId="0" borderId="1" xfId="0" applyFont="1" applyFill="1" applyBorder="1" applyAlignment="1">
      <alignment horizontal="center" vertical="center" wrapText="1"/>
    </xf>
    <xf numFmtId="0" fontId="4" fillId="0" borderId="0" xfId="0" applyFont="1" applyAlignment="1">
      <alignment horizontal="center"/>
    </xf>
    <xf numFmtId="0" fontId="4" fillId="0" borderId="0" xfId="0" applyFont="1" applyFill="1" applyBorder="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165" fontId="4" fillId="0" borderId="0" xfId="1" applyNumberFormat="1" applyFont="1" applyAlignment="1">
      <alignment horizontal="center"/>
    </xf>
    <xf numFmtId="9" fontId="4" fillId="0" borderId="0" xfId="1" applyFont="1" applyAlignment="1">
      <alignment horizontal="center"/>
    </xf>
    <xf numFmtId="10" fontId="4" fillId="0" borderId="0" xfId="0" applyNumberFormat="1" applyFont="1" applyAlignment="1">
      <alignment horizontal="center"/>
    </xf>
    <xf numFmtId="165" fontId="4" fillId="0" borderId="0" xfId="0" applyNumberFormat="1" applyFont="1" applyAlignment="1">
      <alignment horizontal="center"/>
    </xf>
    <xf numFmtId="0" fontId="4" fillId="0" borderId="2" xfId="0" applyFont="1" applyFill="1" applyBorder="1" applyAlignment="1">
      <alignment horizontal="center"/>
    </xf>
    <xf numFmtId="9" fontId="4" fillId="0" borderId="2" xfId="1" applyFont="1" applyBorder="1" applyAlignment="1">
      <alignment horizontal="center"/>
    </xf>
    <xf numFmtId="0" fontId="4" fillId="0" borderId="2" xfId="0" applyFont="1" applyBorder="1" applyAlignment="1">
      <alignment horizontal="left"/>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horizontal="center"/>
    </xf>
    <xf numFmtId="0" fontId="4" fillId="0" borderId="2" xfId="0" applyFont="1" applyFill="1" applyBorder="1" applyAlignment="1">
      <alignment horizontal="center" vertical="center"/>
    </xf>
    <xf numFmtId="0" fontId="3" fillId="0" borderId="5" xfId="0" applyFont="1" applyFill="1" applyBorder="1" applyAlignment="1">
      <alignment horizontal="left"/>
    </xf>
    <xf numFmtId="0" fontId="4" fillId="0" borderId="0" xfId="0" applyFont="1" applyAlignment="1">
      <alignment horizontal="center"/>
    </xf>
    <xf numFmtId="0" fontId="5" fillId="0" borderId="5" xfId="0" applyFont="1" applyFill="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4" fillId="0" borderId="5" xfId="0" applyFont="1" applyBorder="1" applyAlignment="1">
      <alignment horizontal="left" vertical="top" wrapText="1"/>
    </xf>
    <xf numFmtId="0" fontId="5" fillId="0" borderId="0" xfId="0" applyFont="1" applyAlignment="1">
      <alignment horizontal="left" vertical="top" wrapText="1"/>
    </xf>
    <xf numFmtId="0" fontId="4" fillId="0" borderId="5" xfId="0" applyFont="1" applyFill="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center"/>
    </xf>
    <xf numFmtId="0" fontId="5" fillId="0" borderId="5" xfId="0" applyFont="1" applyBorder="1" applyAlignment="1">
      <alignment horizontal="left"/>
    </xf>
    <xf numFmtId="0" fontId="4" fillId="0" borderId="0" xfId="0" applyFont="1" applyAlignment="1">
      <alignment horizontal="center" vertical="center"/>
    </xf>
    <xf numFmtId="0" fontId="4" fillId="0" borderId="3" xfId="0" applyFont="1" applyBorder="1" applyAlignment="1">
      <alignment horizontal="center" vertical="center"/>
    </xf>
  </cellXfs>
  <cellStyles count="9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3" builtinId="3"/>
    <cellStyle name="Explanatory Text" xfId="17" builtinId="53" customBuilti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131"/>
  <sheetViews>
    <sheetView topLeftCell="A72" workbookViewId="0">
      <selection activeCell="B88" sqref="B88"/>
    </sheetView>
  </sheetViews>
  <sheetFormatPr baseColWidth="10" defaultColWidth="8.83203125" defaultRowHeight="14" x14ac:dyDescent="0"/>
  <cols>
    <col min="1" max="1" width="18" bestFit="1" customWidth="1"/>
    <col min="2" max="2" width="56.83203125" bestFit="1" customWidth="1"/>
    <col min="3" max="3" width="14.5" style="1" bestFit="1" customWidth="1"/>
    <col min="4" max="13" width="13.5" style="1" customWidth="1"/>
  </cols>
  <sheetData>
    <row r="1" spans="1:13" ht="42">
      <c r="A1" s="22" t="s">
        <v>0</v>
      </c>
      <c r="B1" s="2" t="s">
        <v>1</v>
      </c>
      <c r="C1" s="3" t="s">
        <v>2</v>
      </c>
      <c r="D1" s="3" t="s">
        <v>460</v>
      </c>
      <c r="E1" s="3" t="s">
        <v>461</v>
      </c>
      <c r="F1" s="3" t="s">
        <v>462</v>
      </c>
      <c r="G1" s="3" t="s">
        <v>137</v>
      </c>
      <c r="H1" s="3" t="s">
        <v>271</v>
      </c>
      <c r="I1" s="3" t="s">
        <v>272</v>
      </c>
      <c r="J1" s="26" t="s">
        <v>138</v>
      </c>
      <c r="K1" s="26" t="s">
        <v>139</v>
      </c>
      <c r="L1" s="26" t="s">
        <v>140</v>
      </c>
      <c r="M1" s="26" t="s">
        <v>141</v>
      </c>
    </row>
    <row r="2" spans="1:13">
      <c r="A2" t="s">
        <v>3</v>
      </c>
      <c r="B2" s="4" t="s">
        <v>4</v>
      </c>
      <c r="C2" s="5" t="s">
        <v>5</v>
      </c>
      <c r="D2" s="5" t="s">
        <v>6</v>
      </c>
      <c r="E2" s="5" t="s">
        <v>6</v>
      </c>
      <c r="F2" s="5" t="s">
        <v>6</v>
      </c>
      <c r="G2" s="5" t="s">
        <v>6</v>
      </c>
      <c r="H2" s="1" t="s">
        <v>7</v>
      </c>
      <c r="I2" s="1" t="s">
        <v>6</v>
      </c>
      <c r="J2" s="1" t="s">
        <v>7</v>
      </c>
      <c r="K2" s="1" t="s">
        <v>6</v>
      </c>
      <c r="L2" s="1" t="s">
        <v>7</v>
      </c>
      <c r="M2" s="1" t="s">
        <v>6</v>
      </c>
    </row>
    <row r="3" spans="1:13">
      <c r="A3" t="s">
        <v>8</v>
      </c>
      <c r="B3" s="4" t="s">
        <v>9</v>
      </c>
      <c r="C3" s="5" t="s">
        <v>10</v>
      </c>
      <c r="D3" s="5">
        <v>0.95799999999999996</v>
      </c>
      <c r="E3" s="5">
        <v>0.95</v>
      </c>
      <c r="F3" s="5">
        <v>0.95299999999999996</v>
      </c>
      <c r="G3" s="5">
        <v>0.88100000000000001</v>
      </c>
      <c r="H3" s="1">
        <v>0.96099999999999997</v>
      </c>
      <c r="I3" s="1">
        <v>0.94099999999999995</v>
      </c>
      <c r="J3" s="1">
        <v>0.95599999999999996</v>
      </c>
      <c r="K3" s="1">
        <v>0.97199999999999998</v>
      </c>
      <c r="L3" s="1">
        <v>0.94899999999999995</v>
      </c>
      <c r="M3" s="1">
        <v>0.97099999999999997</v>
      </c>
    </row>
    <row r="4" spans="1:13">
      <c r="A4" t="s">
        <v>8</v>
      </c>
      <c r="B4" s="4" t="s">
        <v>9</v>
      </c>
      <c r="C4" s="5" t="s">
        <v>11</v>
      </c>
      <c r="D4" s="5">
        <v>0.95799999999999996</v>
      </c>
      <c r="E4" s="5">
        <v>0.95</v>
      </c>
      <c r="F4" s="5">
        <v>0.95299999999999996</v>
      </c>
      <c r="G4" s="5">
        <v>0.88100000000000001</v>
      </c>
      <c r="H4" s="1">
        <v>0.96099999999999997</v>
      </c>
      <c r="I4" s="1">
        <v>0.94199999999999995</v>
      </c>
      <c r="J4" s="1">
        <v>0.95799999999999996</v>
      </c>
      <c r="K4" s="1">
        <v>0.97299999999999998</v>
      </c>
      <c r="L4" s="1">
        <v>0.95099999999999996</v>
      </c>
      <c r="M4" s="1">
        <v>0.97099999999999997</v>
      </c>
    </row>
    <row r="5" spans="1:13">
      <c r="A5" t="s">
        <v>8</v>
      </c>
      <c r="B5" s="4" t="s">
        <v>12</v>
      </c>
      <c r="C5" s="5" t="s">
        <v>10</v>
      </c>
      <c r="D5" s="5">
        <v>0</v>
      </c>
      <c r="E5" s="5">
        <v>0</v>
      </c>
      <c r="F5" s="5">
        <v>0</v>
      </c>
      <c r="G5" s="5">
        <v>1E-3</v>
      </c>
      <c r="H5" s="1">
        <v>0</v>
      </c>
      <c r="I5" s="1">
        <v>0</v>
      </c>
      <c r="J5" s="1">
        <v>1E-3</v>
      </c>
      <c r="K5" s="1">
        <v>0</v>
      </c>
      <c r="L5" s="1">
        <v>1E-3</v>
      </c>
      <c r="M5" s="1">
        <v>0</v>
      </c>
    </row>
    <row r="6" spans="1:13">
      <c r="A6" t="s">
        <v>8</v>
      </c>
      <c r="B6" s="4" t="s">
        <v>12</v>
      </c>
      <c r="C6" s="5" t="s">
        <v>11</v>
      </c>
      <c r="D6" s="5">
        <v>0</v>
      </c>
      <c r="E6" s="5">
        <v>0</v>
      </c>
      <c r="F6" s="5">
        <v>0</v>
      </c>
      <c r="G6" s="5">
        <v>1E-3</v>
      </c>
      <c r="H6" s="1">
        <v>0</v>
      </c>
      <c r="I6" s="1">
        <v>1E-3</v>
      </c>
      <c r="J6" s="1">
        <v>1E-3</v>
      </c>
      <c r="K6" s="1">
        <v>0</v>
      </c>
      <c r="L6" s="1">
        <v>1E-3</v>
      </c>
      <c r="M6" s="1">
        <v>0</v>
      </c>
    </row>
    <row r="7" spans="1:13">
      <c r="A7" t="s">
        <v>8</v>
      </c>
      <c r="B7" s="4" t="s">
        <v>13</v>
      </c>
      <c r="C7" s="5" t="s">
        <v>10</v>
      </c>
      <c r="D7" s="5">
        <v>4.1000000000000002E-2</v>
      </c>
      <c r="E7" s="5">
        <v>0.05</v>
      </c>
      <c r="F7" s="5">
        <v>4.7E-2</v>
      </c>
      <c r="G7" s="5">
        <v>0.11799999999999999</v>
      </c>
      <c r="H7" s="1">
        <v>3.9E-2</v>
      </c>
      <c r="I7" s="1">
        <v>5.8000000000000003E-2</v>
      </c>
      <c r="J7" s="1">
        <v>4.2999999999999997E-2</v>
      </c>
      <c r="K7" s="1">
        <v>2.7E-2</v>
      </c>
      <c r="L7" s="1">
        <v>0.05</v>
      </c>
      <c r="M7" s="1">
        <v>2.9000000000000001E-2</v>
      </c>
    </row>
    <row r="8" spans="1:13">
      <c r="A8" t="s">
        <v>8</v>
      </c>
      <c r="B8" s="4" t="s">
        <v>13</v>
      </c>
      <c r="C8" s="5" t="s">
        <v>11</v>
      </c>
      <c r="D8" s="5">
        <v>4.1000000000000002E-2</v>
      </c>
      <c r="E8" s="5">
        <v>4.9000000000000002E-2</v>
      </c>
      <c r="F8" s="5">
        <v>4.5999999999999999E-2</v>
      </c>
      <c r="G8" s="5">
        <v>0.11799999999999999</v>
      </c>
      <c r="H8" s="1">
        <v>3.9E-2</v>
      </c>
      <c r="I8" s="1">
        <v>5.8000000000000003E-2</v>
      </c>
      <c r="J8" s="1">
        <v>4.2000000000000003E-2</v>
      </c>
      <c r="K8" s="1">
        <v>2.7E-2</v>
      </c>
      <c r="L8" s="1">
        <v>4.9000000000000002E-2</v>
      </c>
      <c r="M8" s="1">
        <v>2.8000000000000001E-2</v>
      </c>
    </row>
    <row r="9" spans="1:13">
      <c r="A9" t="s">
        <v>14</v>
      </c>
      <c r="B9" s="4" t="s">
        <v>15</v>
      </c>
      <c r="C9" s="5" t="s">
        <v>10</v>
      </c>
      <c r="D9" s="5">
        <v>0.93400000000000005</v>
      </c>
      <c r="E9" s="5">
        <v>0.92100000000000004</v>
      </c>
      <c r="F9" s="5">
        <v>0.91100000000000003</v>
      </c>
      <c r="G9" s="5">
        <v>0.92800000000000005</v>
      </c>
      <c r="H9" s="1">
        <v>0.96</v>
      </c>
      <c r="I9" s="1">
        <v>0.92</v>
      </c>
      <c r="J9" s="1">
        <v>0.97599999999999998</v>
      </c>
      <c r="K9" s="1">
        <v>0.98599999999999999</v>
      </c>
      <c r="L9" s="1">
        <v>0.97399999999999998</v>
      </c>
      <c r="M9" s="1">
        <v>0.98799999999999999</v>
      </c>
    </row>
    <row r="10" spans="1:13">
      <c r="A10" t="s">
        <v>14</v>
      </c>
      <c r="B10" s="4" t="s">
        <v>15</v>
      </c>
      <c r="C10" s="5" t="s">
        <v>11</v>
      </c>
      <c r="D10" s="5">
        <v>0.93400000000000005</v>
      </c>
      <c r="E10" s="5">
        <v>0.92100000000000004</v>
      </c>
      <c r="F10" s="5">
        <v>0.91100000000000003</v>
      </c>
      <c r="G10" s="5">
        <v>0.92900000000000005</v>
      </c>
      <c r="H10" s="1">
        <v>0.96</v>
      </c>
      <c r="I10" s="1">
        <v>0.92</v>
      </c>
      <c r="J10" s="1">
        <v>0.97699999999999998</v>
      </c>
      <c r="K10" s="1">
        <v>0.98599999999999999</v>
      </c>
      <c r="L10" s="1">
        <v>0.97499999999999998</v>
      </c>
      <c r="M10" s="1">
        <v>0.98799999999999999</v>
      </c>
    </row>
    <row r="11" spans="1:13">
      <c r="A11" t="s">
        <v>14</v>
      </c>
      <c r="B11" s="4" t="s">
        <v>16</v>
      </c>
      <c r="C11" s="5" t="s">
        <v>10</v>
      </c>
      <c r="D11" s="5">
        <v>0</v>
      </c>
      <c r="E11" s="5">
        <v>0</v>
      </c>
      <c r="F11" s="5">
        <v>0</v>
      </c>
      <c r="G11" s="5">
        <v>0</v>
      </c>
      <c r="H11" s="1">
        <v>0</v>
      </c>
      <c r="I11" s="1">
        <v>0</v>
      </c>
      <c r="J11" s="1">
        <v>0</v>
      </c>
      <c r="K11" s="1">
        <v>0</v>
      </c>
      <c r="L11" s="1">
        <v>1E-3</v>
      </c>
      <c r="M11" s="1">
        <v>0</v>
      </c>
    </row>
    <row r="12" spans="1:13">
      <c r="A12" t="s">
        <v>14</v>
      </c>
      <c r="B12" s="4" t="s">
        <v>16</v>
      </c>
      <c r="C12" s="5" t="s">
        <v>11</v>
      </c>
      <c r="D12" s="5">
        <v>0</v>
      </c>
      <c r="E12" s="5">
        <v>0</v>
      </c>
      <c r="F12" s="5">
        <v>0</v>
      </c>
      <c r="G12" s="5">
        <v>0</v>
      </c>
      <c r="H12" s="1">
        <v>0</v>
      </c>
      <c r="I12" s="1">
        <v>1E-3</v>
      </c>
      <c r="J12" s="1">
        <v>0</v>
      </c>
      <c r="K12" s="1">
        <v>0</v>
      </c>
      <c r="L12" s="1">
        <v>0</v>
      </c>
      <c r="M12" s="1">
        <v>0</v>
      </c>
    </row>
    <row r="13" spans="1:13">
      <c r="A13" t="s">
        <v>14</v>
      </c>
      <c r="B13" s="4" t="s">
        <v>17</v>
      </c>
      <c r="C13" s="5" t="s">
        <v>10</v>
      </c>
      <c r="D13" s="5">
        <v>6.6000000000000003E-2</v>
      </c>
      <c r="E13" s="5">
        <v>7.9000000000000001E-2</v>
      </c>
      <c r="F13" s="5">
        <v>8.8999999999999996E-2</v>
      </c>
      <c r="G13" s="5">
        <v>7.0999999999999994E-2</v>
      </c>
      <c r="H13" s="1">
        <v>0.04</v>
      </c>
      <c r="I13" s="1">
        <v>0.08</v>
      </c>
      <c r="J13" s="1">
        <v>2.3E-2</v>
      </c>
      <c r="K13" s="1">
        <v>1.4E-2</v>
      </c>
      <c r="L13" s="1">
        <v>2.5000000000000001E-2</v>
      </c>
      <c r="M13" s="1">
        <v>1.2E-2</v>
      </c>
    </row>
    <row r="14" spans="1:13">
      <c r="A14" t="s">
        <v>14</v>
      </c>
      <c r="B14" s="4" t="s">
        <v>17</v>
      </c>
      <c r="C14" s="5" t="s">
        <v>11</v>
      </c>
      <c r="D14" s="5">
        <v>6.5000000000000002E-2</v>
      </c>
      <c r="E14" s="5">
        <v>7.9000000000000001E-2</v>
      </c>
      <c r="F14" s="5">
        <v>8.7999999999999995E-2</v>
      </c>
      <c r="G14" s="5">
        <v>7.0999999999999994E-2</v>
      </c>
      <c r="H14" s="1">
        <v>3.9E-2</v>
      </c>
      <c r="I14" s="1">
        <v>7.9000000000000001E-2</v>
      </c>
      <c r="J14" s="1">
        <v>2.1999999999999999E-2</v>
      </c>
      <c r="K14" s="1">
        <v>1.2999999999999999E-2</v>
      </c>
      <c r="L14" s="1">
        <v>2.4E-2</v>
      </c>
      <c r="M14" s="1">
        <v>1.2E-2</v>
      </c>
    </row>
    <row r="15" spans="1:13">
      <c r="A15" t="s">
        <v>8</v>
      </c>
      <c r="B15" s="4" t="s">
        <v>18</v>
      </c>
      <c r="C15" s="5" t="s">
        <v>5</v>
      </c>
      <c r="D15" s="5">
        <v>378.81700000000001</v>
      </c>
      <c r="E15" s="5">
        <v>390.65</v>
      </c>
      <c r="F15" s="5">
        <v>390.25200000000001</v>
      </c>
      <c r="G15" s="5">
        <v>272.13099999999997</v>
      </c>
      <c r="H15" s="1">
        <v>345.87799999999999</v>
      </c>
      <c r="I15" s="1">
        <v>332.67899999999997</v>
      </c>
      <c r="J15" s="1">
        <v>286.50599999999997</v>
      </c>
      <c r="K15" s="1">
        <v>288.91699999999997</v>
      </c>
      <c r="L15" s="1">
        <v>294.48099999999999</v>
      </c>
      <c r="M15" s="1">
        <v>285.59100000000001</v>
      </c>
    </row>
    <row r="16" spans="1:13">
      <c r="A16" t="s">
        <v>8</v>
      </c>
      <c r="B16" s="4" t="s">
        <v>19</v>
      </c>
      <c r="C16" s="5" t="s">
        <v>5</v>
      </c>
      <c r="D16" s="5">
        <v>280.74599999999998</v>
      </c>
      <c r="E16" s="5">
        <v>296.20400000000001</v>
      </c>
      <c r="F16" s="5">
        <v>297.16000000000003</v>
      </c>
      <c r="G16" s="5">
        <v>171.53</v>
      </c>
      <c r="H16" s="1">
        <v>275.30399999999997</v>
      </c>
      <c r="I16" s="1">
        <v>262.81099999999998</v>
      </c>
      <c r="J16" s="1">
        <v>226.36799999999999</v>
      </c>
      <c r="K16" s="1">
        <v>230.48599999999999</v>
      </c>
      <c r="L16" s="1">
        <v>239.501</v>
      </c>
      <c r="M16" s="1">
        <v>228.619</v>
      </c>
    </row>
    <row r="17" spans="1:13">
      <c r="A17" t="s">
        <v>8</v>
      </c>
      <c r="B17" s="4" t="s">
        <v>20</v>
      </c>
      <c r="C17" s="5" t="s">
        <v>5</v>
      </c>
      <c r="D17" s="5">
        <v>0.14299999999999999</v>
      </c>
      <c r="E17" s="5">
        <v>0.17899999999999999</v>
      </c>
      <c r="F17" s="5">
        <v>0.2</v>
      </c>
      <c r="G17" s="5">
        <v>0.191</v>
      </c>
      <c r="H17" s="1">
        <v>0.17199999999999999</v>
      </c>
      <c r="I17" s="1">
        <v>0.246</v>
      </c>
      <c r="J17" s="1">
        <v>2.3E-2</v>
      </c>
      <c r="K17" s="1">
        <v>2.1000000000000001E-2</v>
      </c>
      <c r="L17" s="1">
        <v>2.5999999999999999E-2</v>
      </c>
      <c r="M17" s="1">
        <v>3.2000000000000001E-2</v>
      </c>
    </row>
    <row r="18" spans="1:13">
      <c r="A18" t="s">
        <v>8</v>
      </c>
      <c r="B18" s="4" t="s">
        <v>21</v>
      </c>
      <c r="C18" s="5" t="s">
        <v>5</v>
      </c>
      <c r="D18" s="5">
        <v>0.99199999999999999</v>
      </c>
      <c r="E18" s="5">
        <v>0.99</v>
      </c>
      <c r="F18" s="5">
        <v>0.99</v>
      </c>
      <c r="G18" s="5">
        <v>0.98499999999999999</v>
      </c>
      <c r="H18" s="1">
        <v>0.99399999999999999</v>
      </c>
      <c r="I18" s="1">
        <v>0.99099999999999999</v>
      </c>
      <c r="J18" s="1">
        <v>0.995</v>
      </c>
      <c r="K18" s="1">
        <v>0.996</v>
      </c>
      <c r="L18" s="1">
        <v>0.99399999999999999</v>
      </c>
      <c r="M18" s="1">
        <v>0.995</v>
      </c>
    </row>
    <row r="19" spans="1:13">
      <c r="A19" t="s">
        <v>8</v>
      </c>
      <c r="B19" s="4" t="s">
        <v>22</v>
      </c>
      <c r="C19" s="5" t="s">
        <v>5</v>
      </c>
      <c r="D19" s="5">
        <v>0.98299999999999998</v>
      </c>
      <c r="E19" s="5">
        <v>0.97799999999999998</v>
      </c>
      <c r="F19" s="5">
        <v>0.97799999999999998</v>
      </c>
      <c r="G19" s="5">
        <v>0.95199999999999996</v>
      </c>
      <c r="H19" s="1">
        <v>0.98499999999999999</v>
      </c>
      <c r="I19" s="1">
        <v>0.97499999999999998</v>
      </c>
      <c r="J19" s="1">
        <v>0.98899999999999999</v>
      </c>
      <c r="K19" s="1">
        <v>0.99299999999999999</v>
      </c>
      <c r="L19" s="1">
        <v>0.98599999999999999</v>
      </c>
      <c r="M19" s="1">
        <v>0.99099999999999999</v>
      </c>
    </row>
    <row r="20" spans="1:13">
      <c r="A20" t="s">
        <v>8</v>
      </c>
      <c r="B20" s="4" t="s">
        <v>23</v>
      </c>
      <c r="C20" s="5" t="s">
        <v>5</v>
      </c>
      <c r="D20" s="5">
        <v>0.95399999999999996</v>
      </c>
      <c r="E20" s="5">
        <v>0.93899999999999995</v>
      </c>
      <c r="F20" s="5">
        <v>0.93899999999999995</v>
      </c>
      <c r="G20" s="5">
        <v>0.84099999999999997</v>
      </c>
      <c r="H20" s="1">
        <v>0.94899999999999995</v>
      </c>
      <c r="I20" s="1">
        <v>0.91800000000000004</v>
      </c>
      <c r="J20" s="1">
        <v>0.96199999999999997</v>
      </c>
      <c r="K20" s="1">
        <v>0.98199999999999998</v>
      </c>
      <c r="L20" s="1">
        <v>0.95299999999999996</v>
      </c>
      <c r="M20" s="1">
        <v>0.97099999999999997</v>
      </c>
    </row>
    <row r="21" spans="1:13">
      <c r="A21" t="s">
        <v>8</v>
      </c>
      <c r="B21" s="4" t="s">
        <v>24</v>
      </c>
      <c r="C21" s="5" t="s">
        <v>5</v>
      </c>
      <c r="D21" s="5">
        <v>0.90700000000000003</v>
      </c>
      <c r="E21" s="5">
        <v>0.88100000000000001</v>
      </c>
      <c r="F21" s="5">
        <v>0.88400000000000001</v>
      </c>
      <c r="G21" s="5">
        <v>0.70699999999999996</v>
      </c>
      <c r="H21" s="1">
        <v>0.88900000000000001</v>
      </c>
      <c r="I21" s="1">
        <v>0.83899999999999997</v>
      </c>
      <c r="J21" s="1">
        <v>0.90800000000000003</v>
      </c>
      <c r="K21" s="1">
        <v>0.95799999999999996</v>
      </c>
      <c r="L21" s="1">
        <v>0.89300000000000002</v>
      </c>
      <c r="M21" s="1">
        <v>0.93</v>
      </c>
    </row>
    <row r="22" spans="1:13">
      <c r="A22" t="s">
        <v>8</v>
      </c>
      <c r="B22" s="4" t="s">
        <v>25</v>
      </c>
      <c r="C22" s="5" t="s">
        <v>5</v>
      </c>
      <c r="D22" s="5">
        <v>0.84299999999999997</v>
      </c>
      <c r="E22" s="5">
        <v>0.81</v>
      </c>
      <c r="F22" s="5">
        <v>0.81599999999999995</v>
      </c>
      <c r="G22" s="5">
        <v>0.57899999999999996</v>
      </c>
      <c r="H22" s="1">
        <v>0.81299999999999994</v>
      </c>
      <c r="I22" s="1">
        <v>0.751</v>
      </c>
      <c r="J22" s="1">
        <v>0.82699999999999996</v>
      </c>
      <c r="K22" s="1">
        <v>0.91500000000000004</v>
      </c>
      <c r="L22" s="1">
        <v>0.81100000000000005</v>
      </c>
      <c r="M22" s="1">
        <v>0.86</v>
      </c>
    </row>
    <row r="23" spans="1:13">
      <c r="A23" t="s">
        <v>14</v>
      </c>
      <c r="B23" s="4" t="s">
        <v>26</v>
      </c>
      <c r="C23" s="5" t="s">
        <v>5</v>
      </c>
      <c r="D23" s="5">
        <v>0.97499999999999998</v>
      </c>
      <c r="E23" s="5">
        <v>0.96799999999999997</v>
      </c>
      <c r="F23" s="5">
        <v>0.95899999999999996</v>
      </c>
      <c r="G23" s="5">
        <v>0.98899999999999999</v>
      </c>
      <c r="H23" s="1">
        <v>0.99299999999999999</v>
      </c>
      <c r="I23" s="1">
        <v>0.97699999999999998</v>
      </c>
      <c r="J23" s="1">
        <v>0.998</v>
      </c>
      <c r="K23" s="1">
        <v>0.998</v>
      </c>
      <c r="L23" s="1">
        <v>0.998</v>
      </c>
      <c r="M23" s="1">
        <v>0.998</v>
      </c>
    </row>
    <row r="24" spans="1:13">
      <c r="A24" t="s">
        <v>14</v>
      </c>
      <c r="B24" s="4" t="s">
        <v>27</v>
      </c>
      <c r="C24" s="5" t="s">
        <v>5</v>
      </c>
      <c r="D24" s="5">
        <v>0.95</v>
      </c>
      <c r="E24" s="5">
        <v>0.93899999999999995</v>
      </c>
      <c r="F24" s="5">
        <v>0.92200000000000004</v>
      </c>
      <c r="G24" s="5">
        <v>0.96899999999999997</v>
      </c>
      <c r="H24" s="1">
        <v>0.98</v>
      </c>
      <c r="I24" s="1">
        <v>0.94399999999999995</v>
      </c>
      <c r="J24" s="1">
        <v>0.995</v>
      </c>
      <c r="K24" s="1">
        <v>0.995</v>
      </c>
      <c r="L24" s="1">
        <v>0.995</v>
      </c>
      <c r="M24" s="1">
        <v>0.997</v>
      </c>
    </row>
    <row r="25" spans="1:13">
      <c r="A25" t="s">
        <v>14</v>
      </c>
      <c r="B25" s="4" t="s">
        <v>28</v>
      </c>
      <c r="C25" s="5" t="s">
        <v>5</v>
      </c>
      <c r="D25" s="5">
        <v>0.9</v>
      </c>
      <c r="E25" s="5">
        <v>0.877</v>
      </c>
      <c r="F25" s="5">
        <v>0.85199999999999998</v>
      </c>
      <c r="G25" s="5">
        <v>0.89900000000000002</v>
      </c>
      <c r="H25" s="1">
        <v>0.94299999999999995</v>
      </c>
      <c r="I25" s="1">
        <v>0.86699999999999999</v>
      </c>
      <c r="J25" s="1">
        <v>0.98</v>
      </c>
      <c r="K25" s="1">
        <v>0.98499999999999999</v>
      </c>
      <c r="L25" s="1">
        <v>0.97899999999999998</v>
      </c>
      <c r="M25" s="1">
        <v>0.98899999999999999</v>
      </c>
    </row>
    <row r="26" spans="1:13">
      <c r="A26" t="s">
        <v>14</v>
      </c>
      <c r="B26" s="4" t="s">
        <v>29</v>
      </c>
      <c r="C26" s="5" t="s">
        <v>5</v>
      </c>
      <c r="D26" s="5">
        <v>0.84499999999999997</v>
      </c>
      <c r="E26" s="5">
        <v>0.81</v>
      </c>
      <c r="F26" s="5">
        <v>0.78</v>
      </c>
      <c r="G26" s="5">
        <v>0.8</v>
      </c>
      <c r="H26" s="1">
        <v>0.88800000000000001</v>
      </c>
      <c r="I26" s="1">
        <v>0.78300000000000003</v>
      </c>
      <c r="J26" s="1">
        <v>0.94599999999999995</v>
      </c>
      <c r="K26" s="1">
        <v>0.96399999999999997</v>
      </c>
      <c r="L26" s="1">
        <v>0.94299999999999995</v>
      </c>
      <c r="M26" s="1">
        <v>0.96799999999999997</v>
      </c>
    </row>
    <row r="27" spans="1:13">
      <c r="A27" t="s">
        <v>14</v>
      </c>
      <c r="B27" s="4" t="s">
        <v>30</v>
      </c>
      <c r="C27" s="5" t="s">
        <v>5</v>
      </c>
      <c r="D27" s="5">
        <v>0.78500000000000003</v>
      </c>
      <c r="E27" s="5">
        <v>0.73799999999999999</v>
      </c>
      <c r="F27" s="5">
        <v>0.70599999999999996</v>
      </c>
      <c r="G27" s="5">
        <v>0.69199999999999995</v>
      </c>
      <c r="H27" s="1">
        <v>0.81799999999999995</v>
      </c>
      <c r="I27" s="1">
        <v>0.69599999999999995</v>
      </c>
      <c r="J27" s="1">
        <v>0.88700000000000001</v>
      </c>
      <c r="K27" s="1">
        <v>0.92600000000000005</v>
      </c>
      <c r="L27" s="1">
        <v>0.88500000000000001</v>
      </c>
      <c r="M27" s="1">
        <v>0.92700000000000005</v>
      </c>
    </row>
    <row r="28" spans="1:13">
      <c r="A28" t="s">
        <v>31</v>
      </c>
      <c r="B28" s="4" t="s">
        <v>32</v>
      </c>
      <c r="C28" s="5" t="s">
        <v>5</v>
      </c>
      <c r="D28" s="5">
        <v>215</v>
      </c>
      <c r="E28" s="5">
        <v>217</v>
      </c>
      <c r="F28" s="5">
        <v>221</v>
      </c>
      <c r="G28" s="5">
        <v>282</v>
      </c>
      <c r="H28" s="1">
        <v>331</v>
      </c>
      <c r="I28" s="1">
        <v>326</v>
      </c>
      <c r="J28" s="1">
        <v>260</v>
      </c>
      <c r="K28" s="1">
        <v>289</v>
      </c>
      <c r="L28" s="1">
        <v>218</v>
      </c>
      <c r="M28" s="1">
        <v>253</v>
      </c>
    </row>
    <row r="29" spans="1:13">
      <c r="A29" t="s">
        <v>31</v>
      </c>
      <c r="B29" s="4" t="s">
        <v>33</v>
      </c>
      <c r="C29" s="5" t="s">
        <v>5</v>
      </c>
      <c r="D29" s="5">
        <v>109</v>
      </c>
      <c r="E29" s="5">
        <v>110</v>
      </c>
      <c r="F29" s="5">
        <v>108</v>
      </c>
      <c r="G29" s="5">
        <v>117</v>
      </c>
      <c r="H29" s="1">
        <v>159</v>
      </c>
      <c r="I29" s="1">
        <v>151</v>
      </c>
      <c r="J29" s="1">
        <v>142</v>
      </c>
      <c r="K29" s="1">
        <v>158</v>
      </c>
      <c r="L29" s="1">
        <v>118</v>
      </c>
      <c r="M29" s="1">
        <v>134</v>
      </c>
    </row>
    <row r="30" spans="1:13">
      <c r="A30" t="s">
        <v>31</v>
      </c>
      <c r="B30" s="4" t="s">
        <v>34</v>
      </c>
      <c r="C30" s="5" t="s">
        <v>5</v>
      </c>
      <c r="D30" s="5">
        <v>369</v>
      </c>
      <c r="E30" s="5">
        <v>375</v>
      </c>
      <c r="F30" s="5">
        <v>386</v>
      </c>
      <c r="G30" s="5">
        <v>555</v>
      </c>
      <c r="H30" s="1">
        <v>615</v>
      </c>
      <c r="I30" s="1">
        <v>611</v>
      </c>
      <c r="J30" s="1">
        <v>398</v>
      </c>
      <c r="K30" s="1">
        <v>436</v>
      </c>
      <c r="L30" s="1">
        <v>342</v>
      </c>
      <c r="M30" s="1">
        <v>400</v>
      </c>
    </row>
    <row r="31" spans="1:13">
      <c r="A31" t="s">
        <v>35</v>
      </c>
      <c r="B31" s="4" t="s">
        <v>36</v>
      </c>
      <c r="C31" s="5" t="s">
        <v>10</v>
      </c>
      <c r="D31" s="5">
        <v>3426247</v>
      </c>
      <c r="E31" s="5">
        <v>3351395</v>
      </c>
      <c r="F31" s="5">
        <v>3343716</v>
      </c>
      <c r="G31" s="5">
        <v>3057647</v>
      </c>
      <c r="H31" s="1">
        <v>3329638</v>
      </c>
      <c r="I31" s="1">
        <v>3132879</v>
      </c>
      <c r="J31" s="1">
        <v>3274456</v>
      </c>
      <c r="K31" s="1">
        <v>3368198</v>
      </c>
      <c r="L31" s="1">
        <v>3240946</v>
      </c>
      <c r="M31" s="1">
        <v>3406760</v>
      </c>
    </row>
    <row r="32" spans="1:13">
      <c r="A32" t="s">
        <v>35</v>
      </c>
      <c r="B32" s="4" t="s">
        <v>36</v>
      </c>
      <c r="C32" s="5" t="s">
        <v>11</v>
      </c>
      <c r="D32" s="5">
        <v>3579628</v>
      </c>
      <c r="E32" s="5">
        <v>3562218</v>
      </c>
      <c r="F32" s="5">
        <v>3524479</v>
      </c>
      <c r="G32" s="5">
        <v>3348787</v>
      </c>
      <c r="H32" s="1">
        <v>3461546</v>
      </c>
      <c r="I32" s="1">
        <v>3331316</v>
      </c>
      <c r="J32" s="1">
        <v>3526752</v>
      </c>
      <c r="K32" s="1">
        <v>3465395</v>
      </c>
      <c r="L32" s="1">
        <v>3577356</v>
      </c>
      <c r="M32" s="1">
        <v>3529732</v>
      </c>
    </row>
    <row r="33" spans="1:13">
      <c r="A33" t="s">
        <v>35</v>
      </c>
      <c r="B33" s="4" t="s">
        <v>37</v>
      </c>
      <c r="C33" s="5" t="s">
        <v>10</v>
      </c>
      <c r="D33" s="5">
        <v>1190133</v>
      </c>
      <c r="E33" s="5">
        <v>1184066</v>
      </c>
      <c r="F33" s="5">
        <v>1202748</v>
      </c>
      <c r="G33" s="5">
        <v>1021461</v>
      </c>
      <c r="H33" s="1">
        <v>1209804</v>
      </c>
      <c r="I33" s="1">
        <v>1392835</v>
      </c>
      <c r="J33" s="1">
        <v>1132253</v>
      </c>
      <c r="K33" s="1">
        <v>1415933</v>
      </c>
      <c r="L33" s="1">
        <v>1114524</v>
      </c>
      <c r="M33" s="1">
        <v>1263491</v>
      </c>
    </row>
    <row r="34" spans="1:13">
      <c r="A34" t="s">
        <v>35</v>
      </c>
      <c r="B34" s="4" t="s">
        <v>37</v>
      </c>
      <c r="C34" s="5" t="s">
        <v>11</v>
      </c>
      <c r="D34" s="5">
        <v>1226834</v>
      </c>
      <c r="E34" s="5">
        <v>1234781</v>
      </c>
      <c r="F34" s="5">
        <v>1247570</v>
      </c>
      <c r="G34" s="5">
        <v>1149068</v>
      </c>
      <c r="H34" s="1">
        <v>1245855</v>
      </c>
      <c r="I34" s="1">
        <v>1466000</v>
      </c>
      <c r="J34" s="1">
        <v>1197140</v>
      </c>
      <c r="K34" s="1">
        <v>1436415</v>
      </c>
      <c r="L34" s="1">
        <v>1189198</v>
      </c>
      <c r="M34" s="1">
        <v>1285035</v>
      </c>
    </row>
    <row r="35" spans="1:13">
      <c r="A35" t="s">
        <v>35</v>
      </c>
      <c r="B35" s="4" t="s">
        <v>38</v>
      </c>
      <c r="C35" s="5" t="s">
        <v>10</v>
      </c>
      <c r="D35" s="5">
        <v>2073432</v>
      </c>
      <c r="E35" s="5">
        <v>1939778</v>
      </c>
      <c r="F35" s="5">
        <v>1927103</v>
      </c>
      <c r="G35" s="5">
        <v>1611031</v>
      </c>
      <c r="H35" s="1">
        <v>1917378</v>
      </c>
      <c r="I35" s="1">
        <v>1501106</v>
      </c>
      <c r="J35" s="1">
        <v>1884488</v>
      </c>
      <c r="K35" s="1">
        <v>1864338</v>
      </c>
      <c r="L35" s="1">
        <v>1837325</v>
      </c>
      <c r="M35" s="1">
        <v>2051766</v>
      </c>
    </row>
    <row r="36" spans="1:13">
      <c r="A36" t="s">
        <v>35</v>
      </c>
      <c r="B36" s="4" t="s">
        <v>38</v>
      </c>
      <c r="C36" s="5" t="s">
        <v>11</v>
      </c>
      <c r="D36" s="5">
        <v>2231525</v>
      </c>
      <c r="E36" s="5">
        <v>2168920</v>
      </c>
      <c r="F36" s="5">
        <v>2128404</v>
      </c>
      <c r="G36" s="5">
        <v>1910479</v>
      </c>
      <c r="H36" s="1">
        <v>2035176</v>
      </c>
      <c r="I36" s="1">
        <v>1688779</v>
      </c>
      <c r="J36" s="1">
        <v>2122750</v>
      </c>
      <c r="K36" s="1">
        <v>1945322</v>
      </c>
      <c r="L36" s="1">
        <v>2157669</v>
      </c>
      <c r="M36" s="1">
        <v>2158953</v>
      </c>
    </row>
    <row r="37" spans="1:13">
      <c r="A37" t="s">
        <v>35</v>
      </c>
      <c r="B37" s="4" t="s">
        <v>39</v>
      </c>
      <c r="C37" s="5" t="s">
        <v>10</v>
      </c>
      <c r="D37" s="5">
        <v>4.2000000000000003E-2</v>
      </c>
      <c r="E37" s="5">
        <v>4.5999999999999999E-2</v>
      </c>
      <c r="F37" s="5">
        <v>4.5999999999999999E-2</v>
      </c>
      <c r="G37" s="5">
        <v>2.5000000000000001E-2</v>
      </c>
      <c r="H37" s="1">
        <v>2.1000000000000001E-2</v>
      </c>
      <c r="I37" s="1">
        <v>3.1E-2</v>
      </c>
      <c r="J37" s="1">
        <v>1.4999999999999999E-2</v>
      </c>
      <c r="K37" s="1">
        <v>1.7000000000000001E-2</v>
      </c>
      <c r="L37" s="1">
        <v>1.7000000000000001E-2</v>
      </c>
      <c r="M37" s="1">
        <v>1.6E-2</v>
      </c>
    </row>
    <row r="38" spans="1:13">
      <c r="A38" t="s">
        <v>35</v>
      </c>
      <c r="B38" s="4" t="s">
        <v>39</v>
      </c>
      <c r="C38" s="5" t="s">
        <v>11</v>
      </c>
      <c r="D38" s="5">
        <v>7.2999999999999995E-2</v>
      </c>
      <c r="E38" s="5">
        <v>8.7999999999999995E-2</v>
      </c>
      <c r="F38" s="5">
        <v>0.08</v>
      </c>
      <c r="G38" s="5">
        <v>0.08</v>
      </c>
      <c r="H38" s="1">
        <v>3.6999999999999998E-2</v>
      </c>
      <c r="I38" s="1">
        <v>5.7000000000000002E-2</v>
      </c>
      <c r="J38" s="1">
        <v>6.0999999999999999E-2</v>
      </c>
      <c r="K38" s="1">
        <v>3.3000000000000002E-2</v>
      </c>
      <c r="L38" s="1">
        <v>8.2000000000000003E-2</v>
      </c>
      <c r="M38" s="1">
        <v>3.7999999999999999E-2</v>
      </c>
    </row>
    <row r="39" spans="1:13">
      <c r="A39" t="s">
        <v>35</v>
      </c>
      <c r="B39" s="4" t="s">
        <v>40</v>
      </c>
      <c r="C39" s="5" t="s">
        <v>10</v>
      </c>
      <c r="D39" s="5">
        <v>4.0000000000000001E-3</v>
      </c>
      <c r="E39" s="5">
        <v>5.0000000000000001E-3</v>
      </c>
      <c r="F39" s="5">
        <v>6.0000000000000001E-3</v>
      </c>
      <c r="G39" s="5">
        <v>2E-3</v>
      </c>
      <c r="H39" s="1">
        <v>1E-3</v>
      </c>
      <c r="I39" s="1">
        <v>3.0000000000000001E-3</v>
      </c>
      <c r="J39" s="1">
        <v>1E-3</v>
      </c>
      <c r="K39" s="1">
        <v>1E-3</v>
      </c>
      <c r="L39" s="1">
        <v>1E-3</v>
      </c>
      <c r="M39" s="1">
        <v>1E-3</v>
      </c>
    </row>
    <row r="40" spans="1:13">
      <c r="A40" t="s">
        <v>35</v>
      </c>
      <c r="B40" s="4" t="s">
        <v>40</v>
      </c>
      <c r="C40" s="5" t="s">
        <v>11</v>
      </c>
      <c r="D40" s="5">
        <v>5.0000000000000001E-3</v>
      </c>
      <c r="E40" s="5">
        <v>6.0000000000000001E-3</v>
      </c>
      <c r="F40" s="5">
        <v>6.0000000000000001E-3</v>
      </c>
      <c r="G40" s="5">
        <v>3.0000000000000001E-3</v>
      </c>
      <c r="H40" s="1">
        <v>2E-3</v>
      </c>
      <c r="I40" s="1">
        <v>4.0000000000000001E-3</v>
      </c>
      <c r="J40" s="1">
        <v>1E-3</v>
      </c>
      <c r="K40" s="1">
        <v>1E-3</v>
      </c>
      <c r="L40" s="1">
        <v>1E-3</v>
      </c>
      <c r="M40" s="1">
        <v>1E-3</v>
      </c>
    </row>
    <row r="41" spans="1:13">
      <c r="A41" t="s">
        <v>35</v>
      </c>
      <c r="B41" s="4" t="s">
        <v>41</v>
      </c>
      <c r="C41" s="5" t="s">
        <v>10</v>
      </c>
      <c r="D41" s="5">
        <v>6.2E-2</v>
      </c>
      <c r="E41" s="5">
        <v>6.9000000000000006E-2</v>
      </c>
      <c r="F41" s="5">
        <v>6.8000000000000005E-2</v>
      </c>
      <c r="G41" s="5">
        <v>0.04</v>
      </c>
      <c r="H41" s="1">
        <v>3.2000000000000001E-2</v>
      </c>
      <c r="I41" s="1">
        <v>5.5E-2</v>
      </c>
      <c r="J41" s="1">
        <v>2.1999999999999999E-2</v>
      </c>
      <c r="K41" s="1">
        <v>2.8000000000000001E-2</v>
      </c>
      <c r="L41" s="1">
        <v>2.5999999999999999E-2</v>
      </c>
      <c r="M41" s="1">
        <v>2.4E-2</v>
      </c>
    </row>
    <row r="42" spans="1:13">
      <c r="A42" t="s">
        <v>35</v>
      </c>
      <c r="B42" s="4" t="s">
        <v>41</v>
      </c>
      <c r="C42" s="5" t="s">
        <v>11</v>
      </c>
      <c r="D42" s="5">
        <v>0.109</v>
      </c>
      <c r="E42" s="5">
        <v>0.13300000000000001</v>
      </c>
      <c r="F42" s="5">
        <v>0.121</v>
      </c>
      <c r="G42" s="5">
        <v>0.123</v>
      </c>
      <c r="H42" s="1">
        <v>5.5E-2</v>
      </c>
      <c r="I42" s="1">
        <v>0.1</v>
      </c>
      <c r="J42" s="1">
        <v>9.5000000000000001E-2</v>
      </c>
      <c r="K42" s="1">
        <v>5.5E-2</v>
      </c>
      <c r="L42" s="1">
        <v>0.129</v>
      </c>
      <c r="M42" s="1">
        <v>5.8000000000000003E-2</v>
      </c>
    </row>
    <row r="43" spans="1:13">
      <c r="A43" t="s">
        <v>35</v>
      </c>
      <c r="B43" s="4" t="s">
        <v>42</v>
      </c>
      <c r="C43" s="5" t="s">
        <v>10</v>
      </c>
      <c r="D43" s="5">
        <v>1.742</v>
      </c>
      <c r="E43" s="5">
        <v>1.6379999999999999</v>
      </c>
      <c r="F43" s="5">
        <v>1.6020000000000001</v>
      </c>
      <c r="G43" s="5">
        <v>1.577</v>
      </c>
      <c r="H43" s="1">
        <v>1.585</v>
      </c>
      <c r="I43" s="1">
        <v>1.0780000000000001</v>
      </c>
      <c r="J43" s="1">
        <v>1.6639999999999999</v>
      </c>
      <c r="K43" s="1">
        <v>1.3169999999999999</v>
      </c>
      <c r="L43" s="1">
        <v>1.649</v>
      </c>
      <c r="M43" s="1">
        <v>1.6240000000000001</v>
      </c>
    </row>
    <row r="44" spans="1:13">
      <c r="A44" t="s">
        <v>35</v>
      </c>
      <c r="B44" s="4" t="s">
        <v>42</v>
      </c>
      <c r="C44" s="5" t="s">
        <v>11</v>
      </c>
      <c r="D44" s="5">
        <v>1.819</v>
      </c>
      <c r="E44" s="5">
        <v>1.7569999999999999</v>
      </c>
      <c r="F44" s="5">
        <v>1.706</v>
      </c>
      <c r="G44" s="5">
        <v>1.663</v>
      </c>
      <c r="H44" s="1">
        <v>1.6339999999999999</v>
      </c>
      <c r="I44" s="1">
        <v>1.1519999999999999</v>
      </c>
      <c r="J44" s="1">
        <v>1.7729999999999999</v>
      </c>
      <c r="K44" s="1">
        <v>1.3540000000000001</v>
      </c>
      <c r="L44" s="1">
        <v>1.8140000000000001</v>
      </c>
      <c r="M44" s="1">
        <v>1.68</v>
      </c>
    </row>
    <row r="45" spans="1:13">
      <c r="A45" t="s">
        <v>35</v>
      </c>
      <c r="B45" s="4" t="s">
        <v>43</v>
      </c>
      <c r="C45" s="5" t="s">
        <v>10</v>
      </c>
      <c r="D45" s="5">
        <v>2.1360000000000001</v>
      </c>
      <c r="E45" s="5">
        <v>2.1190000000000002</v>
      </c>
      <c r="F45" s="5">
        <v>2.121</v>
      </c>
      <c r="G45" s="5">
        <v>2.1669999999999998</v>
      </c>
      <c r="H45" s="1">
        <v>2.137</v>
      </c>
      <c r="I45" s="1">
        <v>2.1190000000000002</v>
      </c>
      <c r="J45" s="1">
        <v>2.1480000000000001</v>
      </c>
      <c r="K45" s="1">
        <v>2.13</v>
      </c>
      <c r="L45" s="1">
        <v>2.1589999999999998</v>
      </c>
      <c r="M45" s="1">
        <v>2.14</v>
      </c>
    </row>
    <row r="46" spans="1:13">
      <c r="A46" t="s">
        <v>35</v>
      </c>
      <c r="B46" s="4" t="s">
        <v>43</v>
      </c>
      <c r="C46" s="5" t="s">
        <v>11</v>
      </c>
      <c r="D46" s="5">
        <v>2.0910000000000002</v>
      </c>
      <c r="E46" s="5">
        <v>2.06</v>
      </c>
      <c r="F46" s="5">
        <v>2.0739999999999998</v>
      </c>
      <c r="G46" s="5">
        <v>2.0830000000000002</v>
      </c>
      <c r="H46" s="1">
        <v>2.109</v>
      </c>
      <c r="I46" s="1">
        <v>2.0859999999999999</v>
      </c>
      <c r="J46" s="1">
        <v>2.0979999999999999</v>
      </c>
      <c r="K46" s="1">
        <v>2.1070000000000002</v>
      </c>
      <c r="L46" s="1">
        <v>2.129</v>
      </c>
      <c r="M46" s="1">
        <v>2.1179999999999999</v>
      </c>
    </row>
    <row r="47" spans="1:13">
      <c r="A47" t="s">
        <v>35</v>
      </c>
      <c r="B47" s="4" t="s">
        <v>44</v>
      </c>
      <c r="C47" s="5" t="s">
        <v>10</v>
      </c>
      <c r="D47" s="5">
        <v>202627</v>
      </c>
      <c r="E47" s="5">
        <v>205402</v>
      </c>
      <c r="F47" s="5">
        <v>218983</v>
      </c>
      <c r="G47" s="5">
        <v>142371</v>
      </c>
      <c r="H47" s="1">
        <v>209446</v>
      </c>
      <c r="I47" s="1">
        <v>202450</v>
      </c>
      <c r="J47" s="1">
        <v>193485</v>
      </c>
      <c r="K47" s="1">
        <v>240933</v>
      </c>
      <c r="L47" s="1">
        <v>189321</v>
      </c>
      <c r="M47" s="1">
        <v>239047</v>
      </c>
    </row>
    <row r="48" spans="1:13">
      <c r="A48" t="s">
        <v>35</v>
      </c>
      <c r="B48" s="4" t="s">
        <v>44</v>
      </c>
      <c r="C48" s="5" t="s">
        <v>11</v>
      </c>
      <c r="D48" s="5">
        <v>260951</v>
      </c>
      <c r="E48" s="5">
        <v>271269</v>
      </c>
      <c r="F48" s="5">
        <v>289188</v>
      </c>
      <c r="G48" s="5">
        <v>197478</v>
      </c>
      <c r="H48" s="1">
        <v>292600</v>
      </c>
      <c r="I48" s="1">
        <v>294922</v>
      </c>
      <c r="J48" s="1">
        <v>331125</v>
      </c>
      <c r="K48" s="1">
        <v>354429</v>
      </c>
      <c r="L48" s="1">
        <v>336187</v>
      </c>
      <c r="M48" s="1">
        <v>361113</v>
      </c>
    </row>
    <row r="49" spans="1:13">
      <c r="A49" t="s">
        <v>35</v>
      </c>
      <c r="B49" s="4" t="s">
        <v>45</v>
      </c>
      <c r="C49" s="5" t="s">
        <v>10</v>
      </c>
      <c r="D49" s="5">
        <v>0.20899999999999999</v>
      </c>
      <c r="E49" s="5">
        <v>0.23200000000000001</v>
      </c>
      <c r="F49" s="5">
        <v>0.251</v>
      </c>
      <c r="G49" s="5">
        <v>0.127</v>
      </c>
      <c r="H49" s="1">
        <v>0.16800000000000001</v>
      </c>
      <c r="I49" s="1">
        <v>0.19400000000000001</v>
      </c>
      <c r="J49" s="1">
        <v>0.12</v>
      </c>
      <c r="K49" s="1">
        <v>0.13200000000000001</v>
      </c>
      <c r="L49" s="1">
        <v>0.121</v>
      </c>
      <c r="M49" s="1">
        <v>0.13800000000000001</v>
      </c>
    </row>
    <row r="50" spans="1:13">
      <c r="A50" t="s">
        <v>35</v>
      </c>
      <c r="B50" s="4" t="s">
        <v>45</v>
      </c>
      <c r="C50" s="5" t="s">
        <v>11</v>
      </c>
      <c r="D50" s="5">
        <v>0.33600000000000002</v>
      </c>
      <c r="E50" s="5">
        <v>0.37</v>
      </c>
      <c r="F50" s="5">
        <v>0.38600000000000001</v>
      </c>
      <c r="G50" s="5">
        <v>0.27100000000000002</v>
      </c>
      <c r="H50" s="1">
        <v>0.29899999999999999</v>
      </c>
      <c r="I50" s="1">
        <v>0.34300000000000003</v>
      </c>
      <c r="J50" s="1">
        <v>0.375</v>
      </c>
      <c r="K50" s="1">
        <v>0.318</v>
      </c>
      <c r="L50" s="1">
        <v>0.39800000000000002</v>
      </c>
      <c r="M50" s="1">
        <v>0.33700000000000002</v>
      </c>
    </row>
    <row r="51" spans="1:13">
      <c r="A51" t="s">
        <v>35</v>
      </c>
      <c r="B51" s="4" t="s">
        <v>46</v>
      </c>
      <c r="C51" s="5" t="s">
        <v>10</v>
      </c>
      <c r="D51" s="5">
        <v>1.7829999999999999</v>
      </c>
      <c r="E51" s="5">
        <v>1.8069999999999999</v>
      </c>
      <c r="F51" s="5">
        <v>1.8520000000000001</v>
      </c>
      <c r="G51" s="5">
        <v>1.661</v>
      </c>
      <c r="H51" s="1">
        <v>1.8680000000000001</v>
      </c>
      <c r="I51" s="1">
        <v>1.5129999999999999</v>
      </c>
      <c r="J51" s="1">
        <v>1.7549999999999999</v>
      </c>
      <c r="K51" s="1">
        <v>1.516</v>
      </c>
      <c r="L51" s="1">
        <v>1.7649999999999999</v>
      </c>
      <c r="M51" s="1">
        <v>1.8280000000000001</v>
      </c>
    </row>
    <row r="52" spans="1:13">
      <c r="A52" t="s">
        <v>35</v>
      </c>
      <c r="B52" s="4" t="s">
        <v>46</v>
      </c>
      <c r="C52" s="5" t="s">
        <v>11</v>
      </c>
      <c r="D52" s="5">
        <v>2.3610000000000002</v>
      </c>
      <c r="E52" s="5">
        <v>2.4969999999999999</v>
      </c>
      <c r="F52" s="5">
        <v>2.5750000000000002</v>
      </c>
      <c r="G52" s="5">
        <v>2.2090000000000001</v>
      </c>
      <c r="H52" s="1">
        <v>2.625</v>
      </c>
      <c r="I52" s="1">
        <v>2.327</v>
      </c>
      <c r="J52" s="1">
        <v>3.3170000000000002</v>
      </c>
      <c r="K52" s="1">
        <v>2.5009999999999999</v>
      </c>
      <c r="L52" s="1">
        <v>3.5379999999999998</v>
      </c>
      <c r="M52" s="1">
        <v>3.0169999999999999</v>
      </c>
    </row>
    <row r="53" spans="1:13">
      <c r="A53" t="s">
        <v>35</v>
      </c>
      <c r="B53" s="4" t="s">
        <v>47</v>
      </c>
      <c r="C53" s="5" t="s">
        <v>10</v>
      </c>
      <c r="D53" s="5">
        <v>205352</v>
      </c>
      <c r="E53" s="5">
        <v>203435</v>
      </c>
      <c r="F53" s="5">
        <v>213439</v>
      </c>
      <c r="G53" s="5">
        <v>142182</v>
      </c>
      <c r="H53" s="1">
        <v>198397</v>
      </c>
      <c r="I53" s="1">
        <v>184285</v>
      </c>
      <c r="J53" s="1">
        <v>206004</v>
      </c>
      <c r="K53" s="1">
        <v>252129</v>
      </c>
      <c r="L53" s="1">
        <v>206429</v>
      </c>
      <c r="M53" s="1">
        <v>249114</v>
      </c>
    </row>
    <row r="54" spans="1:13">
      <c r="A54" t="s">
        <v>35</v>
      </c>
      <c r="B54" s="4" t="s">
        <v>47</v>
      </c>
      <c r="C54" s="5" t="s">
        <v>11</v>
      </c>
      <c r="D54" s="5">
        <v>244163</v>
      </c>
      <c r="E54" s="5">
        <v>245245</v>
      </c>
      <c r="F54" s="5">
        <v>252138</v>
      </c>
      <c r="G54" s="5">
        <v>174658</v>
      </c>
      <c r="H54" s="1">
        <v>238643</v>
      </c>
      <c r="I54" s="1">
        <v>224405</v>
      </c>
      <c r="J54" s="1">
        <v>519341</v>
      </c>
      <c r="K54" s="1">
        <v>375895</v>
      </c>
      <c r="L54" s="1">
        <v>602887</v>
      </c>
      <c r="M54" s="1">
        <v>385370</v>
      </c>
    </row>
    <row r="55" spans="1:13">
      <c r="A55" t="s">
        <v>35</v>
      </c>
      <c r="B55" s="4" t="s">
        <v>48</v>
      </c>
      <c r="C55" s="5" t="s">
        <v>10</v>
      </c>
      <c r="D55" s="5">
        <v>0.224</v>
      </c>
      <c r="E55" s="5">
        <v>0.22900000000000001</v>
      </c>
      <c r="F55" s="5">
        <v>0.23200000000000001</v>
      </c>
      <c r="G55" s="5">
        <v>5.0999999999999997E-2</v>
      </c>
      <c r="H55" s="1">
        <v>0.06</v>
      </c>
      <c r="I55" s="1">
        <v>5.8000000000000003E-2</v>
      </c>
      <c r="J55" s="1">
        <v>0.11600000000000001</v>
      </c>
      <c r="K55" s="1">
        <v>9.2999999999999999E-2</v>
      </c>
      <c r="L55" s="1">
        <v>0.13400000000000001</v>
      </c>
      <c r="M55" s="1">
        <v>0.10100000000000001</v>
      </c>
    </row>
    <row r="56" spans="1:13">
      <c r="A56" t="s">
        <v>35</v>
      </c>
      <c r="B56" s="4" t="s">
        <v>48</v>
      </c>
      <c r="C56" s="5" t="s">
        <v>11</v>
      </c>
      <c r="D56" s="5">
        <v>0.27400000000000002</v>
      </c>
      <c r="E56" s="5">
        <v>0.28899999999999998</v>
      </c>
      <c r="F56" s="5">
        <v>0.28299999999999997</v>
      </c>
      <c r="G56" s="5">
        <v>0.106</v>
      </c>
      <c r="H56" s="1">
        <v>0.105</v>
      </c>
      <c r="I56" s="1">
        <v>0.109</v>
      </c>
      <c r="J56" s="1">
        <v>0.55500000000000005</v>
      </c>
      <c r="K56" s="1">
        <v>0.27500000000000002</v>
      </c>
      <c r="L56" s="1">
        <v>0.624</v>
      </c>
      <c r="M56" s="1">
        <v>0.30299999999999999</v>
      </c>
    </row>
    <row r="57" spans="1:13">
      <c r="A57" t="s">
        <v>35</v>
      </c>
      <c r="B57" s="4" t="s">
        <v>49</v>
      </c>
      <c r="C57" s="5" t="s">
        <v>10</v>
      </c>
      <c r="D57" s="5">
        <v>2.1219999999999999</v>
      </c>
      <c r="E57" s="5">
        <v>2.0329999999999999</v>
      </c>
      <c r="F57" s="5">
        <v>1.99</v>
      </c>
      <c r="G57" s="5">
        <v>2.12</v>
      </c>
      <c r="H57" s="1">
        <v>1.9870000000000001</v>
      </c>
      <c r="I57" s="1">
        <v>1.429</v>
      </c>
      <c r="J57" s="1">
        <v>2.1680000000000001</v>
      </c>
      <c r="K57" s="1">
        <v>1.591</v>
      </c>
      <c r="L57" s="1">
        <v>2.2440000000000002</v>
      </c>
      <c r="M57" s="1">
        <v>1.992</v>
      </c>
    </row>
    <row r="58" spans="1:13">
      <c r="A58" t="s">
        <v>35</v>
      </c>
      <c r="B58" s="4" t="s">
        <v>49</v>
      </c>
      <c r="C58" s="5" t="s">
        <v>11</v>
      </c>
      <c r="D58" s="5">
        <v>2.2160000000000002</v>
      </c>
      <c r="E58" s="5">
        <v>2.2090000000000001</v>
      </c>
      <c r="F58" s="5">
        <v>2.1480000000000001</v>
      </c>
      <c r="G58" s="5">
        <v>2.0339999999999998</v>
      </c>
      <c r="H58" s="1">
        <v>2.0419999999999998</v>
      </c>
      <c r="I58" s="1">
        <v>1.5129999999999999</v>
      </c>
      <c r="J58" s="1">
        <v>6.1079999999999997</v>
      </c>
      <c r="K58" s="1">
        <v>2.3130000000000002</v>
      </c>
      <c r="L58" s="1">
        <v>7.72</v>
      </c>
      <c r="M58" s="1">
        <v>2.9809999999999999</v>
      </c>
    </row>
    <row r="59" spans="1:13">
      <c r="A59" t="s">
        <v>35</v>
      </c>
      <c r="B59" s="4" t="s">
        <v>50</v>
      </c>
      <c r="C59" s="5" t="s">
        <v>10</v>
      </c>
      <c r="D59" s="5">
        <v>86710</v>
      </c>
      <c r="E59" s="5">
        <v>88808</v>
      </c>
      <c r="F59" s="5">
        <v>88991</v>
      </c>
      <c r="G59" s="5">
        <v>128674</v>
      </c>
      <c r="H59" s="1">
        <v>80309</v>
      </c>
      <c r="I59" s="1">
        <v>82288</v>
      </c>
      <c r="J59" s="1">
        <v>82073</v>
      </c>
      <c r="K59" s="1">
        <v>85986</v>
      </c>
      <c r="L59" s="1">
        <v>84391</v>
      </c>
      <c r="M59" s="1">
        <v>88057</v>
      </c>
    </row>
    <row r="60" spans="1:13">
      <c r="A60" t="s">
        <v>35</v>
      </c>
      <c r="B60" s="4" t="s">
        <v>50</v>
      </c>
      <c r="C60" s="5" t="s">
        <v>11</v>
      </c>
      <c r="D60" s="5">
        <v>101101</v>
      </c>
      <c r="E60" s="5">
        <v>106591</v>
      </c>
      <c r="F60" s="5">
        <v>104815</v>
      </c>
      <c r="G60" s="5">
        <v>192412</v>
      </c>
      <c r="H60" s="1">
        <v>152486</v>
      </c>
      <c r="I60" s="1">
        <v>192931</v>
      </c>
      <c r="J60" s="1">
        <v>459147</v>
      </c>
      <c r="K60" s="1">
        <v>206526</v>
      </c>
      <c r="L60" s="1">
        <v>576388</v>
      </c>
      <c r="M60" s="1">
        <v>251501</v>
      </c>
    </row>
    <row r="61" spans="1:13">
      <c r="A61" t="s">
        <v>35</v>
      </c>
      <c r="B61" s="4" t="s">
        <v>51</v>
      </c>
      <c r="C61" s="5" t="s">
        <v>10</v>
      </c>
      <c r="D61" s="5">
        <v>0.40699999999999997</v>
      </c>
      <c r="E61" s="5">
        <v>0.436</v>
      </c>
      <c r="F61" s="5">
        <v>0.43099999999999999</v>
      </c>
      <c r="G61" s="5">
        <v>0.63700000000000001</v>
      </c>
      <c r="H61" s="1">
        <v>0.315</v>
      </c>
      <c r="I61" s="1">
        <v>0.37</v>
      </c>
      <c r="J61" s="1">
        <v>0.32900000000000001</v>
      </c>
      <c r="K61" s="1">
        <v>0.3</v>
      </c>
      <c r="L61" s="1">
        <v>0.35799999999999998</v>
      </c>
      <c r="M61" s="1">
        <v>0.317</v>
      </c>
    </row>
    <row r="62" spans="1:13">
      <c r="A62" t="s">
        <v>35</v>
      </c>
      <c r="B62" s="4" t="s">
        <v>51</v>
      </c>
      <c r="C62" s="5" t="s">
        <v>11</v>
      </c>
      <c r="D62" s="5">
        <v>0.48</v>
      </c>
      <c r="E62" s="5">
        <v>0.51700000000000002</v>
      </c>
      <c r="F62" s="5">
        <v>0.504</v>
      </c>
      <c r="G62" s="5">
        <v>0.745</v>
      </c>
      <c r="H62" s="1">
        <v>0.58199999999999996</v>
      </c>
      <c r="I62" s="1">
        <v>0.68500000000000005</v>
      </c>
      <c r="J62" s="1">
        <v>0.85799999999999998</v>
      </c>
      <c r="K62" s="1">
        <v>0.66800000000000004</v>
      </c>
      <c r="L62" s="1">
        <v>0.88900000000000001</v>
      </c>
      <c r="M62" s="1">
        <v>0.72799999999999998</v>
      </c>
    </row>
    <row r="63" spans="1:13">
      <c r="A63" t="s">
        <v>35</v>
      </c>
      <c r="B63" s="4" t="s">
        <v>52</v>
      </c>
      <c r="C63" s="5" t="s">
        <v>10</v>
      </c>
      <c r="D63" s="5">
        <v>3.077</v>
      </c>
      <c r="E63" s="5">
        <v>3.2080000000000002</v>
      </c>
      <c r="F63" s="5">
        <v>3.081</v>
      </c>
      <c r="G63" s="5">
        <v>7.0970000000000004</v>
      </c>
      <c r="H63" s="1">
        <v>2.5179999999999998</v>
      </c>
      <c r="I63" s="1">
        <v>2.12</v>
      </c>
      <c r="J63" s="1">
        <v>2.8730000000000002</v>
      </c>
      <c r="K63" s="1">
        <v>1.968</v>
      </c>
      <c r="L63" s="1">
        <v>3.0369999999999999</v>
      </c>
      <c r="M63" s="1">
        <v>2.5379999999999998</v>
      </c>
    </row>
    <row r="64" spans="1:13">
      <c r="A64" t="s">
        <v>35</v>
      </c>
      <c r="B64" s="4" t="s">
        <v>52</v>
      </c>
      <c r="C64" s="5" t="s">
        <v>11</v>
      </c>
      <c r="D64" s="5">
        <v>3.4470000000000001</v>
      </c>
      <c r="E64" s="5">
        <v>3.714</v>
      </c>
      <c r="F64" s="5">
        <v>3.5110000000000001</v>
      </c>
      <c r="G64" s="5">
        <v>9.5730000000000004</v>
      </c>
      <c r="H64" s="1">
        <v>4.4729999999999999</v>
      </c>
      <c r="I64" s="1">
        <v>4.9189999999999996</v>
      </c>
      <c r="J64" s="1">
        <v>19.494</v>
      </c>
      <c r="K64" s="1">
        <v>5.4690000000000003</v>
      </c>
      <c r="L64" s="1">
        <v>25.311</v>
      </c>
      <c r="M64" s="1">
        <v>8.3179999999999996</v>
      </c>
    </row>
    <row r="65" spans="1:13">
      <c r="A65" t="s">
        <v>53</v>
      </c>
      <c r="B65" s="4" t="s">
        <v>36</v>
      </c>
      <c r="C65" s="5" t="s">
        <v>10</v>
      </c>
      <c r="D65" s="5">
        <v>20611</v>
      </c>
      <c r="E65" s="5">
        <v>19985</v>
      </c>
      <c r="F65" s="5">
        <v>19433</v>
      </c>
      <c r="G65" s="5">
        <v>20042</v>
      </c>
      <c r="H65" s="1">
        <v>20270</v>
      </c>
      <c r="I65" s="1">
        <v>18679</v>
      </c>
      <c r="J65" s="1">
        <v>20770</v>
      </c>
      <c r="K65" s="1">
        <v>21262</v>
      </c>
      <c r="L65" s="1">
        <v>20865</v>
      </c>
      <c r="M65" s="1">
        <v>21599</v>
      </c>
    </row>
    <row r="66" spans="1:13">
      <c r="A66" t="s">
        <v>53</v>
      </c>
      <c r="B66" s="4" t="s">
        <v>36</v>
      </c>
      <c r="C66" s="5" t="s">
        <v>11</v>
      </c>
      <c r="D66" s="5">
        <v>22983</v>
      </c>
      <c r="E66" s="5">
        <v>22889</v>
      </c>
      <c r="F66" s="5">
        <v>22246</v>
      </c>
      <c r="G66" s="5">
        <v>21621</v>
      </c>
      <c r="H66" s="1">
        <v>21547</v>
      </c>
      <c r="I66" s="1">
        <v>20751</v>
      </c>
      <c r="J66" s="1">
        <v>23066</v>
      </c>
      <c r="K66" s="1">
        <v>22105</v>
      </c>
      <c r="L66" s="1">
        <v>23658</v>
      </c>
      <c r="M66" s="1">
        <v>22445</v>
      </c>
    </row>
    <row r="67" spans="1:13">
      <c r="A67" t="s">
        <v>53</v>
      </c>
      <c r="B67" s="4" t="s">
        <v>37</v>
      </c>
      <c r="C67" s="5" t="s">
        <v>10</v>
      </c>
      <c r="D67" s="5">
        <v>6738</v>
      </c>
      <c r="E67" s="5">
        <v>6591</v>
      </c>
      <c r="F67" s="5">
        <v>6622</v>
      </c>
      <c r="G67" s="5">
        <v>6997</v>
      </c>
      <c r="H67" s="1">
        <v>7394</v>
      </c>
      <c r="I67" s="1">
        <v>8026</v>
      </c>
      <c r="J67" s="1">
        <v>7595</v>
      </c>
      <c r="K67" s="1">
        <v>8887</v>
      </c>
      <c r="L67" s="1">
        <v>7442</v>
      </c>
      <c r="M67" s="1">
        <v>8160</v>
      </c>
    </row>
    <row r="68" spans="1:13">
      <c r="A68" t="s">
        <v>53</v>
      </c>
      <c r="B68" s="4" t="s">
        <v>37</v>
      </c>
      <c r="C68" s="5" t="s">
        <v>11</v>
      </c>
      <c r="D68" s="5">
        <v>7045</v>
      </c>
      <c r="E68" s="5">
        <v>7011</v>
      </c>
      <c r="F68" s="5">
        <v>7108</v>
      </c>
      <c r="G68" s="5">
        <v>7585</v>
      </c>
      <c r="H68" s="1">
        <v>7670</v>
      </c>
      <c r="I68" s="1">
        <v>8564</v>
      </c>
      <c r="J68" s="1">
        <v>7863</v>
      </c>
      <c r="K68" s="1">
        <v>8977</v>
      </c>
      <c r="L68" s="1">
        <v>7803</v>
      </c>
      <c r="M68" s="1">
        <v>8217</v>
      </c>
    </row>
    <row r="69" spans="1:13">
      <c r="A69" t="s">
        <v>53</v>
      </c>
      <c r="B69" s="4" t="s">
        <v>38</v>
      </c>
      <c r="C69" s="5" t="s">
        <v>10</v>
      </c>
      <c r="D69" s="5">
        <v>12483</v>
      </c>
      <c r="E69" s="5">
        <v>11500</v>
      </c>
      <c r="F69" s="5">
        <v>10822</v>
      </c>
      <c r="G69" s="5">
        <v>11023</v>
      </c>
      <c r="H69" s="1">
        <v>11564</v>
      </c>
      <c r="I69" s="1">
        <v>8704</v>
      </c>
      <c r="J69" s="1">
        <v>12033</v>
      </c>
      <c r="K69" s="1">
        <v>11936</v>
      </c>
      <c r="L69" s="1">
        <v>12060</v>
      </c>
      <c r="M69" s="1">
        <v>13071</v>
      </c>
    </row>
    <row r="70" spans="1:13">
      <c r="A70" t="s">
        <v>53</v>
      </c>
      <c r="B70" s="4" t="s">
        <v>38</v>
      </c>
      <c r="C70" s="5" t="s">
        <v>11</v>
      </c>
      <c r="D70" s="5">
        <v>14850</v>
      </c>
      <c r="E70" s="5">
        <v>14487</v>
      </c>
      <c r="F70" s="5">
        <v>13741</v>
      </c>
      <c r="G70" s="5">
        <v>12630</v>
      </c>
      <c r="H70" s="1">
        <v>12703</v>
      </c>
      <c r="I70" s="1">
        <v>10538</v>
      </c>
      <c r="J70" s="1">
        <v>14288</v>
      </c>
      <c r="K70" s="1">
        <v>12699</v>
      </c>
      <c r="L70" s="1">
        <v>14850</v>
      </c>
      <c r="M70" s="1">
        <v>13853</v>
      </c>
    </row>
    <row r="71" spans="1:13">
      <c r="A71" t="s">
        <v>53</v>
      </c>
      <c r="B71" s="4" t="s">
        <v>39</v>
      </c>
      <c r="C71" s="5" t="s">
        <v>10</v>
      </c>
      <c r="D71" s="5">
        <v>4.9000000000000002E-2</v>
      </c>
      <c r="E71" s="5">
        <v>5.7000000000000002E-2</v>
      </c>
      <c r="F71" s="5">
        <v>5.3999999999999999E-2</v>
      </c>
      <c r="G71" s="5">
        <v>1.9E-2</v>
      </c>
      <c r="H71" s="1">
        <v>2.1999999999999999E-2</v>
      </c>
      <c r="I71" s="1">
        <v>3.9E-2</v>
      </c>
      <c r="J71" s="1">
        <v>1.4E-2</v>
      </c>
      <c r="K71" s="1">
        <v>2.1000000000000001E-2</v>
      </c>
      <c r="L71" s="1">
        <v>1.7000000000000001E-2</v>
      </c>
      <c r="M71" s="1">
        <v>1.6E-2</v>
      </c>
    </row>
    <row r="72" spans="1:13">
      <c r="A72" t="s">
        <v>53</v>
      </c>
      <c r="B72" s="4" t="s">
        <v>39</v>
      </c>
      <c r="C72" s="5" t="s">
        <v>11</v>
      </c>
      <c r="D72" s="5">
        <v>0.13100000000000001</v>
      </c>
      <c r="E72" s="5">
        <v>0.154</v>
      </c>
      <c r="F72" s="5">
        <v>0.14899999999999999</v>
      </c>
      <c r="G72" s="5">
        <v>6.6000000000000003E-2</v>
      </c>
      <c r="H72" s="1">
        <v>5.2999999999999999E-2</v>
      </c>
      <c r="I72" s="1">
        <v>9.2999999999999999E-2</v>
      </c>
      <c r="J72" s="1">
        <v>9.1999999999999998E-2</v>
      </c>
      <c r="K72" s="1">
        <v>4.9000000000000002E-2</v>
      </c>
      <c r="L72" s="1">
        <v>0.114</v>
      </c>
      <c r="M72" s="1">
        <v>4.4999999999999998E-2</v>
      </c>
    </row>
    <row r="73" spans="1:13">
      <c r="A73" t="s">
        <v>53</v>
      </c>
      <c r="B73" s="4" t="s">
        <v>40</v>
      </c>
      <c r="C73" s="5" t="s">
        <v>10</v>
      </c>
      <c r="D73" s="5">
        <v>1E-3</v>
      </c>
      <c r="E73" s="5">
        <v>2E-3</v>
      </c>
      <c r="F73" s="5">
        <v>5.0000000000000001E-3</v>
      </c>
      <c r="G73" s="5">
        <v>1E-3</v>
      </c>
      <c r="H73" s="1">
        <v>2E-3</v>
      </c>
      <c r="I73" s="1">
        <v>6.0000000000000001E-3</v>
      </c>
      <c r="J73" s="1">
        <v>1E-3</v>
      </c>
      <c r="K73" s="1">
        <v>2E-3</v>
      </c>
      <c r="L73" s="1">
        <v>1E-3</v>
      </c>
      <c r="M73" s="1">
        <v>2E-3</v>
      </c>
    </row>
    <row r="74" spans="1:13">
      <c r="A74" t="s">
        <v>53</v>
      </c>
      <c r="B74" s="4" t="s">
        <v>40</v>
      </c>
      <c r="C74" s="5" t="s">
        <v>11</v>
      </c>
      <c r="D74" s="5">
        <v>1E-3</v>
      </c>
      <c r="E74" s="5">
        <v>3.0000000000000001E-3</v>
      </c>
      <c r="F74" s="5">
        <v>5.0000000000000001E-3</v>
      </c>
      <c r="G74" s="5">
        <v>1E-3</v>
      </c>
      <c r="H74" s="1">
        <v>2E-3</v>
      </c>
      <c r="I74" s="1">
        <v>8.0000000000000002E-3</v>
      </c>
      <c r="J74" s="1">
        <v>1E-3</v>
      </c>
      <c r="K74" s="1">
        <v>2E-3</v>
      </c>
      <c r="L74" s="1">
        <v>1E-3</v>
      </c>
      <c r="M74" s="1">
        <v>2E-3</v>
      </c>
    </row>
    <row r="75" spans="1:13">
      <c r="A75" t="s">
        <v>53</v>
      </c>
      <c r="B75" s="4" t="s">
        <v>41</v>
      </c>
      <c r="C75" s="5" t="s">
        <v>10</v>
      </c>
      <c r="D75" s="5">
        <v>7.4999999999999997E-2</v>
      </c>
      <c r="E75" s="5">
        <v>0.09</v>
      </c>
      <c r="F75" s="5">
        <v>8.5000000000000006E-2</v>
      </c>
      <c r="G75" s="5">
        <v>3.1E-2</v>
      </c>
      <c r="H75" s="1">
        <v>3.4000000000000002E-2</v>
      </c>
      <c r="I75" s="1">
        <v>6.9000000000000006E-2</v>
      </c>
      <c r="J75" s="1">
        <v>2.1999999999999999E-2</v>
      </c>
      <c r="K75" s="1">
        <v>3.5000000000000003E-2</v>
      </c>
      <c r="L75" s="1">
        <v>2.7E-2</v>
      </c>
      <c r="M75" s="1">
        <v>2.5000000000000001E-2</v>
      </c>
    </row>
    <row r="76" spans="1:13">
      <c r="A76" t="s">
        <v>53</v>
      </c>
      <c r="B76" s="4" t="s">
        <v>41</v>
      </c>
      <c r="C76" s="5" t="s">
        <v>11</v>
      </c>
      <c r="D76" s="5">
        <v>0.193</v>
      </c>
      <c r="E76" s="5">
        <v>0.23</v>
      </c>
      <c r="F76" s="5">
        <v>0.22500000000000001</v>
      </c>
      <c r="G76" s="5">
        <v>9.8000000000000004E-2</v>
      </c>
      <c r="H76" s="1">
        <v>7.8E-2</v>
      </c>
      <c r="I76" s="1">
        <v>0.152</v>
      </c>
      <c r="J76" s="1">
        <v>0.14499999999999999</v>
      </c>
      <c r="K76" s="1">
        <v>8.1000000000000003E-2</v>
      </c>
      <c r="L76" s="1">
        <v>0.17799999999999999</v>
      </c>
      <c r="M76" s="1">
        <v>7.0000000000000007E-2</v>
      </c>
    </row>
    <row r="77" spans="1:13">
      <c r="A77" t="s">
        <v>53</v>
      </c>
      <c r="B77" s="4" t="s">
        <v>42</v>
      </c>
      <c r="C77" s="5" t="s">
        <v>10</v>
      </c>
      <c r="D77" s="5">
        <v>1.853</v>
      </c>
      <c r="E77" s="5">
        <v>1.7450000000000001</v>
      </c>
      <c r="F77" s="5">
        <v>1.6339999999999999</v>
      </c>
      <c r="G77" s="5">
        <v>1.575</v>
      </c>
      <c r="H77" s="1">
        <v>1.5640000000000001</v>
      </c>
      <c r="I77" s="1">
        <v>1.0840000000000001</v>
      </c>
      <c r="J77" s="1">
        <v>1.5840000000000001</v>
      </c>
      <c r="K77" s="1">
        <v>1.343</v>
      </c>
      <c r="L77" s="1">
        <v>1.621</v>
      </c>
      <c r="M77" s="1">
        <v>1.6020000000000001</v>
      </c>
    </row>
    <row r="78" spans="1:13">
      <c r="A78" t="s">
        <v>53</v>
      </c>
      <c r="B78" s="4" t="s">
        <v>42</v>
      </c>
      <c r="C78" s="5" t="s">
        <v>11</v>
      </c>
      <c r="D78" s="5">
        <v>2.1080000000000001</v>
      </c>
      <c r="E78" s="5">
        <v>2.0659999999999998</v>
      </c>
      <c r="F78" s="5">
        <v>1.9330000000000001</v>
      </c>
      <c r="G78" s="5">
        <v>1.665</v>
      </c>
      <c r="H78" s="1">
        <v>1.6559999999999999</v>
      </c>
      <c r="I78" s="1">
        <v>1.23</v>
      </c>
      <c r="J78" s="1">
        <v>1.8169999999999999</v>
      </c>
      <c r="K78" s="1">
        <v>1.415</v>
      </c>
      <c r="L78" s="1">
        <v>1.903</v>
      </c>
      <c r="M78" s="1">
        <v>1.6859999999999999</v>
      </c>
    </row>
    <row r="79" spans="1:13">
      <c r="A79" t="s">
        <v>53</v>
      </c>
      <c r="B79" s="4" t="s">
        <v>43</v>
      </c>
      <c r="C79" s="5" t="s">
        <v>10</v>
      </c>
      <c r="D79" s="5">
        <v>3.0579999999999998</v>
      </c>
      <c r="E79" s="5">
        <v>3.0649999999999999</v>
      </c>
      <c r="F79" s="5">
        <v>3.0579999999999998</v>
      </c>
      <c r="G79" s="5">
        <v>3.0169999999999999</v>
      </c>
      <c r="H79" s="1">
        <v>3.0129999999999999</v>
      </c>
      <c r="I79" s="1">
        <v>3.0059999999999998</v>
      </c>
      <c r="J79" s="1">
        <v>3.0710000000000002</v>
      </c>
      <c r="K79" s="1">
        <v>3.0430000000000001</v>
      </c>
      <c r="L79" s="1">
        <v>3.089</v>
      </c>
      <c r="M79" s="1">
        <v>3.04</v>
      </c>
    </row>
    <row r="80" spans="1:13">
      <c r="A80" t="s">
        <v>53</v>
      </c>
      <c r="B80" s="4" t="s">
        <v>43</v>
      </c>
      <c r="C80" s="5" t="s">
        <v>11</v>
      </c>
      <c r="D80" s="5">
        <v>2.7949999999999999</v>
      </c>
      <c r="E80" s="5">
        <v>2.7469999999999999</v>
      </c>
      <c r="F80" s="5">
        <v>2.726</v>
      </c>
      <c r="G80" s="5">
        <v>2.8809999999999998</v>
      </c>
      <c r="H80" s="1">
        <v>2.8860000000000001</v>
      </c>
      <c r="I80" s="1">
        <v>2.8109999999999999</v>
      </c>
      <c r="J80" s="1">
        <v>2.8860000000000001</v>
      </c>
      <c r="K80" s="1">
        <v>2.9809999999999999</v>
      </c>
      <c r="L80" s="1">
        <v>3.0179999999999998</v>
      </c>
      <c r="M80" s="1">
        <v>3.0070000000000001</v>
      </c>
    </row>
    <row r="81" spans="1:13">
      <c r="A81" t="s">
        <v>53</v>
      </c>
      <c r="B81" s="4" t="s">
        <v>44</v>
      </c>
      <c r="C81" s="5" t="s">
        <v>10</v>
      </c>
      <c r="D81" s="5">
        <v>301</v>
      </c>
      <c r="E81" s="5">
        <v>318</v>
      </c>
      <c r="F81" s="5">
        <v>349</v>
      </c>
      <c r="G81" s="5">
        <v>217</v>
      </c>
      <c r="H81" s="1">
        <v>293</v>
      </c>
      <c r="I81" s="1">
        <v>320</v>
      </c>
      <c r="J81" s="1">
        <v>238</v>
      </c>
      <c r="K81" s="1">
        <v>258</v>
      </c>
      <c r="L81" s="1">
        <v>260</v>
      </c>
      <c r="M81" s="1">
        <v>278</v>
      </c>
    </row>
    <row r="82" spans="1:13">
      <c r="A82" t="s">
        <v>53</v>
      </c>
      <c r="B82" s="4" t="s">
        <v>44</v>
      </c>
      <c r="C82" s="5" t="s">
        <v>11</v>
      </c>
      <c r="D82" s="5">
        <v>592</v>
      </c>
      <c r="E82" s="5">
        <v>657</v>
      </c>
      <c r="F82" s="5">
        <v>685</v>
      </c>
      <c r="G82" s="5">
        <v>372</v>
      </c>
      <c r="H82" s="1">
        <v>461</v>
      </c>
      <c r="I82" s="1">
        <v>537</v>
      </c>
      <c r="J82" s="1">
        <v>868</v>
      </c>
      <c r="K82" s="1">
        <v>656</v>
      </c>
      <c r="L82" s="1">
        <v>1020</v>
      </c>
      <c r="M82" s="1">
        <v>751</v>
      </c>
    </row>
    <row r="83" spans="1:13">
      <c r="A83" t="s">
        <v>53</v>
      </c>
      <c r="B83" s="4" t="s">
        <v>45</v>
      </c>
      <c r="C83" s="5" t="s">
        <v>10</v>
      </c>
      <c r="D83" s="5">
        <v>0.434</v>
      </c>
      <c r="E83" s="5">
        <v>0.52</v>
      </c>
      <c r="F83" s="5">
        <v>0.53800000000000003</v>
      </c>
      <c r="G83" s="5">
        <v>0.191</v>
      </c>
      <c r="H83" s="1">
        <v>0.373</v>
      </c>
      <c r="I83" s="1">
        <v>0.47899999999999998</v>
      </c>
      <c r="J83" s="1">
        <v>0.22900000000000001</v>
      </c>
      <c r="K83" s="1">
        <v>0.21299999999999999</v>
      </c>
      <c r="L83" s="1">
        <v>0.21199999999999999</v>
      </c>
      <c r="M83" s="1">
        <v>0.25</v>
      </c>
    </row>
    <row r="84" spans="1:13">
      <c r="A84" t="s">
        <v>53</v>
      </c>
      <c r="B84" s="4" t="s">
        <v>45</v>
      </c>
      <c r="C84" s="5" t="s">
        <v>11</v>
      </c>
      <c r="D84" s="5">
        <v>0.69499999999999995</v>
      </c>
      <c r="E84" s="5">
        <v>0.749</v>
      </c>
      <c r="F84" s="5">
        <v>0.75800000000000001</v>
      </c>
      <c r="G84" s="5">
        <v>0.48699999999999999</v>
      </c>
      <c r="H84" s="1">
        <v>0.55500000000000005</v>
      </c>
      <c r="I84" s="1">
        <v>0.66200000000000003</v>
      </c>
      <c r="J84" s="1">
        <v>0.76600000000000001</v>
      </c>
      <c r="K84" s="1">
        <v>0.66900000000000004</v>
      </c>
      <c r="L84" s="1">
        <v>0.78</v>
      </c>
      <c r="M84" s="1">
        <v>0.70099999999999996</v>
      </c>
    </row>
    <row r="85" spans="1:13">
      <c r="A85" t="s">
        <v>53</v>
      </c>
      <c r="B85" s="4" t="s">
        <v>46</v>
      </c>
      <c r="C85" s="5" t="s">
        <v>10</v>
      </c>
      <c r="D85" s="5">
        <v>2.2589999999999999</v>
      </c>
      <c r="E85" s="5">
        <v>2.863</v>
      </c>
      <c r="F85" s="5">
        <v>3.1</v>
      </c>
      <c r="G85" s="5">
        <v>0.89</v>
      </c>
      <c r="H85" s="1">
        <v>1.232</v>
      </c>
      <c r="I85" s="1">
        <v>2.202</v>
      </c>
      <c r="J85" s="1">
        <v>1.02</v>
      </c>
      <c r="K85" s="1">
        <v>1.121</v>
      </c>
      <c r="L85" s="1">
        <v>1.3089999999999999</v>
      </c>
      <c r="M85" s="1">
        <v>1.1719999999999999</v>
      </c>
    </row>
    <row r="86" spans="1:13">
      <c r="A86" t="s">
        <v>53</v>
      </c>
      <c r="B86" s="4" t="s">
        <v>46</v>
      </c>
      <c r="C86" s="5" t="s">
        <v>11</v>
      </c>
      <c r="D86" s="5">
        <v>5.2439999999999998</v>
      </c>
      <c r="E86" s="5">
        <v>6.8</v>
      </c>
      <c r="F86" s="5">
        <v>6.69</v>
      </c>
      <c r="G86" s="5">
        <v>2.0750000000000002</v>
      </c>
      <c r="H86" s="1">
        <v>2.347</v>
      </c>
      <c r="I86" s="1">
        <v>4.0209999999999999</v>
      </c>
      <c r="J86" s="1">
        <v>6.2869999999999999</v>
      </c>
      <c r="K86" s="1">
        <v>4.4260000000000002</v>
      </c>
      <c r="L86" s="1">
        <v>8.2379999999999995</v>
      </c>
      <c r="M86" s="1">
        <v>4.7560000000000002</v>
      </c>
    </row>
    <row r="87" spans="1:13">
      <c r="A87" t="s">
        <v>53</v>
      </c>
      <c r="B87" s="4" t="s">
        <v>47</v>
      </c>
      <c r="C87" s="5" t="s">
        <v>10</v>
      </c>
      <c r="D87" s="5">
        <v>187</v>
      </c>
      <c r="E87" s="5">
        <v>205</v>
      </c>
      <c r="F87" s="5">
        <v>204</v>
      </c>
      <c r="G87" s="5">
        <v>173</v>
      </c>
      <c r="H87" s="1">
        <v>179</v>
      </c>
      <c r="I87" s="1">
        <v>160</v>
      </c>
      <c r="J87" s="1">
        <v>344</v>
      </c>
      <c r="K87" s="1">
        <v>258</v>
      </c>
      <c r="L87" s="1">
        <v>399</v>
      </c>
      <c r="M87" s="1">
        <v>295</v>
      </c>
    </row>
    <row r="88" spans="1:13">
      <c r="A88" t="s">
        <v>53</v>
      </c>
      <c r="B88" s="4" t="s">
        <v>47</v>
      </c>
      <c r="C88" s="5" t="s">
        <v>11</v>
      </c>
      <c r="D88" s="5">
        <v>390</v>
      </c>
      <c r="E88" s="5">
        <v>443</v>
      </c>
      <c r="F88" s="5">
        <v>367</v>
      </c>
      <c r="G88" s="5">
        <v>248</v>
      </c>
      <c r="H88" s="1">
        <v>232</v>
      </c>
      <c r="I88" s="1">
        <v>239</v>
      </c>
      <c r="J88" s="1">
        <v>2776</v>
      </c>
      <c r="K88" s="1">
        <v>751</v>
      </c>
      <c r="L88" s="1">
        <v>3690</v>
      </c>
      <c r="M88" s="1">
        <v>812</v>
      </c>
    </row>
    <row r="89" spans="1:13">
      <c r="A89" t="s">
        <v>53</v>
      </c>
      <c r="B89" s="4" t="s">
        <v>48</v>
      </c>
      <c r="C89" s="5" t="s">
        <v>10</v>
      </c>
      <c r="D89" s="5">
        <v>0.29799999999999999</v>
      </c>
      <c r="E89" s="5">
        <v>0.35399999999999998</v>
      </c>
      <c r="F89" s="5">
        <v>0.34</v>
      </c>
      <c r="G89" s="5">
        <v>0.13600000000000001</v>
      </c>
      <c r="H89" s="1">
        <v>0.11</v>
      </c>
      <c r="I89" s="1">
        <v>0.152</v>
      </c>
      <c r="J89" s="1">
        <v>0.439</v>
      </c>
      <c r="K89" s="1">
        <v>0.28699999999999998</v>
      </c>
      <c r="L89" s="1">
        <v>0.50900000000000001</v>
      </c>
      <c r="M89" s="1">
        <v>0.33200000000000002</v>
      </c>
    </row>
    <row r="90" spans="1:13">
      <c r="A90" t="s">
        <v>53</v>
      </c>
      <c r="B90" s="4" t="s">
        <v>48</v>
      </c>
      <c r="C90" s="5" t="s">
        <v>11</v>
      </c>
      <c r="D90" s="5">
        <v>0.64200000000000002</v>
      </c>
      <c r="E90" s="5">
        <v>0.68899999999999995</v>
      </c>
      <c r="F90" s="5">
        <v>0.621</v>
      </c>
      <c r="G90" s="5">
        <v>0.35899999999999999</v>
      </c>
      <c r="H90" s="1">
        <v>0.26</v>
      </c>
      <c r="I90" s="1">
        <v>0.376</v>
      </c>
      <c r="J90" s="1">
        <v>0.92100000000000004</v>
      </c>
      <c r="K90" s="1">
        <v>0.73099999999999998</v>
      </c>
      <c r="L90" s="1">
        <v>0.94099999999999995</v>
      </c>
      <c r="M90" s="1">
        <v>0.74299999999999999</v>
      </c>
    </row>
    <row r="91" spans="1:13">
      <c r="A91" t="s">
        <v>53</v>
      </c>
      <c r="B91" s="4" t="s">
        <v>49</v>
      </c>
      <c r="C91" s="5" t="s">
        <v>10</v>
      </c>
      <c r="D91" s="5">
        <v>2.286</v>
      </c>
      <c r="E91" s="5">
        <v>2.6890000000000001</v>
      </c>
      <c r="F91" s="5">
        <v>2.4689999999999999</v>
      </c>
      <c r="G91" s="5">
        <v>1.9</v>
      </c>
      <c r="H91" s="1">
        <v>1.764</v>
      </c>
      <c r="I91" s="1">
        <v>1.095</v>
      </c>
      <c r="J91" s="1">
        <v>3.6619999999999999</v>
      </c>
      <c r="K91" s="1">
        <v>1.923</v>
      </c>
      <c r="L91" s="1">
        <v>4.0140000000000002</v>
      </c>
      <c r="M91" s="1">
        <v>1.978</v>
      </c>
    </row>
    <row r="92" spans="1:13">
      <c r="A92" t="s">
        <v>53</v>
      </c>
      <c r="B92" s="4" t="s">
        <v>49</v>
      </c>
      <c r="C92" s="5" t="s">
        <v>11</v>
      </c>
      <c r="D92" s="5">
        <v>5.6790000000000003</v>
      </c>
      <c r="E92" s="5">
        <v>6.843</v>
      </c>
      <c r="F92" s="5">
        <v>4.93</v>
      </c>
      <c r="G92" s="5">
        <v>2.847</v>
      </c>
      <c r="H92" s="1">
        <v>2.222</v>
      </c>
      <c r="I92" s="1">
        <v>1.8380000000000001</v>
      </c>
      <c r="J92" s="1">
        <v>32.28</v>
      </c>
      <c r="K92" s="1">
        <v>7.0910000000000002</v>
      </c>
      <c r="L92" s="1">
        <v>43.28</v>
      </c>
      <c r="M92" s="1">
        <v>6.899</v>
      </c>
    </row>
    <row r="93" spans="1:13">
      <c r="A93" t="s">
        <v>53</v>
      </c>
      <c r="B93" s="4" t="s">
        <v>50</v>
      </c>
      <c r="C93" s="5" t="s">
        <v>10</v>
      </c>
      <c r="D93" s="5">
        <v>431</v>
      </c>
      <c r="E93" s="5">
        <v>499</v>
      </c>
      <c r="F93" s="5">
        <v>395</v>
      </c>
      <c r="G93" s="5">
        <v>588</v>
      </c>
      <c r="H93" s="1">
        <v>289</v>
      </c>
      <c r="I93" s="1">
        <v>331</v>
      </c>
      <c r="J93" s="1">
        <v>373</v>
      </c>
      <c r="K93" s="1">
        <v>380</v>
      </c>
      <c r="L93" s="1">
        <v>400</v>
      </c>
      <c r="M93" s="1">
        <v>399</v>
      </c>
    </row>
    <row r="94" spans="1:13">
      <c r="A94" t="s">
        <v>53</v>
      </c>
      <c r="B94" s="4" t="s">
        <v>50</v>
      </c>
      <c r="C94" s="5" t="s">
        <v>11</v>
      </c>
      <c r="D94" s="5">
        <v>598</v>
      </c>
      <c r="E94" s="5">
        <v>688</v>
      </c>
      <c r="F94" s="5">
        <v>591</v>
      </c>
      <c r="G94" s="5">
        <v>879</v>
      </c>
      <c r="H94" s="1">
        <v>1385</v>
      </c>
      <c r="I94" s="1">
        <v>2321</v>
      </c>
      <c r="J94" s="1">
        <v>3912</v>
      </c>
      <c r="K94" s="1">
        <v>1659</v>
      </c>
      <c r="L94" s="1">
        <v>4611</v>
      </c>
      <c r="M94" s="1">
        <v>1538</v>
      </c>
    </row>
    <row r="95" spans="1:13">
      <c r="A95" t="s">
        <v>53</v>
      </c>
      <c r="B95" s="4" t="s">
        <v>51</v>
      </c>
      <c r="C95" s="5" t="s">
        <v>10</v>
      </c>
      <c r="D95" s="5">
        <v>0.56599999999999995</v>
      </c>
      <c r="E95" s="5">
        <v>0.625</v>
      </c>
      <c r="F95" s="5">
        <v>0.51</v>
      </c>
      <c r="G95" s="5">
        <v>0.64600000000000002</v>
      </c>
      <c r="H95" s="1">
        <v>0.245</v>
      </c>
      <c r="I95" s="1">
        <v>0.29599999999999999</v>
      </c>
      <c r="J95" s="1">
        <v>0.45300000000000001</v>
      </c>
      <c r="K95" s="1">
        <v>0.39700000000000002</v>
      </c>
      <c r="L95" s="1">
        <v>0.49199999999999999</v>
      </c>
      <c r="M95" s="1">
        <v>0.43099999999999999</v>
      </c>
    </row>
    <row r="96" spans="1:13">
      <c r="A96" t="s">
        <v>53</v>
      </c>
      <c r="B96" s="4" t="s">
        <v>51</v>
      </c>
      <c r="C96" s="5" t="s">
        <v>11</v>
      </c>
      <c r="D96" s="5">
        <v>0.68300000000000005</v>
      </c>
      <c r="E96" s="5">
        <v>0.71099999999999997</v>
      </c>
      <c r="F96" s="5">
        <v>0.66300000000000003</v>
      </c>
      <c r="G96" s="5">
        <v>0.751</v>
      </c>
      <c r="H96" s="1">
        <v>0.83199999999999996</v>
      </c>
      <c r="I96" s="1">
        <v>0.88900000000000001</v>
      </c>
      <c r="J96" s="1">
        <v>0.94299999999999995</v>
      </c>
      <c r="K96" s="1">
        <v>0.85299999999999998</v>
      </c>
      <c r="L96" s="1">
        <v>0.95399999999999996</v>
      </c>
      <c r="M96" s="1">
        <v>0.84899999999999998</v>
      </c>
    </row>
    <row r="97" spans="1:13">
      <c r="A97" t="s">
        <v>53</v>
      </c>
      <c r="B97" s="4" t="s">
        <v>52</v>
      </c>
      <c r="C97" s="5" t="s">
        <v>10</v>
      </c>
      <c r="D97" s="5">
        <v>5.9809999999999999</v>
      </c>
      <c r="E97" s="5">
        <v>8.4570000000000007</v>
      </c>
      <c r="F97" s="5">
        <v>5.3529999999999998</v>
      </c>
      <c r="G97" s="5">
        <v>8.5820000000000007</v>
      </c>
      <c r="H97" s="1">
        <v>3.0489999999999999</v>
      </c>
      <c r="I97" s="1">
        <v>2.8210000000000002</v>
      </c>
      <c r="J97" s="1">
        <v>4.8680000000000003</v>
      </c>
      <c r="K97" s="1">
        <v>3.395</v>
      </c>
      <c r="L97" s="1">
        <v>5</v>
      </c>
      <c r="M97" s="1">
        <v>3.863</v>
      </c>
    </row>
    <row r="98" spans="1:13">
      <c r="A98" t="s">
        <v>53</v>
      </c>
      <c r="B98" s="4" t="s">
        <v>52</v>
      </c>
      <c r="C98" s="5" t="s">
        <v>11</v>
      </c>
      <c r="D98" s="5">
        <v>8.1189999999999998</v>
      </c>
      <c r="E98" s="5">
        <v>11.1</v>
      </c>
      <c r="F98" s="5">
        <v>7.633</v>
      </c>
      <c r="G98" s="5">
        <v>12.661</v>
      </c>
      <c r="H98" s="1">
        <v>14.831</v>
      </c>
      <c r="I98" s="1">
        <v>22.082000000000001</v>
      </c>
      <c r="J98" s="1">
        <v>61.78</v>
      </c>
      <c r="K98" s="1">
        <v>17.469000000000001</v>
      </c>
      <c r="L98" s="1">
        <v>67.328000000000003</v>
      </c>
      <c r="M98" s="1">
        <v>18.562000000000001</v>
      </c>
    </row>
    <row r="99" spans="1:13">
      <c r="A99" t="s">
        <v>54</v>
      </c>
      <c r="B99" s="4" t="s">
        <v>55</v>
      </c>
      <c r="C99" s="5" t="s">
        <v>10</v>
      </c>
      <c r="D99" s="5">
        <v>10006</v>
      </c>
      <c r="E99" s="5">
        <v>9626</v>
      </c>
      <c r="F99" s="5">
        <v>9331</v>
      </c>
      <c r="G99" s="5">
        <v>9770</v>
      </c>
      <c r="H99" s="1">
        <v>9716</v>
      </c>
      <c r="I99" s="1">
        <v>8948</v>
      </c>
      <c r="J99" s="1">
        <v>10110</v>
      </c>
      <c r="K99" s="1">
        <v>10363</v>
      </c>
      <c r="L99" s="1">
        <v>10167</v>
      </c>
      <c r="M99" s="1">
        <v>10510</v>
      </c>
    </row>
    <row r="100" spans="1:13">
      <c r="A100" t="s">
        <v>54</v>
      </c>
      <c r="B100" s="4" t="s">
        <v>55</v>
      </c>
      <c r="C100" s="5" t="s">
        <v>11</v>
      </c>
      <c r="D100" s="5">
        <v>10703</v>
      </c>
      <c r="E100" s="5">
        <v>10488</v>
      </c>
      <c r="F100" s="5">
        <v>10155</v>
      </c>
      <c r="G100" s="5">
        <v>10304</v>
      </c>
      <c r="H100" s="1">
        <v>10132</v>
      </c>
      <c r="I100" s="1">
        <v>9674</v>
      </c>
      <c r="J100" s="1">
        <v>10813</v>
      </c>
      <c r="K100" s="1">
        <v>10632</v>
      </c>
      <c r="L100" s="1">
        <v>11064</v>
      </c>
      <c r="M100" s="1">
        <v>10779</v>
      </c>
    </row>
    <row r="101" spans="1:13">
      <c r="A101" t="s">
        <v>54</v>
      </c>
      <c r="B101" s="4" t="s">
        <v>56</v>
      </c>
      <c r="C101" s="5" t="s">
        <v>10</v>
      </c>
      <c r="D101" s="5">
        <v>9335</v>
      </c>
      <c r="E101" s="5">
        <v>9121</v>
      </c>
      <c r="F101" s="5">
        <v>8877</v>
      </c>
      <c r="G101" s="5">
        <v>8982</v>
      </c>
      <c r="H101" s="1">
        <v>8975</v>
      </c>
      <c r="I101" s="1">
        <v>8308</v>
      </c>
      <c r="J101" s="1">
        <v>9138</v>
      </c>
      <c r="K101" s="1">
        <v>9339</v>
      </c>
      <c r="L101" s="1">
        <v>9115</v>
      </c>
      <c r="M101" s="1">
        <v>9471</v>
      </c>
    </row>
    <row r="102" spans="1:13">
      <c r="A102" t="s">
        <v>54</v>
      </c>
      <c r="B102" s="4" t="s">
        <v>56</v>
      </c>
      <c r="C102" s="5" t="s">
        <v>11</v>
      </c>
      <c r="D102" s="5">
        <v>10995</v>
      </c>
      <c r="E102" s="5">
        <v>11152</v>
      </c>
      <c r="F102" s="5">
        <v>10852</v>
      </c>
      <c r="G102" s="5">
        <v>10015</v>
      </c>
      <c r="H102" s="1">
        <v>9758</v>
      </c>
      <c r="I102" s="1">
        <v>9534</v>
      </c>
      <c r="J102" s="1">
        <v>10663</v>
      </c>
      <c r="K102" s="1">
        <v>9875</v>
      </c>
      <c r="L102" s="1">
        <v>10922</v>
      </c>
      <c r="M102" s="1">
        <v>10028</v>
      </c>
    </row>
    <row r="103" spans="1:13">
      <c r="A103" t="s">
        <v>54</v>
      </c>
      <c r="B103" s="4" t="s">
        <v>57</v>
      </c>
      <c r="C103" s="5" t="s">
        <v>10</v>
      </c>
      <c r="D103" s="5">
        <v>9223</v>
      </c>
      <c r="E103" s="5">
        <v>9009</v>
      </c>
      <c r="F103" s="5">
        <v>8770</v>
      </c>
      <c r="G103" s="5">
        <v>8893</v>
      </c>
      <c r="H103" s="1">
        <v>8869</v>
      </c>
      <c r="I103" s="1">
        <v>8180</v>
      </c>
      <c r="J103" s="1">
        <v>9050</v>
      </c>
      <c r="K103" s="1">
        <v>9245</v>
      </c>
      <c r="L103" s="1">
        <v>9010</v>
      </c>
      <c r="M103" s="1">
        <v>9375</v>
      </c>
    </row>
    <row r="104" spans="1:13">
      <c r="A104" t="s">
        <v>54</v>
      </c>
      <c r="B104" s="4" t="s">
        <v>57</v>
      </c>
      <c r="C104" s="5" t="s">
        <v>11</v>
      </c>
      <c r="D104" s="5">
        <v>10812</v>
      </c>
      <c r="E104" s="5">
        <v>10967</v>
      </c>
      <c r="F104" s="5">
        <v>10679</v>
      </c>
      <c r="G104" s="5">
        <v>9895</v>
      </c>
      <c r="H104" s="1">
        <v>9632</v>
      </c>
      <c r="I104" s="1">
        <v>9379</v>
      </c>
      <c r="J104" s="1">
        <v>10509</v>
      </c>
      <c r="K104" s="1">
        <v>9766</v>
      </c>
      <c r="L104" s="1">
        <v>10692</v>
      </c>
      <c r="M104" s="1">
        <v>9902</v>
      </c>
    </row>
    <row r="105" spans="1:13">
      <c r="A105" t="s">
        <v>54</v>
      </c>
      <c r="B105" s="4" t="s">
        <v>58</v>
      </c>
      <c r="C105" s="5" t="s">
        <v>10</v>
      </c>
      <c r="D105" s="5">
        <v>79</v>
      </c>
      <c r="E105" s="5">
        <v>76</v>
      </c>
      <c r="F105" s="5">
        <v>77</v>
      </c>
      <c r="G105" s="5">
        <v>60</v>
      </c>
      <c r="H105" s="1">
        <v>69</v>
      </c>
      <c r="I105" s="1">
        <v>103</v>
      </c>
      <c r="J105" s="1">
        <v>57</v>
      </c>
      <c r="K105" s="1">
        <v>65</v>
      </c>
      <c r="L105" s="1">
        <v>68</v>
      </c>
      <c r="M105" s="1">
        <v>62</v>
      </c>
    </row>
    <row r="106" spans="1:13">
      <c r="A106" t="s">
        <v>54</v>
      </c>
      <c r="B106" s="4" t="s">
        <v>58</v>
      </c>
      <c r="C106" s="5" t="s">
        <v>11</v>
      </c>
      <c r="D106" s="5">
        <v>139</v>
      </c>
      <c r="E106" s="5">
        <v>144</v>
      </c>
      <c r="F106" s="5">
        <v>128</v>
      </c>
      <c r="G106" s="5">
        <v>87</v>
      </c>
      <c r="H106" s="1">
        <v>84</v>
      </c>
      <c r="I106" s="1">
        <v>124</v>
      </c>
      <c r="J106" s="1">
        <v>117</v>
      </c>
      <c r="K106" s="1">
        <v>78</v>
      </c>
      <c r="L106" s="1">
        <v>188</v>
      </c>
      <c r="M106" s="1">
        <v>92</v>
      </c>
    </row>
    <row r="107" spans="1:13">
      <c r="A107" t="s">
        <v>54</v>
      </c>
      <c r="B107" s="4" t="s">
        <v>59</v>
      </c>
      <c r="C107" s="5" t="s">
        <v>10</v>
      </c>
      <c r="D107" s="5">
        <v>12</v>
      </c>
      <c r="E107" s="5">
        <v>14</v>
      </c>
      <c r="F107" s="5">
        <v>13</v>
      </c>
      <c r="G107" s="5">
        <v>10</v>
      </c>
      <c r="H107" s="1">
        <v>15</v>
      </c>
      <c r="I107" s="1">
        <v>11</v>
      </c>
      <c r="J107" s="1">
        <v>12</v>
      </c>
      <c r="K107" s="1">
        <v>10</v>
      </c>
      <c r="L107" s="1">
        <v>15</v>
      </c>
      <c r="M107" s="1">
        <v>13</v>
      </c>
    </row>
    <row r="108" spans="1:13">
      <c r="A108" t="s">
        <v>54</v>
      </c>
      <c r="B108" s="4" t="s">
        <v>59</v>
      </c>
      <c r="C108" s="5" t="s">
        <v>11</v>
      </c>
      <c r="D108" s="5">
        <v>18</v>
      </c>
      <c r="E108" s="5">
        <v>15</v>
      </c>
      <c r="F108" s="5">
        <v>18</v>
      </c>
      <c r="G108" s="5">
        <v>11</v>
      </c>
      <c r="H108" s="1">
        <v>15</v>
      </c>
      <c r="I108" s="1">
        <v>12</v>
      </c>
      <c r="J108" s="1">
        <v>15</v>
      </c>
      <c r="K108" s="1">
        <v>12</v>
      </c>
      <c r="L108" s="1">
        <v>16</v>
      </c>
      <c r="M108" s="1">
        <v>13</v>
      </c>
    </row>
    <row r="109" spans="1:13">
      <c r="A109" t="s">
        <v>54</v>
      </c>
      <c r="B109" s="4" t="s">
        <v>60</v>
      </c>
      <c r="C109" s="5" t="s">
        <v>10</v>
      </c>
      <c r="D109" s="5">
        <v>21</v>
      </c>
      <c r="E109" s="5">
        <v>22</v>
      </c>
      <c r="F109" s="5">
        <v>17</v>
      </c>
      <c r="G109" s="5">
        <v>19</v>
      </c>
      <c r="H109" s="1">
        <v>22</v>
      </c>
      <c r="I109" s="1">
        <v>14</v>
      </c>
      <c r="J109" s="1">
        <v>19</v>
      </c>
      <c r="K109" s="1">
        <v>19</v>
      </c>
      <c r="L109" s="1">
        <v>22</v>
      </c>
      <c r="M109" s="1">
        <v>21</v>
      </c>
    </row>
    <row r="110" spans="1:13">
      <c r="A110" t="s">
        <v>54</v>
      </c>
      <c r="B110" s="4" t="s">
        <v>60</v>
      </c>
      <c r="C110" s="5" t="s">
        <v>11</v>
      </c>
      <c r="D110" s="5">
        <v>26</v>
      </c>
      <c r="E110" s="5">
        <v>26</v>
      </c>
      <c r="F110" s="5">
        <v>27</v>
      </c>
      <c r="G110" s="5">
        <v>22</v>
      </c>
      <c r="H110" s="1">
        <v>27</v>
      </c>
      <c r="I110" s="1">
        <v>19</v>
      </c>
      <c r="J110" s="1">
        <v>22</v>
      </c>
      <c r="K110" s="1">
        <v>19</v>
      </c>
      <c r="L110" s="1">
        <v>26</v>
      </c>
      <c r="M110" s="1">
        <v>21</v>
      </c>
    </row>
    <row r="111" spans="1:13">
      <c r="A111" t="s">
        <v>54</v>
      </c>
      <c r="B111" s="4" t="s">
        <v>61</v>
      </c>
      <c r="C111" s="5" t="s">
        <v>10</v>
      </c>
      <c r="D111" s="5">
        <v>72</v>
      </c>
      <c r="E111" s="5">
        <v>73</v>
      </c>
      <c r="F111" s="5">
        <v>74</v>
      </c>
      <c r="G111" s="5">
        <v>77</v>
      </c>
      <c r="H111" s="1">
        <v>73</v>
      </c>
      <c r="I111" s="1">
        <v>79</v>
      </c>
      <c r="J111" s="1">
        <v>67</v>
      </c>
      <c r="K111" s="1">
        <v>80</v>
      </c>
      <c r="L111" s="1">
        <v>71</v>
      </c>
      <c r="M111" s="1">
        <v>74</v>
      </c>
    </row>
    <row r="112" spans="1:13">
      <c r="A112" t="s">
        <v>54</v>
      </c>
      <c r="B112" s="4" t="s">
        <v>61</v>
      </c>
      <c r="C112" s="5" t="s">
        <v>11</v>
      </c>
      <c r="D112" s="5">
        <v>130</v>
      </c>
      <c r="E112" s="5">
        <v>142</v>
      </c>
      <c r="F112" s="5">
        <v>138</v>
      </c>
      <c r="G112" s="5">
        <v>107</v>
      </c>
      <c r="H112" s="1">
        <v>81</v>
      </c>
      <c r="I112" s="1">
        <v>103</v>
      </c>
      <c r="J112" s="1">
        <v>84</v>
      </c>
      <c r="K112" s="1">
        <v>87</v>
      </c>
      <c r="L112" s="1">
        <v>117</v>
      </c>
      <c r="M112" s="1">
        <v>83</v>
      </c>
    </row>
    <row r="113" spans="1:13">
      <c r="A113" t="s">
        <v>54</v>
      </c>
      <c r="B113" s="4" t="s">
        <v>62</v>
      </c>
      <c r="C113" s="5" t="s">
        <v>10</v>
      </c>
      <c r="D113" s="5">
        <v>152</v>
      </c>
      <c r="E113" s="5">
        <v>178</v>
      </c>
      <c r="F113" s="5">
        <v>201</v>
      </c>
      <c r="G113" s="5">
        <v>69</v>
      </c>
      <c r="H113" s="1">
        <v>116</v>
      </c>
      <c r="I113" s="1">
        <v>159</v>
      </c>
      <c r="J113" s="1">
        <v>78</v>
      </c>
      <c r="K113" s="1">
        <v>72</v>
      </c>
      <c r="L113" s="1">
        <v>82</v>
      </c>
      <c r="M113" s="1">
        <v>83</v>
      </c>
    </row>
    <row r="114" spans="1:13">
      <c r="A114" t="s">
        <v>54</v>
      </c>
      <c r="B114" s="4" t="s">
        <v>62</v>
      </c>
      <c r="C114" s="5" t="s">
        <v>11</v>
      </c>
      <c r="D114" s="5">
        <v>412</v>
      </c>
      <c r="E114" s="5">
        <v>491</v>
      </c>
      <c r="F114" s="5">
        <v>514</v>
      </c>
      <c r="G114" s="5">
        <v>196</v>
      </c>
      <c r="H114" s="1">
        <v>224</v>
      </c>
      <c r="I114" s="1">
        <v>332</v>
      </c>
      <c r="J114" s="1">
        <v>600</v>
      </c>
      <c r="K114" s="1">
        <v>353</v>
      </c>
      <c r="L114" s="1">
        <v>679</v>
      </c>
      <c r="M114" s="1">
        <v>396</v>
      </c>
    </row>
    <row r="115" spans="1:13">
      <c r="A115" t="s">
        <v>54</v>
      </c>
      <c r="B115" s="4" t="s">
        <v>63</v>
      </c>
      <c r="C115" s="5" t="s">
        <v>10</v>
      </c>
      <c r="D115" s="5">
        <v>56</v>
      </c>
      <c r="E115" s="5">
        <v>74</v>
      </c>
      <c r="F115" s="5">
        <v>76</v>
      </c>
      <c r="G115" s="5">
        <v>52</v>
      </c>
      <c r="H115" s="1">
        <v>49</v>
      </c>
      <c r="I115" s="1">
        <v>49</v>
      </c>
      <c r="J115" s="1">
        <v>145</v>
      </c>
      <c r="K115" s="1">
        <v>67</v>
      </c>
      <c r="L115" s="1">
        <v>179</v>
      </c>
      <c r="M115" s="1">
        <v>87</v>
      </c>
    </row>
    <row r="116" spans="1:13">
      <c r="A116" t="s">
        <v>54</v>
      </c>
      <c r="B116" s="4" t="s">
        <v>63</v>
      </c>
      <c r="C116" s="5" t="s">
        <v>11</v>
      </c>
      <c r="D116" s="5">
        <v>235</v>
      </c>
      <c r="E116" s="5">
        <v>290</v>
      </c>
      <c r="F116" s="5">
        <v>223</v>
      </c>
      <c r="G116" s="5">
        <v>108</v>
      </c>
      <c r="H116" s="1">
        <v>77</v>
      </c>
      <c r="I116" s="1">
        <v>102</v>
      </c>
      <c r="J116" s="1">
        <v>2100</v>
      </c>
      <c r="K116" s="1">
        <v>438</v>
      </c>
      <c r="L116" s="1">
        <v>2788</v>
      </c>
      <c r="M116" s="1">
        <v>448</v>
      </c>
    </row>
    <row r="117" spans="1:13">
      <c r="A117" t="s">
        <v>54</v>
      </c>
      <c r="B117" s="4" t="s">
        <v>64</v>
      </c>
      <c r="C117" s="5" t="s">
        <v>10</v>
      </c>
      <c r="D117" s="5">
        <v>48</v>
      </c>
      <c r="E117" s="5">
        <v>38</v>
      </c>
      <c r="F117" s="5">
        <v>33</v>
      </c>
      <c r="G117" s="5">
        <v>17</v>
      </c>
      <c r="H117" s="1">
        <v>16</v>
      </c>
      <c r="I117" s="1">
        <v>15</v>
      </c>
      <c r="J117" s="1">
        <v>38</v>
      </c>
      <c r="K117" s="1">
        <v>21</v>
      </c>
      <c r="L117" s="1">
        <v>45</v>
      </c>
      <c r="M117" s="1">
        <v>21</v>
      </c>
    </row>
    <row r="118" spans="1:13">
      <c r="A118" t="s">
        <v>54</v>
      </c>
      <c r="B118" s="4" t="s">
        <v>64</v>
      </c>
      <c r="C118" s="5" t="s">
        <v>11</v>
      </c>
      <c r="D118" s="5">
        <v>71</v>
      </c>
      <c r="E118" s="5">
        <v>62</v>
      </c>
      <c r="F118" s="5">
        <v>62</v>
      </c>
      <c r="G118" s="5">
        <v>20</v>
      </c>
      <c r="H118" s="1">
        <v>152</v>
      </c>
      <c r="I118" s="1">
        <v>232</v>
      </c>
      <c r="J118" s="1">
        <v>1137</v>
      </c>
      <c r="K118" s="1">
        <v>363</v>
      </c>
      <c r="L118" s="1">
        <v>1379</v>
      </c>
      <c r="M118" s="1">
        <v>321</v>
      </c>
    </row>
    <row r="119" spans="1:13">
      <c r="A119" t="s">
        <v>54</v>
      </c>
      <c r="B119" s="4" t="s">
        <v>65</v>
      </c>
      <c r="C119" s="5" t="s">
        <v>10</v>
      </c>
      <c r="D119" s="5">
        <v>149</v>
      </c>
      <c r="E119" s="5">
        <v>140</v>
      </c>
      <c r="F119" s="5">
        <v>148</v>
      </c>
      <c r="G119" s="5">
        <v>148</v>
      </c>
      <c r="H119" s="1">
        <v>174</v>
      </c>
      <c r="I119" s="1">
        <v>150</v>
      </c>
      <c r="J119" s="1">
        <v>156</v>
      </c>
      <c r="K119" s="1">
        <v>180</v>
      </c>
      <c r="L119" s="1">
        <v>169</v>
      </c>
      <c r="M119" s="1">
        <v>193</v>
      </c>
    </row>
    <row r="120" spans="1:13">
      <c r="A120" t="s">
        <v>54</v>
      </c>
      <c r="B120" s="4" t="s">
        <v>65</v>
      </c>
      <c r="C120" s="5" t="s">
        <v>11</v>
      </c>
      <c r="D120" s="5">
        <v>183</v>
      </c>
      <c r="E120" s="5">
        <v>167</v>
      </c>
      <c r="F120" s="5">
        <v>174</v>
      </c>
      <c r="G120" s="5">
        <v>176</v>
      </c>
      <c r="H120" s="1">
        <v>230</v>
      </c>
      <c r="I120" s="1">
        <v>190</v>
      </c>
      <c r="J120" s="1">
        <v>250</v>
      </c>
      <c r="K120" s="1">
        <v>285</v>
      </c>
      <c r="L120" s="1">
        <v>323</v>
      </c>
      <c r="M120" s="1">
        <v>342</v>
      </c>
    </row>
    <row r="121" spans="1:13">
      <c r="A121" t="s">
        <v>54</v>
      </c>
      <c r="B121" s="4" t="s">
        <v>66</v>
      </c>
      <c r="C121" s="5" t="s">
        <v>10</v>
      </c>
      <c r="D121" s="5">
        <v>135</v>
      </c>
      <c r="E121" s="5">
        <v>133</v>
      </c>
      <c r="F121" s="5">
        <v>133</v>
      </c>
      <c r="G121" s="5">
        <v>122</v>
      </c>
      <c r="H121" s="1">
        <v>127</v>
      </c>
      <c r="I121" s="1">
        <v>109</v>
      </c>
      <c r="J121" s="1">
        <v>179</v>
      </c>
      <c r="K121" s="1">
        <v>178</v>
      </c>
      <c r="L121" s="1">
        <v>202</v>
      </c>
      <c r="M121" s="1">
        <v>190</v>
      </c>
    </row>
    <row r="122" spans="1:13">
      <c r="A122" t="s">
        <v>54</v>
      </c>
      <c r="B122" s="4" t="s">
        <v>66</v>
      </c>
      <c r="C122" s="5" t="s">
        <v>11</v>
      </c>
      <c r="D122" s="5">
        <v>166</v>
      </c>
      <c r="E122" s="5">
        <v>157</v>
      </c>
      <c r="F122" s="5">
        <v>150</v>
      </c>
      <c r="G122" s="5">
        <v>142</v>
      </c>
      <c r="H122" s="1">
        <v>145</v>
      </c>
      <c r="I122" s="1">
        <v>132</v>
      </c>
      <c r="J122" s="1">
        <v>624</v>
      </c>
      <c r="K122" s="1">
        <v>290</v>
      </c>
      <c r="L122" s="1">
        <v>809</v>
      </c>
      <c r="M122" s="1">
        <v>338</v>
      </c>
    </row>
    <row r="123" spans="1:13">
      <c r="A123" t="s">
        <v>54</v>
      </c>
      <c r="B123" s="4" t="s">
        <v>67</v>
      </c>
      <c r="C123" s="5" t="s">
        <v>10</v>
      </c>
      <c r="D123" s="5">
        <v>383</v>
      </c>
      <c r="E123" s="5">
        <v>461</v>
      </c>
      <c r="F123" s="5">
        <v>362</v>
      </c>
      <c r="G123" s="5">
        <v>566</v>
      </c>
      <c r="H123" s="1">
        <v>241</v>
      </c>
      <c r="I123" s="1">
        <v>296</v>
      </c>
      <c r="J123" s="1">
        <v>313</v>
      </c>
      <c r="K123" s="1">
        <v>332</v>
      </c>
      <c r="L123" s="1">
        <v>319</v>
      </c>
      <c r="M123" s="1">
        <v>339</v>
      </c>
    </row>
    <row r="124" spans="1:13">
      <c r="A124" t="s">
        <v>54</v>
      </c>
      <c r="B124" s="4" t="s">
        <v>67</v>
      </c>
      <c r="C124" s="5" t="s">
        <v>11</v>
      </c>
      <c r="D124" s="5">
        <v>528</v>
      </c>
      <c r="E124" s="5">
        <v>628</v>
      </c>
      <c r="F124" s="5">
        <v>530</v>
      </c>
      <c r="G124" s="5">
        <v>846</v>
      </c>
      <c r="H124" s="1">
        <v>1112</v>
      </c>
      <c r="I124" s="1">
        <v>1929</v>
      </c>
      <c r="J124" s="1">
        <v>2638</v>
      </c>
      <c r="K124" s="1">
        <v>1228</v>
      </c>
      <c r="L124" s="1">
        <v>3027</v>
      </c>
      <c r="M124" s="1">
        <v>1130</v>
      </c>
    </row>
    <row r="125" spans="1:13">
      <c r="A125" t="s">
        <v>68</v>
      </c>
      <c r="B125" s="4" t="s">
        <v>69</v>
      </c>
      <c r="C125" s="5" t="s">
        <v>5</v>
      </c>
      <c r="D125" s="5">
        <v>24291</v>
      </c>
      <c r="E125" s="5">
        <v>35813</v>
      </c>
      <c r="F125" s="5">
        <v>39793</v>
      </c>
      <c r="G125" s="5">
        <v>33812</v>
      </c>
      <c r="H125" s="1">
        <v>44297</v>
      </c>
      <c r="I125" s="1">
        <v>61458</v>
      </c>
      <c r="J125" s="1">
        <v>308</v>
      </c>
      <c r="K125" s="1">
        <v>315</v>
      </c>
      <c r="L125" s="1">
        <v>350</v>
      </c>
      <c r="M125" s="1">
        <v>333</v>
      </c>
    </row>
    <row r="126" spans="1:13">
      <c r="A126" t="s">
        <v>68</v>
      </c>
      <c r="B126" s="4" t="s">
        <v>70</v>
      </c>
      <c r="C126" s="5" t="s">
        <v>5</v>
      </c>
      <c r="D126" s="5">
        <v>666652273</v>
      </c>
      <c r="E126" s="5">
        <v>919211861</v>
      </c>
      <c r="F126" s="5">
        <v>1026560049</v>
      </c>
      <c r="G126" s="5">
        <v>954577689</v>
      </c>
      <c r="H126" s="1">
        <v>906776078</v>
      </c>
      <c r="I126" s="1">
        <v>1229225603</v>
      </c>
      <c r="J126" s="1">
        <v>6105034</v>
      </c>
      <c r="K126" s="1">
        <v>7019763</v>
      </c>
      <c r="L126" s="1">
        <v>6501975</v>
      </c>
      <c r="M126" s="1">
        <v>6724487</v>
      </c>
    </row>
    <row r="127" spans="1:13">
      <c r="A127" t="s">
        <v>68</v>
      </c>
      <c r="B127" s="4" t="s">
        <v>71</v>
      </c>
      <c r="C127" s="5" t="s">
        <v>5</v>
      </c>
      <c r="D127" s="5">
        <v>0.71499999999999997</v>
      </c>
      <c r="E127" s="5">
        <v>0.72099999999999997</v>
      </c>
      <c r="F127" s="5">
        <v>0.72799999999999998</v>
      </c>
      <c r="G127" s="5">
        <v>0.72399999999999998</v>
      </c>
      <c r="H127" s="1">
        <v>0.71599999999999997</v>
      </c>
      <c r="I127" s="1">
        <v>0.71699999999999997</v>
      </c>
      <c r="J127" s="1">
        <v>5.8000000000000003E-2</v>
      </c>
      <c r="K127" s="1">
        <v>0.06</v>
      </c>
      <c r="L127" s="1">
        <v>6.9000000000000006E-2</v>
      </c>
      <c r="M127" s="1">
        <v>0.12</v>
      </c>
    </row>
    <row r="128" spans="1:13">
      <c r="A128" t="s">
        <v>68</v>
      </c>
      <c r="B128" s="4" t="s">
        <v>72</v>
      </c>
      <c r="C128" s="5" t="s">
        <v>5</v>
      </c>
      <c r="D128" s="5">
        <v>0.746</v>
      </c>
      <c r="E128" s="5">
        <v>0.746</v>
      </c>
      <c r="F128" s="5">
        <v>0.75</v>
      </c>
      <c r="G128" s="5">
        <v>0.751</v>
      </c>
      <c r="H128" s="1">
        <v>0.73499999999999999</v>
      </c>
      <c r="I128" s="1">
        <v>0.73299999999999998</v>
      </c>
      <c r="J128" s="1">
        <v>4.5999999999999999E-2</v>
      </c>
      <c r="K128" s="1">
        <v>6.8000000000000005E-2</v>
      </c>
      <c r="L128" s="1">
        <v>0.03</v>
      </c>
      <c r="M128" s="1">
        <v>0.127</v>
      </c>
    </row>
    <row r="129" spans="1:13">
      <c r="A129" t="s">
        <v>73</v>
      </c>
      <c r="B129" s="4" t="s">
        <v>74</v>
      </c>
      <c r="C129" s="5" t="s">
        <v>10</v>
      </c>
      <c r="D129" s="5">
        <v>0</v>
      </c>
      <c r="E129" s="5">
        <v>0</v>
      </c>
      <c r="F129" s="5">
        <v>0</v>
      </c>
      <c r="G129" s="5">
        <v>0</v>
      </c>
      <c r="H129" s="1">
        <v>0</v>
      </c>
      <c r="I129" s="1">
        <v>0</v>
      </c>
      <c r="J129" s="1">
        <v>1235</v>
      </c>
      <c r="K129" s="1">
        <v>1860</v>
      </c>
      <c r="L129" s="1">
        <v>961</v>
      </c>
      <c r="M129" s="1">
        <v>1476</v>
      </c>
    </row>
    <row r="130" spans="1:13" ht="15" thickBot="1">
      <c r="A130" s="6" t="s">
        <v>73</v>
      </c>
      <c r="B130" s="7" t="s">
        <v>74</v>
      </c>
      <c r="C130" s="8" t="s">
        <v>11</v>
      </c>
      <c r="D130" s="8">
        <v>0</v>
      </c>
      <c r="E130" s="8">
        <v>0</v>
      </c>
      <c r="F130" s="8">
        <v>0</v>
      </c>
      <c r="G130" s="8">
        <v>0</v>
      </c>
      <c r="H130" s="1">
        <v>0</v>
      </c>
      <c r="I130" s="1">
        <v>0</v>
      </c>
      <c r="J130" s="27">
        <v>3513</v>
      </c>
      <c r="K130" s="27">
        <v>4296</v>
      </c>
      <c r="L130" s="27">
        <v>2861</v>
      </c>
      <c r="M130" s="27">
        <v>4026</v>
      </c>
    </row>
    <row r="131" spans="1:13">
      <c r="A131" s="101" t="s">
        <v>75</v>
      </c>
      <c r="B131" s="101"/>
      <c r="C131" s="101"/>
      <c r="D131" s="101"/>
      <c r="E131" s="101"/>
      <c r="F131" s="101"/>
      <c r="G131" s="101"/>
      <c r="H131" s="101"/>
      <c r="I131" s="101"/>
    </row>
  </sheetData>
  <mergeCells count="1">
    <mergeCell ref="A131:I131"/>
  </mergeCells>
  <phoneticPr fontId="24" type="noConversion"/>
  <pageMargins left="0.7" right="0.7" top="0.75" bottom="0.75" header="0.3" footer="0.3"/>
  <pageSetup scale="36"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A5" sqref="A5:D5"/>
    </sheetView>
  </sheetViews>
  <sheetFormatPr baseColWidth="10" defaultColWidth="8.83203125" defaultRowHeight="14" x14ac:dyDescent="0"/>
  <cols>
    <col min="1" max="1" width="20.33203125" style="23" bestFit="1" customWidth="1"/>
    <col min="2" max="2" width="13.6640625" style="23" customWidth="1"/>
    <col min="3" max="3" width="11.83203125" style="23" customWidth="1"/>
    <col min="4" max="16384" width="8.83203125" style="23"/>
  </cols>
  <sheetData>
    <row r="1" spans="1:4" s="80" customFormat="1" ht="30">
      <c r="A1" s="75"/>
      <c r="B1" s="75" t="s">
        <v>429</v>
      </c>
      <c r="C1" s="75" t="s">
        <v>428</v>
      </c>
      <c r="D1" s="75" t="s">
        <v>427</v>
      </c>
    </row>
    <row r="2" spans="1:4" ht="15">
      <c r="A2" s="9" t="s">
        <v>426</v>
      </c>
      <c r="B2" s="9">
        <v>65</v>
      </c>
      <c r="C2" s="9">
        <v>5</v>
      </c>
      <c r="D2" s="79">
        <f>B2/C2/2</f>
        <v>6.5</v>
      </c>
    </row>
    <row r="3" spans="1:4" ht="15">
      <c r="A3" s="9" t="s">
        <v>425</v>
      </c>
      <c r="B3" s="9">
        <v>34</v>
      </c>
      <c r="C3" s="9">
        <v>5</v>
      </c>
      <c r="D3" s="79">
        <f>B3/C3/2</f>
        <v>3.4</v>
      </c>
    </row>
    <row r="4" spans="1:4" ht="16" thickBot="1">
      <c r="A4" s="11" t="s">
        <v>424</v>
      </c>
      <c r="B4" s="11">
        <v>139</v>
      </c>
      <c r="C4" s="11">
        <v>3</v>
      </c>
      <c r="D4" s="78">
        <f>B4/C4/2</f>
        <v>23.166666666666668</v>
      </c>
    </row>
    <row r="5" spans="1:4" ht="93" customHeight="1">
      <c r="A5" s="107" t="s">
        <v>501</v>
      </c>
      <c r="B5" s="109"/>
      <c r="C5" s="109"/>
      <c r="D5" s="109"/>
    </row>
  </sheetData>
  <mergeCells count="1">
    <mergeCell ref="A5:D5"/>
  </mergeCells>
  <phoneticPr fontId="2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L32" sqref="L32"/>
    </sheetView>
  </sheetViews>
  <sheetFormatPr baseColWidth="10" defaultColWidth="8.83203125" defaultRowHeight="14" x14ac:dyDescent="0"/>
  <cols>
    <col min="1" max="1" width="10.33203125" style="23" customWidth="1"/>
    <col min="2" max="5" width="13.83203125" style="23" customWidth="1"/>
    <col min="6" max="16384" width="8.83203125" style="23"/>
  </cols>
  <sheetData>
    <row r="1" spans="1:5" ht="45">
      <c r="A1" s="75" t="s">
        <v>434</v>
      </c>
      <c r="B1" s="75" t="s">
        <v>433</v>
      </c>
      <c r="C1" s="75" t="s">
        <v>432</v>
      </c>
      <c r="D1" s="75" t="s">
        <v>431</v>
      </c>
      <c r="E1" s="75" t="s">
        <v>430</v>
      </c>
    </row>
    <row r="2" spans="1:5" ht="15">
      <c r="A2" s="24">
        <v>200</v>
      </c>
      <c r="B2" s="24">
        <v>2000</v>
      </c>
      <c r="C2" s="24">
        <v>5.2083332999999996</v>
      </c>
      <c r="D2" s="24">
        <v>0.55000000000000004</v>
      </c>
      <c r="E2" s="24">
        <v>2.1</v>
      </c>
    </row>
    <row r="3" spans="1:5" ht="16" thickBot="1">
      <c r="A3" s="13">
        <v>250</v>
      </c>
      <c r="B3" s="13">
        <v>2500</v>
      </c>
      <c r="C3" s="13">
        <v>6.5104167000000004</v>
      </c>
      <c r="D3" s="13">
        <v>0.15</v>
      </c>
      <c r="E3" s="13">
        <v>0.6</v>
      </c>
    </row>
    <row r="4" spans="1:5" ht="53" customHeight="1">
      <c r="A4" s="109" t="s">
        <v>502</v>
      </c>
      <c r="B4" s="109"/>
      <c r="C4" s="109"/>
      <c r="D4" s="109"/>
      <c r="E4" s="109"/>
    </row>
  </sheetData>
  <mergeCells count="1">
    <mergeCell ref="A4:E4"/>
  </mergeCells>
  <phoneticPr fontId="2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L73"/>
  <sheetViews>
    <sheetView topLeftCell="A52" workbookViewId="0">
      <selection activeCell="A73" sqref="A73:AL73"/>
    </sheetView>
  </sheetViews>
  <sheetFormatPr baseColWidth="10" defaultColWidth="8.83203125" defaultRowHeight="14" x14ac:dyDescent="0"/>
  <cols>
    <col min="1" max="3" width="8.83203125" style="23"/>
    <col min="4" max="4" width="23.33203125" style="23" bestFit="1" customWidth="1"/>
    <col min="5" max="28" width="8.83203125" style="23"/>
    <col min="29" max="29" width="97.83203125" style="23" bestFit="1" customWidth="1"/>
    <col min="30" max="30" width="8.83203125" style="23"/>
    <col min="31" max="31" width="12" style="23" customWidth="1"/>
    <col min="32" max="32" width="12.83203125" style="23" customWidth="1"/>
    <col min="33" max="33" width="17.6640625" style="23" bestFit="1" customWidth="1"/>
    <col min="34" max="34" width="11.6640625" style="23" customWidth="1"/>
    <col min="35" max="35" width="9.5" style="23" customWidth="1"/>
    <col min="36" max="36" width="9.83203125" style="23" bestFit="1" customWidth="1"/>
    <col min="37" max="37" width="10.5" style="23" bestFit="1" customWidth="1"/>
    <col min="38" max="38" width="35" style="23" bestFit="1" customWidth="1"/>
    <col min="39" max="16384" width="8.83203125" style="23"/>
  </cols>
  <sheetData>
    <row r="1" spans="1:38" ht="15">
      <c r="A1" s="28"/>
      <c r="B1" s="28"/>
      <c r="C1" s="28"/>
      <c r="D1" s="28"/>
      <c r="E1" s="110" t="s">
        <v>485</v>
      </c>
      <c r="F1" s="110"/>
      <c r="G1" s="110"/>
      <c r="H1" s="110" t="s">
        <v>486</v>
      </c>
      <c r="I1" s="110"/>
      <c r="J1" s="110"/>
      <c r="K1" s="110" t="s">
        <v>423</v>
      </c>
      <c r="L1" s="110"/>
      <c r="M1" s="110"/>
      <c r="N1" s="110" t="s">
        <v>421</v>
      </c>
      <c r="O1" s="110"/>
      <c r="P1" s="110"/>
      <c r="Q1" s="110" t="s">
        <v>420</v>
      </c>
      <c r="R1" s="110"/>
      <c r="S1" s="110"/>
      <c r="T1" s="110" t="s">
        <v>419</v>
      </c>
      <c r="U1" s="110"/>
      <c r="V1" s="110"/>
      <c r="W1" s="110" t="s">
        <v>418</v>
      </c>
      <c r="X1" s="110"/>
      <c r="Y1" s="110"/>
      <c r="Z1" s="110" t="s">
        <v>422</v>
      </c>
      <c r="AA1" s="110"/>
      <c r="AB1" s="110"/>
    </row>
    <row r="2" spans="1:38" ht="45">
      <c r="A2" s="19" t="s">
        <v>328</v>
      </c>
      <c r="B2" s="19" t="s">
        <v>78</v>
      </c>
      <c r="C2" s="19" t="s">
        <v>417</v>
      </c>
      <c r="D2" s="19" t="s">
        <v>416</v>
      </c>
      <c r="E2" s="77" t="s">
        <v>415</v>
      </c>
      <c r="F2" s="75" t="s">
        <v>414</v>
      </c>
      <c r="G2" s="75" t="s">
        <v>413</v>
      </c>
      <c r="H2" s="77" t="s">
        <v>415</v>
      </c>
      <c r="I2" s="75" t="s">
        <v>414</v>
      </c>
      <c r="J2" s="75" t="s">
        <v>413</v>
      </c>
      <c r="K2" s="77" t="s">
        <v>415</v>
      </c>
      <c r="L2" s="75" t="s">
        <v>414</v>
      </c>
      <c r="M2" s="75" t="s">
        <v>413</v>
      </c>
      <c r="N2" s="77" t="s">
        <v>415</v>
      </c>
      <c r="O2" s="75" t="s">
        <v>414</v>
      </c>
      <c r="P2" s="76" t="s">
        <v>413</v>
      </c>
      <c r="Q2" s="77" t="s">
        <v>415</v>
      </c>
      <c r="R2" s="75" t="s">
        <v>414</v>
      </c>
      <c r="S2" s="76" t="s">
        <v>413</v>
      </c>
      <c r="T2" s="77" t="s">
        <v>415</v>
      </c>
      <c r="U2" s="75" t="s">
        <v>414</v>
      </c>
      <c r="V2" s="76" t="s">
        <v>413</v>
      </c>
      <c r="W2" s="77" t="s">
        <v>415</v>
      </c>
      <c r="X2" s="75" t="s">
        <v>414</v>
      </c>
      <c r="Y2" s="76" t="s">
        <v>413</v>
      </c>
      <c r="Z2" s="77" t="s">
        <v>415</v>
      </c>
      <c r="AA2" s="75" t="s">
        <v>414</v>
      </c>
      <c r="AB2" s="76" t="s">
        <v>413</v>
      </c>
      <c r="AC2" s="75" t="s">
        <v>412</v>
      </c>
      <c r="AD2" s="75" t="s">
        <v>79</v>
      </c>
      <c r="AE2" s="75" t="s">
        <v>411</v>
      </c>
      <c r="AF2" s="75" t="s">
        <v>80</v>
      </c>
      <c r="AG2" s="75" t="s">
        <v>81</v>
      </c>
      <c r="AH2" s="75" t="s">
        <v>82</v>
      </c>
      <c r="AI2" s="75" t="s">
        <v>83</v>
      </c>
      <c r="AJ2" s="75" t="s">
        <v>410</v>
      </c>
      <c r="AK2" s="75" t="s">
        <v>84</v>
      </c>
      <c r="AL2" s="75" t="s">
        <v>409</v>
      </c>
    </row>
    <row r="3" spans="1:38" ht="15">
      <c r="A3" s="59">
        <v>72</v>
      </c>
      <c r="B3" s="59">
        <v>73</v>
      </c>
      <c r="C3" s="59" t="s">
        <v>85</v>
      </c>
      <c r="D3" s="74" t="s">
        <v>86</v>
      </c>
      <c r="E3" s="72">
        <v>541</v>
      </c>
      <c r="F3" s="24">
        <v>38</v>
      </c>
      <c r="G3" s="24">
        <v>0</v>
      </c>
      <c r="H3" s="72">
        <v>1310</v>
      </c>
      <c r="I3" s="24">
        <v>84</v>
      </c>
      <c r="J3" s="24">
        <v>0</v>
      </c>
      <c r="K3" s="72">
        <v>2009</v>
      </c>
      <c r="L3" s="24">
        <v>117</v>
      </c>
      <c r="M3" s="24">
        <v>2</v>
      </c>
      <c r="N3" s="72">
        <v>16203</v>
      </c>
      <c r="O3" s="24">
        <v>697</v>
      </c>
      <c r="P3" s="73">
        <v>2</v>
      </c>
      <c r="Q3" s="72"/>
      <c r="R3" s="24"/>
      <c r="S3" s="73"/>
      <c r="T3" s="72"/>
      <c r="U3" s="24"/>
      <c r="V3" s="73"/>
      <c r="W3" s="72">
        <v>17878</v>
      </c>
      <c r="X3" s="24">
        <v>949</v>
      </c>
      <c r="Y3" s="73">
        <v>0</v>
      </c>
      <c r="Z3" s="72">
        <v>1285</v>
      </c>
      <c r="AA3" s="24">
        <v>81</v>
      </c>
      <c r="AB3" s="73">
        <v>0</v>
      </c>
    </row>
    <row r="4" spans="1:38" ht="15">
      <c r="A4" s="59">
        <v>110</v>
      </c>
      <c r="B4" s="59">
        <v>111</v>
      </c>
      <c r="C4" s="59" t="s">
        <v>85</v>
      </c>
      <c r="D4" s="59" t="s">
        <v>86</v>
      </c>
      <c r="E4" s="72"/>
      <c r="F4" s="24"/>
      <c r="G4" s="24"/>
      <c r="H4" s="72"/>
      <c r="I4" s="24"/>
      <c r="J4" s="24"/>
      <c r="K4" s="72"/>
      <c r="L4" s="24"/>
      <c r="M4" s="24"/>
      <c r="N4" s="72"/>
      <c r="O4" s="24"/>
      <c r="P4" s="73"/>
      <c r="Q4" s="72">
        <v>23120</v>
      </c>
      <c r="R4" s="24">
        <v>1079</v>
      </c>
      <c r="S4" s="73">
        <v>8</v>
      </c>
      <c r="T4" s="72">
        <v>2992</v>
      </c>
      <c r="U4" s="24">
        <v>1219</v>
      </c>
      <c r="V4" s="73">
        <v>32</v>
      </c>
      <c r="W4" s="72"/>
      <c r="X4" s="24"/>
      <c r="Y4" s="73"/>
      <c r="Z4" s="72"/>
      <c r="AA4" s="24"/>
      <c r="AB4" s="73"/>
    </row>
    <row r="5" spans="1:38" ht="15">
      <c r="A5" s="59">
        <v>142</v>
      </c>
      <c r="B5" s="59">
        <v>143</v>
      </c>
      <c r="C5" s="59" t="s">
        <v>86</v>
      </c>
      <c r="D5" s="74" t="s">
        <v>85</v>
      </c>
      <c r="E5" s="72">
        <v>2454</v>
      </c>
      <c r="F5" s="24">
        <v>177</v>
      </c>
      <c r="G5" s="24">
        <v>1</v>
      </c>
      <c r="H5" s="72">
        <v>3690</v>
      </c>
      <c r="I5" s="24">
        <v>287</v>
      </c>
      <c r="J5" s="24">
        <v>0</v>
      </c>
      <c r="K5" s="72">
        <v>7230</v>
      </c>
      <c r="L5" s="24">
        <v>527</v>
      </c>
      <c r="M5" s="24">
        <v>0</v>
      </c>
      <c r="N5" s="72">
        <v>25778</v>
      </c>
      <c r="O5" s="24">
        <v>1418</v>
      </c>
      <c r="P5" s="73">
        <v>0</v>
      </c>
      <c r="Q5" s="72"/>
      <c r="R5" s="24"/>
      <c r="S5" s="73"/>
      <c r="T5" s="72"/>
      <c r="U5" s="24"/>
      <c r="V5" s="73"/>
      <c r="W5" s="72"/>
      <c r="X5" s="24"/>
      <c r="Y5" s="73"/>
      <c r="Z5" s="72"/>
      <c r="AA5" s="24"/>
      <c r="AB5" s="73"/>
    </row>
    <row r="6" spans="1:38" ht="15">
      <c r="A6" s="59">
        <v>145</v>
      </c>
      <c r="B6" s="59">
        <v>146</v>
      </c>
      <c r="C6" s="59" t="s">
        <v>87</v>
      </c>
      <c r="D6" s="74" t="s">
        <v>88</v>
      </c>
      <c r="E6" s="72">
        <v>2910</v>
      </c>
      <c r="F6" s="24">
        <v>163</v>
      </c>
      <c r="G6" s="24">
        <v>0</v>
      </c>
      <c r="H6" s="72">
        <v>5226</v>
      </c>
      <c r="I6" s="24">
        <v>250</v>
      </c>
      <c r="J6" s="24">
        <v>0</v>
      </c>
      <c r="K6" s="72">
        <v>10129</v>
      </c>
      <c r="L6" s="24">
        <v>509</v>
      </c>
      <c r="M6" s="24">
        <v>0</v>
      </c>
      <c r="N6" s="72">
        <v>3317</v>
      </c>
      <c r="O6" s="24">
        <v>1456</v>
      </c>
      <c r="P6" s="73">
        <v>1</v>
      </c>
      <c r="Q6" s="72"/>
      <c r="R6" s="24"/>
      <c r="S6" s="73"/>
      <c r="T6" s="72"/>
      <c r="U6" s="24"/>
      <c r="V6" s="73"/>
      <c r="W6" s="72"/>
      <c r="X6" s="24"/>
      <c r="Y6" s="73"/>
      <c r="Z6" s="72">
        <v>223</v>
      </c>
      <c r="AA6" s="24">
        <v>173</v>
      </c>
      <c r="AB6" s="73">
        <v>1</v>
      </c>
    </row>
    <row r="7" spans="1:38" ht="15">
      <c r="A7" s="59">
        <v>149</v>
      </c>
      <c r="B7" s="59">
        <v>152</v>
      </c>
      <c r="C7" s="59" t="s">
        <v>380</v>
      </c>
      <c r="D7" s="59" t="s">
        <v>408</v>
      </c>
      <c r="E7" s="72"/>
      <c r="F7" s="24"/>
      <c r="G7" s="24"/>
      <c r="H7" s="72"/>
      <c r="I7" s="24"/>
      <c r="J7" s="24"/>
      <c r="K7" s="72"/>
      <c r="L7" s="24"/>
      <c r="M7" s="24"/>
      <c r="N7" s="72"/>
      <c r="O7" s="24"/>
      <c r="P7" s="73"/>
      <c r="Q7" s="72"/>
      <c r="R7" s="24"/>
      <c r="S7" s="73"/>
      <c r="T7" s="72"/>
      <c r="U7" s="24"/>
      <c r="V7" s="73"/>
      <c r="W7" s="72">
        <v>30361</v>
      </c>
      <c r="X7" s="24">
        <v>1457</v>
      </c>
      <c r="Y7" s="73">
        <v>1</v>
      </c>
      <c r="Z7" s="72"/>
      <c r="AA7" s="24"/>
      <c r="AB7" s="73"/>
    </row>
    <row r="8" spans="1:38" ht="15">
      <c r="A8" s="59">
        <v>151</v>
      </c>
      <c r="B8" s="59">
        <v>152</v>
      </c>
      <c r="C8" s="59" t="s">
        <v>87</v>
      </c>
      <c r="D8" s="74" t="s">
        <v>88</v>
      </c>
      <c r="E8" s="72">
        <v>2045</v>
      </c>
      <c r="F8" s="24">
        <v>151</v>
      </c>
      <c r="G8" s="24">
        <v>0</v>
      </c>
      <c r="H8" s="72">
        <v>4205</v>
      </c>
      <c r="I8" s="24">
        <v>220</v>
      </c>
      <c r="J8" s="24">
        <v>0</v>
      </c>
      <c r="K8" s="72">
        <v>8198</v>
      </c>
      <c r="L8" s="24">
        <v>433</v>
      </c>
      <c r="M8" s="24">
        <v>1</v>
      </c>
      <c r="N8" s="72">
        <v>31891</v>
      </c>
      <c r="O8" s="24">
        <v>1287</v>
      </c>
      <c r="P8" s="73">
        <v>3</v>
      </c>
      <c r="Q8" s="72"/>
      <c r="R8" s="24"/>
      <c r="S8" s="73"/>
      <c r="T8" s="72"/>
      <c r="U8" s="24"/>
      <c r="V8" s="73"/>
      <c r="W8" s="72"/>
      <c r="X8" s="24"/>
      <c r="Y8" s="73"/>
      <c r="Z8" s="72">
        <v>2059</v>
      </c>
      <c r="AA8" s="24">
        <v>135</v>
      </c>
      <c r="AB8" s="73">
        <v>0</v>
      </c>
    </row>
    <row r="9" spans="1:38" ht="15">
      <c r="A9" s="59">
        <v>262</v>
      </c>
      <c r="B9" s="59">
        <v>263</v>
      </c>
      <c r="C9" s="59" t="s">
        <v>85</v>
      </c>
      <c r="D9" s="74" t="s">
        <v>86</v>
      </c>
      <c r="E9" s="72">
        <v>3529</v>
      </c>
      <c r="F9" s="24">
        <v>234</v>
      </c>
      <c r="G9" s="24">
        <v>0</v>
      </c>
      <c r="H9" s="72">
        <v>3747</v>
      </c>
      <c r="I9" s="24">
        <v>221</v>
      </c>
      <c r="J9" s="24">
        <v>1</v>
      </c>
      <c r="K9" s="72">
        <v>6254</v>
      </c>
      <c r="L9" s="24">
        <v>370</v>
      </c>
      <c r="M9" s="24">
        <v>2</v>
      </c>
      <c r="N9" s="72">
        <v>3066</v>
      </c>
      <c r="O9" s="24">
        <v>1094</v>
      </c>
      <c r="P9" s="73">
        <v>11</v>
      </c>
      <c r="Q9" s="72">
        <v>3283</v>
      </c>
      <c r="R9" s="24">
        <v>1178</v>
      </c>
      <c r="S9" s="73">
        <v>8</v>
      </c>
      <c r="T9" s="72">
        <v>2899</v>
      </c>
      <c r="U9" s="24">
        <v>1059</v>
      </c>
      <c r="V9" s="73">
        <v>8</v>
      </c>
      <c r="W9" s="72">
        <v>3559</v>
      </c>
      <c r="X9" s="24">
        <v>1388</v>
      </c>
      <c r="Y9" s="73">
        <v>13</v>
      </c>
      <c r="Z9" s="72">
        <v>568</v>
      </c>
      <c r="AA9" s="24">
        <v>222</v>
      </c>
      <c r="AB9" s="73">
        <v>1</v>
      </c>
    </row>
    <row r="10" spans="1:38" ht="15">
      <c r="A10" s="59">
        <v>309</v>
      </c>
      <c r="B10" s="59">
        <v>310</v>
      </c>
      <c r="C10" s="59" t="s">
        <v>87</v>
      </c>
      <c r="D10" s="74" t="s">
        <v>407</v>
      </c>
      <c r="E10" s="72">
        <v>3873</v>
      </c>
      <c r="F10" s="24">
        <v>771</v>
      </c>
      <c r="G10" s="24">
        <v>1</v>
      </c>
      <c r="H10" s="72">
        <v>3808</v>
      </c>
      <c r="I10" s="24">
        <v>874</v>
      </c>
      <c r="J10" s="24">
        <v>6</v>
      </c>
      <c r="K10" s="72"/>
      <c r="L10" s="24"/>
      <c r="M10" s="24"/>
      <c r="N10" s="72">
        <v>14174</v>
      </c>
      <c r="O10" s="24">
        <v>259</v>
      </c>
      <c r="P10" s="73">
        <v>23</v>
      </c>
      <c r="Q10" s="72"/>
      <c r="R10" s="24"/>
      <c r="S10" s="73"/>
      <c r="T10" s="72"/>
      <c r="U10" s="24"/>
      <c r="V10" s="73"/>
      <c r="W10" s="72"/>
      <c r="X10" s="24"/>
      <c r="Y10" s="73"/>
      <c r="Z10" s="72"/>
      <c r="AA10" s="24"/>
      <c r="AB10" s="73"/>
    </row>
    <row r="11" spans="1:38" ht="15">
      <c r="A11" s="59">
        <v>309</v>
      </c>
      <c r="B11" s="59">
        <v>310</v>
      </c>
      <c r="C11" s="59" t="s">
        <v>87</v>
      </c>
      <c r="D11" s="59" t="s">
        <v>406</v>
      </c>
      <c r="E11" s="72"/>
      <c r="F11" s="24"/>
      <c r="G11" s="24"/>
      <c r="H11" s="72"/>
      <c r="I11" s="24"/>
      <c r="J11" s="24"/>
      <c r="K11" s="72">
        <v>1727</v>
      </c>
      <c r="L11" s="24">
        <v>741</v>
      </c>
      <c r="M11" s="24">
        <v>4</v>
      </c>
      <c r="N11" s="72"/>
      <c r="O11" s="24"/>
      <c r="P11" s="73"/>
      <c r="Q11" s="72"/>
      <c r="R11" s="24"/>
      <c r="S11" s="73"/>
      <c r="T11" s="72"/>
      <c r="U11" s="24"/>
      <c r="V11" s="73"/>
      <c r="W11" s="72">
        <v>4723</v>
      </c>
      <c r="X11" s="24">
        <v>280</v>
      </c>
      <c r="Y11" s="73">
        <v>38</v>
      </c>
      <c r="Z11" s="72">
        <v>2083</v>
      </c>
      <c r="AA11" s="24">
        <v>166</v>
      </c>
      <c r="AB11" s="73">
        <v>2</v>
      </c>
    </row>
    <row r="12" spans="1:38" ht="15">
      <c r="A12" s="59">
        <v>476</v>
      </c>
      <c r="B12" s="59">
        <v>477</v>
      </c>
      <c r="C12" s="59" t="s">
        <v>87</v>
      </c>
      <c r="D12" s="59" t="s">
        <v>88</v>
      </c>
      <c r="E12" s="72"/>
      <c r="F12" s="24"/>
      <c r="G12" s="24"/>
      <c r="H12" s="72"/>
      <c r="I12" s="24"/>
      <c r="J12" s="24"/>
      <c r="K12" s="72"/>
      <c r="L12" s="24"/>
      <c r="M12" s="24"/>
      <c r="N12" s="72"/>
      <c r="O12" s="24"/>
      <c r="P12" s="73"/>
      <c r="Q12" s="72">
        <v>34622</v>
      </c>
      <c r="R12" s="24">
        <v>1487</v>
      </c>
      <c r="S12" s="73">
        <v>6</v>
      </c>
      <c r="T12" s="72">
        <v>3534</v>
      </c>
      <c r="U12" s="24">
        <v>1331</v>
      </c>
      <c r="V12" s="73">
        <v>2</v>
      </c>
      <c r="W12" s="72"/>
      <c r="X12" s="24"/>
      <c r="Y12" s="73"/>
      <c r="Z12" s="72"/>
      <c r="AA12" s="24"/>
      <c r="AB12" s="73"/>
    </row>
    <row r="13" spans="1:38" ht="15">
      <c r="A13" s="59">
        <v>488</v>
      </c>
      <c r="B13" s="59">
        <v>489</v>
      </c>
      <c r="C13" s="59" t="s">
        <v>87</v>
      </c>
      <c r="D13" s="74" t="s">
        <v>88</v>
      </c>
      <c r="E13" s="72">
        <v>1890</v>
      </c>
      <c r="F13" s="24">
        <v>141</v>
      </c>
      <c r="G13" s="24">
        <v>0</v>
      </c>
      <c r="H13" s="72">
        <v>2945</v>
      </c>
      <c r="I13" s="24">
        <v>198</v>
      </c>
      <c r="J13" s="24">
        <v>0</v>
      </c>
      <c r="K13" s="72">
        <v>6725</v>
      </c>
      <c r="L13" s="24">
        <v>472</v>
      </c>
      <c r="M13" s="24">
        <v>0</v>
      </c>
      <c r="N13" s="72">
        <v>2759</v>
      </c>
      <c r="O13" s="24">
        <v>1036</v>
      </c>
      <c r="P13" s="73">
        <v>1</v>
      </c>
      <c r="Q13" s="72"/>
      <c r="R13" s="24"/>
      <c r="S13" s="73"/>
      <c r="T13" s="72"/>
      <c r="U13" s="24"/>
      <c r="V13" s="73"/>
      <c r="W13" s="72"/>
      <c r="X13" s="24"/>
      <c r="Y13" s="73"/>
      <c r="Z13" s="72"/>
      <c r="AA13" s="24"/>
      <c r="AB13" s="73"/>
    </row>
    <row r="14" spans="1:38" ht="15">
      <c r="A14" s="59">
        <v>513</v>
      </c>
      <c r="B14" s="59">
        <v>515</v>
      </c>
      <c r="C14" s="59" t="s">
        <v>405</v>
      </c>
      <c r="E14" s="72"/>
      <c r="F14" s="24"/>
      <c r="G14" s="24"/>
      <c r="H14" s="72"/>
      <c r="I14" s="24"/>
      <c r="J14" s="24"/>
      <c r="K14" s="72"/>
      <c r="L14" s="24"/>
      <c r="M14" s="24"/>
      <c r="N14" s="72"/>
      <c r="O14" s="24"/>
      <c r="P14" s="73"/>
      <c r="Q14" s="72"/>
      <c r="R14" s="24"/>
      <c r="S14" s="73"/>
      <c r="T14" s="72"/>
      <c r="U14" s="24"/>
      <c r="V14" s="73"/>
      <c r="W14" s="72">
        <v>2739</v>
      </c>
      <c r="X14" s="24">
        <v>992</v>
      </c>
      <c r="Y14" s="73">
        <v>26</v>
      </c>
      <c r="Z14" s="72"/>
      <c r="AA14" s="24"/>
      <c r="AB14" s="73"/>
    </row>
    <row r="15" spans="1:38" ht="15">
      <c r="A15" s="59">
        <v>749</v>
      </c>
      <c r="B15" s="59">
        <v>750</v>
      </c>
      <c r="C15" s="59" t="s">
        <v>85</v>
      </c>
      <c r="D15" s="74" t="s">
        <v>86</v>
      </c>
      <c r="E15" s="72">
        <v>1331</v>
      </c>
      <c r="F15" s="24">
        <v>74</v>
      </c>
      <c r="G15" s="24">
        <v>0</v>
      </c>
      <c r="H15" s="72">
        <v>3437</v>
      </c>
      <c r="I15" s="24">
        <v>188</v>
      </c>
      <c r="J15" s="24">
        <v>0</v>
      </c>
      <c r="K15" s="72">
        <v>3594</v>
      </c>
      <c r="L15" s="24">
        <v>254</v>
      </c>
      <c r="M15" s="24">
        <v>0</v>
      </c>
      <c r="N15" s="72">
        <v>24258</v>
      </c>
      <c r="O15" s="24">
        <v>1195</v>
      </c>
      <c r="P15" s="73">
        <v>4</v>
      </c>
      <c r="Q15" s="72">
        <v>17410</v>
      </c>
      <c r="R15" s="24">
        <v>894</v>
      </c>
      <c r="S15" s="73">
        <v>4</v>
      </c>
      <c r="T15" s="72">
        <v>23103</v>
      </c>
      <c r="U15" s="24">
        <v>1147</v>
      </c>
      <c r="V15" s="73">
        <v>2</v>
      </c>
      <c r="W15" s="72">
        <v>16556</v>
      </c>
      <c r="X15" s="24">
        <v>875</v>
      </c>
      <c r="Y15" s="73">
        <v>1</v>
      </c>
      <c r="Z15" s="72">
        <v>3183</v>
      </c>
      <c r="AA15" s="24">
        <v>143</v>
      </c>
      <c r="AB15" s="73">
        <v>1</v>
      </c>
      <c r="AC15" s="59" t="s">
        <v>404</v>
      </c>
      <c r="AD15" s="59" t="s">
        <v>402</v>
      </c>
      <c r="AE15" s="59" t="s">
        <v>331</v>
      </c>
      <c r="AF15" s="59" t="s">
        <v>351</v>
      </c>
      <c r="AG15" s="59" t="s">
        <v>350</v>
      </c>
      <c r="AH15" s="59">
        <v>102</v>
      </c>
    </row>
    <row r="16" spans="1:38" ht="15">
      <c r="A16" s="59">
        <v>1437</v>
      </c>
      <c r="B16" s="59">
        <v>1438</v>
      </c>
      <c r="C16" s="59" t="s">
        <v>85</v>
      </c>
      <c r="D16" s="74" t="s">
        <v>86</v>
      </c>
      <c r="E16" s="72">
        <v>1595</v>
      </c>
      <c r="F16" s="24">
        <v>100</v>
      </c>
      <c r="G16" s="24">
        <v>0</v>
      </c>
      <c r="H16" s="72">
        <v>3973</v>
      </c>
      <c r="I16" s="24">
        <v>234</v>
      </c>
      <c r="J16" s="24">
        <v>1</v>
      </c>
      <c r="K16" s="72">
        <v>277</v>
      </c>
      <c r="L16" s="24">
        <v>350</v>
      </c>
      <c r="M16" s="24">
        <v>0</v>
      </c>
      <c r="N16" s="72">
        <v>32154</v>
      </c>
      <c r="O16" s="24">
        <v>1361</v>
      </c>
      <c r="P16" s="73">
        <v>2</v>
      </c>
      <c r="Q16" s="72">
        <v>29601</v>
      </c>
      <c r="R16" s="24">
        <v>1324</v>
      </c>
      <c r="S16" s="73">
        <v>0</v>
      </c>
      <c r="T16" s="72">
        <v>30487</v>
      </c>
      <c r="U16" s="24">
        <v>1329</v>
      </c>
      <c r="V16" s="73">
        <v>2</v>
      </c>
      <c r="W16" s="72">
        <v>26524</v>
      </c>
      <c r="X16" s="24">
        <v>1236</v>
      </c>
      <c r="Y16" s="73">
        <v>1</v>
      </c>
      <c r="Z16" s="72">
        <v>1243</v>
      </c>
      <c r="AA16" s="24">
        <v>86</v>
      </c>
      <c r="AB16" s="73">
        <v>1</v>
      </c>
      <c r="AC16" s="59" t="s">
        <v>403</v>
      </c>
      <c r="AD16" s="59" t="s">
        <v>402</v>
      </c>
      <c r="AE16" s="59" t="s">
        <v>331</v>
      </c>
      <c r="AF16" s="59" t="s">
        <v>351</v>
      </c>
      <c r="AG16" s="59" t="s">
        <v>350</v>
      </c>
      <c r="AH16" s="59">
        <v>790</v>
      </c>
    </row>
    <row r="17" spans="1:38" ht="15">
      <c r="A17" s="59">
        <v>2091</v>
      </c>
      <c r="B17" s="59">
        <v>2092</v>
      </c>
      <c r="C17" s="59" t="s">
        <v>88</v>
      </c>
      <c r="D17" s="74" t="s">
        <v>87</v>
      </c>
      <c r="E17" s="72"/>
      <c r="F17" s="24"/>
      <c r="G17" s="24"/>
      <c r="H17" s="72"/>
      <c r="I17" s="24"/>
      <c r="J17" s="24"/>
      <c r="K17" s="72"/>
      <c r="L17" s="24"/>
      <c r="M17" s="24"/>
      <c r="N17" s="72">
        <v>2812</v>
      </c>
      <c r="O17" s="24">
        <v>1082</v>
      </c>
      <c r="P17" s="73">
        <v>3</v>
      </c>
      <c r="Q17" s="72"/>
      <c r="R17" s="24"/>
      <c r="S17" s="73"/>
      <c r="T17" s="72"/>
      <c r="U17" s="24"/>
      <c r="V17" s="73"/>
      <c r="W17" s="72"/>
      <c r="X17" s="24"/>
      <c r="Y17" s="73"/>
      <c r="Z17" s="72"/>
      <c r="AA17" s="24"/>
      <c r="AB17" s="73"/>
    </row>
    <row r="18" spans="1:38" ht="15">
      <c r="A18" s="59">
        <v>2705</v>
      </c>
      <c r="B18" s="59">
        <v>2706</v>
      </c>
      <c r="C18" s="59" t="s">
        <v>85</v>
      </c>
      <c r="D18" s="74" t="s">
        <v>86</v>
      </c>
      <c r="E18" s="72">
        <v>3559</v>
      </c>
      <c r="F18" s="24">
        <v>185</v>
      </c>
      <c r="G18" s="24">
        <v>0</v>
      </c>
      <c r="H18" s="72">
        <v>4144</v>
      </c>
      <c r="I18" s="24">
        <v>250</v>
      </c>
      <c r="J18" s="24">
        <v>0</v>
      </c>
      <c r="K18" s="72">
        <v>7540</v>
      </c>
      <c r="L18" s="24">
        <v>405</v>
      </c>
      <c r="M18" s="24">
        <v>0</v>
      </c>
      <c r="N18" s="72">
        <v>3487</v>
      </c>
      <c r="O18" s="24">
        <v>1315</v>
      </c>
      <c r="P18" s="73">
        <v>5</v>
      </c>
      <c r="Q18" s="72"/>
      <c r="R18" s="24"/>
      <c r="S18" s="73"/>
      <c r="T18" s="72"/>
      <c r="U18" s="24"/>
      <c r="V18" s="73"/>
      <c r="W18" s="72">
        <v>4255</v>
      </c>
      <c r="X18" s="24">
        <v>1623</v>
      </c>
      <c r="Y18" s="73">
        <v>9</v>
      </c>
      <c r="Z18" s="72">
        <v>306</v>
      </c>
      <c r="AA18" s="24">
        <v>110</v>
      </c>
      <c r="AB18" s="73">
        <v>2</v>
      </c>
    </row>
    <row r="19" spans="1:38" ht="15">
      <c r="A19" s="59">
        <v>2756</v>
      </c>
      <c r="B19" s="59">
        <v>2757</v>
      </c>
      <c r="C19" s="59" t="s">
        <v>85</v>
      </c>
      <c r="D19" s="59" t="s">
        <v>86</v>
      </c>
      <c r="E19" s="72"/>
      <c r="F19" s="24"/>
      <c r="G19" s="24"/>
      <c r="H19" s="72"/>
      <c r="I19" s="24"/>
      <c r="J19" s="24"/>
      <c r="K19" s="72"/>
      <c r="L19" s="24"/>
      <c r="M19" s="24"/>
      <c r="N19" s="72"/>
      <c r="O19" s="24"/>
      <c r="P19" s="73"/>
      <c r="Q19" s="72"/>
      <c r="R19" s="24"/>
      <c r="S19" s="73"/>
      <c r="T19" s="72"/>
      <c r="U19" s="24"/>
      <c r="V19" s="73"/>
      <c r="W19" s="72">
        <v>3078</v>
      </c>
      <c r="X19" s="24">
        <v>1113</v>
      </c>
      <c r="Y19" s="73">
        <v>5</v>
      </c>
      <c r="Z19" s="72"/>
      <c r="AA19" s="24"/>
      <c r="AB19" s="73"/>
    </row>
    <row r="20" spans="1:38" ht="15">
      <c r="A20" s="59">
        <v>3009</v>
      </c>
      <c r="B20" s="59">
        <v>3010</v>
      </c>
      <c r="C20" s="59" t="s">
        <v>86</v>
      </c>
      <c r="D20" s="74" t="s">
        <v>85</v>
      </c>
      <c r="E20" s="72">
        <v>129</v>
      </c>
      <c r="F20" s="24">
        <v>13</v>
      </c>
      <c r="G20" s="24">
        <v>0</v>
      </c>
      <c r="H20" s="72">
        <v>6076</v>
      </c>
      <c r="I20" s="24">
        <v>464</v>
      </c>
      <c r="J20" s="24">
        <v>0</v>
      </c>
      <c r="K20" s="72">
        <v>2702</v>
      </c>
      <c r="L20" s="24">
        <v>592</v>
      </c>
      <c r="M20" s="24">
        <v>0</v>
      </c>
      <c r="N20" s="72">
        <v>30429</v>
      </c>
      <c r="O20" s="24">
        <v>1218</v>
      </c>
      <c r="P20" s="73">
        <v>2</v>
      </c>
      <c r="Q20" s="72">
        <v>3719</v>
      </c>
      <c r="R20" s="24">
        <v>1396</v>
      </c>
      <c r="S20" s="73">
        <v>6</v>
      </c>
      <c r="T20" s="72">
        <v>25620</v>
      </c>
      <c r="U20" s="24">
        <v>1345</v>
      </c>
      <c r="V20" s="73">
        <v>1</v>
      </c>
      <c r="W20" s="72"/>
      <c r="X20" s="24"/>
      <c r="Y20" s="73"/>
      <c r="Z20" s="72"/>
      <c r="AA20" s="24"/>
      <c r="AB20" s="73"/>
    </row>
    <row r="21" spans="1:38" ht="15">
      <c r="A21" s="59">
        <v>3196</v>
      </c>
      <c r="B21" s="59">
        <v>3197</v>
      </c>
      <c r="C21" s="59" t="s">
        <v>87</v>
      </c>
      <c r="D21" s="59" t="s">
        <v>88</v>
      </c>
      <c r="E21" s="72"/>
      <c r="F21" s="24"/>
      <c r="G21" s="24"/>
      <c r="H21" s="72"/>
      <c r="I21" s="24"/>
      <c r="J21" s="24"/>
      <c r="K21" s="72"/>
      <c r="L21" s="24"/>
      <c r="M21" s="24"/>
      <c r="N21" s="72"/>
      <c r="O21" s="24"/>
      <c r="P21" s="73"/>
      <c r="Q21" s="72"/>
      <c r="R21" s="24"/>
      <c r="S21" s="73"/>
      <c r="T21" s="72"/>
      <c r="U21" s="24"/>
      <c r="V21" s="73"/>
      <c r="W21" s="72">
        <v>4016</v>
      </c>
      <c r="X21" s="24">
        <v>1367</v>
      </c>
      <c r="Y21" s="73">
        <v>1</v>
      </c>
      <c r="Z21" s="72"/>
      <c r="AA21" s="24"/>
      <c r="AB21" s="73"/>
    </row>
    <row r="22" spans="1:38" ht="15">
      <c r="A22" s="59">
        <v>4768</v>
      </c>
      <c r="B22" s="59">
        <v>4769</v>
      </c>
      <c r="C22" s="59" t="s">
        <v>85</v>
      </c>
      <c r="D22" s="74" t="s">
        <v>86</v>
      </c>
      <c r="E22" s="72"/>
      <c r="F22" s="24"/>
      <c r="G22" s="24"/>
      <c r="H22" s="72">
        <v>571</v>
      </c>
      <c r="I22" s="24">
        <v>70</v>
      </c>
      <c r="J22" s="24">
        <v>0</v>
      </c>
      <c r="K22" s="72">
        <v>1418</v>
      </c>
      <c r="L22" s="24">
        <v>133</v>
      </c>
      <c r="M22" s="24">
        <v>0</v>
      </c>
      <c r="N22" s="72">
        <v>12221</v>
      </c>
      <c r="O22" s="24">
        <v>913</v>
      </c>
      <c r="P22" s="73">
        <v>2</v>
      </c>
      <c r="Q22" s="72">
        <v>12367</v>
      </c>
      <c r="R22" s="24">
        <v>1013</v>
      </c>
      <c r="S22" s="73">
        <v>5</v>
      </c>
      <c r="T22" s="72">
        <v>1975</v>
      </c>
      <c r="U22" s="24">
        <v>896</v>
      </c>
      <c r="V22" s="73">
        <v>3</v>
      </c>
      <c r="W22" s="72">
        <v>2131</v>
      </c>
      <c r="X22" s="24">
        <v>907</v>
      </c>
      <c r="Y22" s="73">
        <v>2</v>
      </c>
      <c r="Z22" s="72">
        <v>175</v>
      </c>
      <c r="AA22" s="24">
        <v>67</v>
      </c>
      <c r="AB22" s="73">
        <v>1</v>
      </c>
      <c r="AC22" s="59" t="s">
        <v>401</v>
      </c>
      <c r="AD22" s="59" t="s">
        <v>398</v>
      </c>
      <c r="AE22" s="59" t="s">
        <v>331</v>
      </c>
      <c r="AF22" s="59" t="s">
        <v>330</v>
      </c>
      <c r="AG22" s="59" t="s">
        <v>334</v>
      </c>
      <c r="AH22" s="59">
        <v>299</v>
      </c>
      <c r="AI22" s="59">
        <v>99</v>
      </c>
      <c r="AJ22" s="59" t="s">
        <v>91</v>
      </c>
      <c r="AK22" s="59" t="s">
        <v>91</v>
      </c>
      <c r="AL22" s="59" t="s">
        <v>345</v>
      </c>
    </row>
    <row r="23" spans="1:38" ht="15">
      <c r="A23" s="59">
        <v>4882</v>
      </c>
      <c r="B23" s="59">
        <v>4883</v>
      </c>
      <c r="C23" s="59" t="s">
        <v>88</v>
      </c>
      <c r="D23" s="74" t="s">
        <v>87</v>
      </c>
      <c r="E23" s="72"/>
      <c r="F23" s="24"/>
      <c r="G23" s="24"/>
      <c r="H23" s="72">
        <v>2517</v>
      </c>
      <c r="I23" s="24">
        <v>227</v>
      </c>
      <c r="J23" s="24">
        <v>0</v>
      </c>
      <c r="K23" s="72">
        <v>4170</v>
      </c>
      <c r="L23" s="24">
        <v>320</v>
      </c>
      <c r="M23" s="24">
        <v>0</v>
      </c>
      <c r="N23" s="72">
        <v>23052</v>
      </c>
      <c r="O23" s="24">
        <v>1336</v>
      </c>
      <c r="P23" s="73">
        <v>14</v>
      </c>
      <c r="Q23" s="72"/>
      <c r="R23" s="24"/>
      <c r="S23" s="73"/>
      <c r="T23" s="72"/>
      <c r="U23" s="24"/>
      <c r="V23" s="73"/>
      <c r="W23" s="72"/>
      <c r="X23" s="24"/>
      <c r="Y23" s="73"/>
      <c r="Z23" s="72"/>
      <c r="AA23" s="24"/>
      <c r="AB23" s="73"/>
      <c r="AC23" s="59" t="s">
        <v>400</v>
      </c>
      <c r="AD23" s="59" t="s">
        <v>398</v>
      </c>
      <c r="AE23" s="59" t="s">
        <v>331</v>
      </c>
      <c r="AF23" s="59" t="s">
        <v>330</v>
      </c>
      <c r="AG23" s="59" t="s">
        <v>334</v>
      </c>
      <c r="AH23" s="59">
        <v>413</v>
      </c>
      <c r="AI23" s="59">
        <v>137</v>
      </c>
      <c r="AJ23" s="59" t="s">
        <v>92</v>
      </c>
      <c r="AK23" s="59" t="s">
        <v>92</v>
      </c>
      <c r="AL23" s="59" t="s">
        <v>345</v>
      </c>
    </row>
    <row r="24" spans="1:38" ht="15">
      <c r="A24" s="59">
        <v>5177</v>
      </c>
      <c r="B24" s="59">
        <v>5178</v>
      </c>
      <c r="C24" s="59" t="s">
        <v>88</v>
      </c>
      <c r="D24" s="74" t="s">
        <v>85</v>
      </c>
      <c r="E24" s="72">
        <v>942</v>
      </c>
      <c r="F24" s="24">
        <v>58</v>
      </c>
      <c r="G24" s="24">
        <v>0</v>
      </c>
      <c r="H24" s="72">
        <v>1573</v>
      </c>
      <c r="I24" s="24">
        <v>134</v>
      </c>
      <c r="J24" s="24">
        <v>0</v>
      </c>
      <c r="K24" s="72">
        <v>3009</v>
      </c>
      <c r="L24" s="24">
        <v>207</v>
      </c>
      <c r="M24" s="24">
        <v>0</v>
      </c>
      <c r="N24" s="72">
        <v>3210</v>
      </c>
      <c r="O24" s="24">
        <v>1254</v>
      </c>
      <c r="P24" s="73">
        <v>1</v>
      </c>
      <c r="Q24" s="72"/>
      <c r="R24" s="24"/>
      <c r="S24" s="73"/>
      <c r="T24" s="72"/>
      <c r="U24" s="24"/>
      <c r="V24" s="73"/>
      <c r="W24" s="72"/>
      <c r="X24" s="24"/>
      <c r="Y24" s="73"/>
      <c r="Z24" s="72"/>
      <c r="AA24" s="24"/>
      <c r="AB24" s="73"/>
      <c r="AC24" s="59" t="s">
        <v>399</v>
      </c>
      <c r="AD24" s="59" t="s">
        <v>398</v>
      </c>
      <c r="AE24" s="59" t="s">
        <v>331</v>
      </c>
      <c r="AF24" s="59" t="s">
        <v>330</v>
      </c>
      <c r="AG24" s="59" t="s">
        <v>89</v>
      </c>
      <c r="AH24" s="59">
        <v>708</v>
      </c>
      <c r="AI24" s="59">
        <v>236</v>
      </c>
      <c r="AJ24" s="59" t="s">
        <v>93</v>
      </c>
      <c r="AK24" s="59" t="s">
        <v>91</v>
      </c>
    </row>
    <row r="25" spans="1:38" ht="15">
      <c r="A25" s="59">
        <v>5520</v>
      </c>
      <c r="B25" s="59">
        <v>5522</v>
      </c>
      <c r="C25" s="59" t="s">
        <v>397</v>
      </c>
      <c r="D25" s="59" t="s">
        <v>396</v>
      </c>
      <c r="E25" s="72"/>
      <c r="F25" s="24"/>
      <c r="G25" s="24"/>
      <c r="H25" s="72">
        <v>128</v>
      </c>
      <c r="I25" s="24">
        <v>75</v>
      </c>
      <c r="J25" s="24">
        <v>55</v>
      </c>
      <c r="K25" s="72"/>
      <c r="L25" s="24"/>
      <c r="M25" s="24"/>
      <c r="N25" s="72"/>
      <c r="O25" s="24"/>
      <c r="P25" s="73"/>
      <c r="Q25" s="72"/>
      <c r="R25" s="24"/>
      <c r="S25" s="73"/>
      <c r="T25" s="72"/>
      <c r="U25" s="24"/>
      <c r="V25" s="73"/>
      <c r="W25" s="72"/>
      <c r="X25" s="24"/>
      <c r="Y25" s="73"/>
      <c r="Z25" s="72"/>
      <c r="AA25" s="24"/>
      <c r="AB25" s="73"/>
    </row>
    <row r="26" spans="1:38" ht="15">
      <c r="A26" s="59">
        <v>5655</v>
      </c>
      <c r="B26" s="59">
        <v>5656</v>
      </c>
      <c r="C26" s="59" t="s">
        <v>85</v>
      </c>
      <c r="D26" s="59" t="s">
        <v>86</v>
      </c>
      <c r="E26" s="72"/>
      <c r="F26" s="24"/>
      <c r="G26" s="24"/>
      <c r="H26" s="72"/>
      <c r="I26" s="24"/>
      <c r="J26" s="24"/>
      <c r="K26" s="72"/>
      <c r="L26" s="24"/>
      <c r="M26" s="24"/>
      <c r="N26" s="72"/>
      <c r="O26" s="24"/>
      <c r="P26" s="73"/>
      <c r="Q26" s="72"/>
      <c r="R26" s="24"/>
      <c r="S26" s="73"/>
      <c r="T26" s="72"/>
      <c r="U26" s="24"/>
      <c r="V26" s="73"/>
      <c r="W26" s="72">
        <v>3338</v>
      </c>
      <c r="X26" s="24">
        <v>1370</v>
      </c>
      <c r="Y26" s="73">
        <v>10</v>
      </c>
      <c r="Z26" s="72"/>
      <c r="AA26" s="24"/>
      <c r="AB26" s="73"/>
    </row>
    <row r="27" spans="1:38" ht="15">
      <c r="A27" s="59">
        <v>6509</v>
      </c>
      <c r="B27" s="59">
        <v>6509</v>
      </c>
      <c r="D27" s="74" t="s">
        <v>361</v>
      </c>
      <c r="E27" s="72"/>
      <c r="F27" s="24"/>
      <c r="G27" s="24"/>
      <c r="H27" s="72"/>
      <c r="I27" s="24"/>
      <c r="J27" s="24"/>
      <c r="K27" s="72"/>
      <c r="L27" s="24"/>
      <c r="M27" s="24"/>
      <c r="N27" s="72">
        <v>255</v>
      </c>
      <c r="O27" s="24">
        <v>56</v>
      </c>
      <c r="P27" s="73">
        <v>379</v>
      </c>
      <c r="Q27" s="72"/>
      <c r="R27" s="24"/>
      <c r="S27" s="73"/>
      <c r="T27" s="72"/>
      <c r="U27" s="24"/>
      <c r="V27" s="73"/>
      <c r="W27" s="72"/>
      <c r="X27" s="24"/>
      <c r="Y27" s="73"/>
      <c r="Z27" s="72"/>
      <c r="AA27" s="24"/>
      <c r="AB27" s="73"/>
      <c r="AD27" s="59" t="s">
        <v>394</v>
      </c>
      <c r="AE27" s="59" t="s">
        <v>331</v>
      </c>
      <c r="AF27" s="59" t="s">
        <v>330</v>
      </c>
      <c r="AG27" s="59" t="s">
        <v>368</v>
      </c>
      <c r="AH27" s="59">
        <v>606</v>
      </c>
      <c r="AI27" s="59">
        <v>204</v>
      </c>
      <c r="AK27" s="59" t="s">
        <v>85</v>
      </c>
    </row>
    <row r="28" spans="1:38" ht="15">
      <c r="A28" s="59">
        <v>7027</v>
      </c>
      <c r="B28" s="59">
        <v>7028</v>
      </c>
      <c r="C28" s="59" t="s">
        <v>88</v>
      </c>
      <c r="D28" s="74" t="s">
        <v>87</v>
      </c>
      <c r="E28" s="72">
        <v>2827</v>
      </c>
      <c r="F28" s="24">
        <v>189</v>
      </c>
      <c r="G28" s="24">
        <v>0</v>
      </c>
      <c r="H28" s="72">
        <v>4449</v>
      </c>
      <c r="I28" s="24">
        <v>373</v>
      </c>
      <c r="J28" s="24">
        <v>0</v>
      </c>
      <c r="K28" s="72"/>
      <c r="L28" s="24"/>
      <c r="M28" s="24"/>
      <c r="N28" s="72">
        <v>25572</v>
      </c>
      <c r="O28" s="24">
        <v>1088</v>
      </c>
      <c r="P28" s="73">
        <v>3</v>
      </c>
      <c r="Q28" s="72"/>
      <c r="R28" s="24"/>
      <c r="S28" s="73"/>
      <c r="T28" s="72"/>
      <c r="U28" s="24"/>
      <c r="V28" s="73"/>
      <c r="W28" s="72">
        <v>1842</v>
      </c>
      <c r="X28" s="24">
        <v>646</v>
      </c>
      <c r="Y28" s="73">
        <v>5</v>
      </c>
      <c r="Z28" s="72">
        <v>140</v>
      </c>
      <c r="AA28" s="24">
        <v>56</v>
      </c>
      <c r="AB28" s="73">
        <v>3</v>
      </c>
      <c r="AC28" s="59" t="s">
        <v>395</v>
      </c>
      <c r="AD28" s="59" t="s">
        <v>394</v>
      </c>
      <c r="AE28" s="59" t="s">
        <v>331</v>
      </c>
      <c r="AF28" s="59" t="s">
        <v>330</v>
      </c>
      <c r="AG28" s="59" t="s">
        <v>334</v>
      </c>
      <c r="AH28" s="59">
        <v>1124</v>
      </c>
      <c r="AI28" s="59">
        <v>374</v>
      </c>
      <c r="AJ28" s="59" t="s">
        <v>85</v>
      </c>
      <c r="AK28" s="59" t="s">
        <v>85</v>
      </c>
    </row>
    <row r="29" spans="1:38" ht="15">
      <c r="A29" s="59">
        <v>7767</v>
      </c>
      <c r="B29" s="59">
        <v>7768</v>
      </c>
      <c r="C29" s="59" t="s">
        <v>85</v>
      </c>
      <c r="D29" s="59" t="s">
        <v>86</v>
      </c>
      <c r="E29" s="72"/>
      <c r="F29" s="24"/>
      <c r="G29" s="24"/>
      <c r="H29" s="72"/>
      <c r="I29" s="24"/>
      <c r="J29" s="24"/>
      <c r="K29" s="72"/>
      <c r="L29" s="24"/>
      <c r="M29" s="24"/>
      <c r="N29" s="72"/>
      <c r="O29" s="24"/>
      <c r="P29" s="73"/>
      <c r="Q29" s="72"/>
      <c r="R29" s="24"/>
      <c r="S29" s="73"/>
      <c r="T29" s="72"/>
      <c r="U29" s="24"/>
      <c r="V29" s="73"/>
      <c r="W29" s="72">
        <v>3846</v>
      </c>
      <c r="X29" s="24">
        <v>1418</v>
      </c>
      <c r="Y29" s="73">
        <v>8</v>
      </c>
      <c r="Z29" s="72"/>
      <c r="AA29" s="24"/>
      <c r="AB29" s="73"/>
      <c r="AC29" s="59" t="s">
        <v>393</v>
      </c>
      <c r="AD29" s="59" t="s">
        <v>388</v>
      </c>
      <c r="AE29" s="59" t="s">
        <v>331</v>
      </c>
      <c r="AF29" s="59" t="s">
        <v>330</v>
      </c>
      <c r="AG29" s="59" t="s">
        <v>334</v>
      </c>
      <c r="AH29" s="59">
        <v>182</v>
      </c>
      <c r="AI29" s="59">
        <v>60</v>
      </c>
      <c r="AJ29" s="59" t="s">
        <v>91</v>
      </c>
      <c r="AK29" s="59" t="s">
        <v>91</v>
      </c>
      <c r="AL29" s="59" t="s">
        <v>392</v>
      </c>
    </row>
    <row r="30" spans="1:38" ht="15">
      <c r="A30" s="59">
        <v>8037</v>
      </c>
      <c r="B30" s="59">
        <v>8038</v>
      </c>
      <c r="C30" s="59" t="s">
        <v>87</v>
      </c>
      <c r="D30" s="74" t="s">
        <v>88</v>
      </c>
      <c r="E30" s="72">
        <v>739</v>
      </c>
      <c r="F30" s="24">
        <v>83</v>
      </c>
      <c r="G30" s="24">
        <v>0</v>
      </c>
      <c r="H30" s="72">
        <v>3001</v>
      </c>
      <c r="I30" s="24">
        <v>153</v>
      </c>
      <c r="J30" s="24">
        <v>0</v>
      </c>
      <c r="K30" s="72">
        <v>673</v>
      </c>
      <c r="L30" s="24">
        <v>207</v>
      </c>
      <c r="M30" s="24">
        <v>1</v>
      </c>
      <c r="N30" s="72">
        <v>26701</v>
      </c>
      <c r="O30" s="24">
        <v>1280</v>
      </c>
      <c r="P30" s="73">
        <v>2</v>
      </c>
      <c r="Q30" s="72"/>
      <c r="R30" s="24"/>
      <c r="S30" s="73"/>
      <c r="T30" s="72"/>
      <c r="U30" s="24"/>
      <c r="V30" s="73"/>
      <c r="W30" s="72"/>
      <c r="X30" s="24"/>
      <c r="Y30" s="73"/>
      <c r="Z30" s="72"/>
      <c r="AA30" s="24"/>
      <c r="AB30" s="73"/>
      <c r="AC30" s="59" t="s">
        <v>391</v>
      </c>
      <c r="AD30" s="59" t="s">
        <v>388</v>
      </c>
      <c r="AE30" s="59" t="s">
        <v>331</v>
      </c>
      <c r="AF30" s="59" t="s">
        <v>330</v>
      </c>
      <c r="AG30" s="59" t="s">
        <v>334</v>
      </c>
      <c r="AH30" s="59">
        <v>452</v>
      </c>
      <c r="AI30" s="59">
        <v>150</v>
      </c>
      <c r="AJ30" s="59" t="s">
        <v>94</v>
      </c>
      <c r="AK30" s="59" t="s">
        <v>94</v>
      </c>
      <c r="AL30" s="59" t="s">
        <v>390</v>
      </c>
    </row>
    <row r="31" spans="1:38" ht="15">
      <c r="A31" s="59">
        <v>8250</v>
      </c>
      <c r="B31" s="59">
        <v>8251</v>
      </c>
      <c r="C31" s="59" t="s">
        <v>86</v>
      </c>
      <c r="D31" s="59" t="s">
        <v>85</v>
      </c>
      <c r="E31" s="72"/>
      <c r="F31" s="24"/>
      <c r="G31" s="24"/>
      <c r="H31" s="72"/>
      <c r="I31" s="24"/>
      <c r="J31" s="24"/>
      <c r="K31" s="72"/>
      <c r="L31" s="24"/>
      <c r="M31" s="24"/>
      <c r="N31" s="72"/>
      <c r="O31" s="24"/>
      <c r="P31" s="73"/>
      <c r="Q31" s="72">
        <v>3438</v>
      </c>
      <c r="R31" s="24">
        <v>1345</v>
      </c>
      <c r="S31" s="73">
        <v>3</v>
      </c>
      <c r="T31" s="72">
        <v>29895</v>
      </c>
      <c r="U31" s="24">
        <v>1325</v>
      </c>
      <c r="V31" s="73">
        <v>35</v>
      </c>
      <c r="W31" s="72"/>
      <c r="X31" s="24"/>
      <c r="Y31" s="73"/>
      <c r="Z31" s="72"/>
      <c r="AA31" s="24"/>
      <c r="AB31" s="73"/>
      <c r="AC31" s="59" t="s">
        <v>389</v>
      </c>
      <c r="AD31" s="59" t="s">
        <v>388</v>
      </c>
      <c r="AE31" s="59" t="s">
        <v>331</v>
      </c>
      <c r="AF31" s="59" t="s">
        <v>330</v>
      </c>
      <c r="AG31" s="59" t="s">
        <v>334</v>
      </c>
      <c r="AH31" s="59">
        <v>665</v>
      </c>
      <c r="AI31" s="59">
        <v>221</v>
      </c>
      <c r="AJ31" s="59" t="s">
        <v>86</v>
      </c>
      <c r="AK31" s="59" t="s">
        <v>86</v>
      </c>
    </row>
    <row r="32" spans="1:38" ht="15">
      <c r="A32" s="59">
        <v>8413</v>
      </c>
      <c r="B32" s="59">
        <v>8414</v>
      </c>
      <c r="C32" s="59" t="s">
        <v>88</v>
      </c>
      <c r="D32" s="74" t="s">
        <v>87</v>
      </c>
      <c r="E32" s="72">
        <v>1744</v>
      </c>
      <c r="F32" s="24">
        <v>116</v>
      </c>
      <c r="G32" s="24">
        <v>0</v>
      </c>
      <c r="H32" s="72">
        <v>3361</v>
      </c>
      <c r="I32" s="24">
        <v>171</v>
      </c>
      <c r="J32" s="24">
        <v>0</v>
      </c>
      <c r="K32" s="72">
        <v>4947</v>
      </c>
      <c r="L32" s="24">
        <v>292</v>
      </c>
      <c r="M32" s="24">
        <v>0</v>
      </c>
      <c r="N32" s="72">
        <v>3330</v>
      </c>
      <c r="O32" s="24">
        <v>1168</v>
      </c>
      <c r="P32" s="73">
        <v>3</v>
      </c>
      <c r="Q32" s="72"/>
      <c r="R32" s="24"/>
      <c r="S32" s="73"/>
      <c r="T32" s="72"/>
      <c r="U32" s="24"/>
      <c r="V32" s="73"/>
      <c r="W32" s="72"/>
      <c r="X32" s="24"/>
      <c r="Y32" s="73"/>
      <c r="Z32" s="72"/>
      <c r="AA32" s="24"/>
      <c r="AB32" s="73"/>
      <c r="AC32" s="59" t="s">
        <v>387</v>
      </c>
      <c r="AD32" s="59" t="s">
        <v>386</v>
      </c>
      <c r="AE32" s="59" t="s">
        <v>331</v>
      </c>
      <c r="AF32" s="59" t="s">
        <v>330</v>
      </c>
      <c r="AG32" s="59" t="s">
        <v>89</v>
      </c>
      <c r="AH32" s="59">
        <v>48</v>
      </c>
      <c r="AI32" s="59">
        <v>16</v>
      </c>
      <c r="AJ32" s="59" t="s">
        <v>93</v>
      </c>
      <c r="AK32" s="59" t="s">
        <v>95</v>
      </c>
    </row>
    <row r="33" spans="1:38" ht="15">
      <c r="A33" s="59">
        <v>8700</v>
      </c>
      <c r="B33" s="59">
        <v>8701</v>
      </c>
      <c r="C33" s="59" t="s">
        <v>85</v>
      </c>
      <c r="D33" s="74" t="s">
        <v>86</v>
      </c>
      <c r="E33" s="72">
        <v>43</v>
      </c>
      <c r="F33" s="24">
        <v>47</v>
      </c>
      <c r="G33" s="24">
        <v>0</v>
      </c>
      <c r="H33" s="72">
        <v>965</v>
      </c>
      <c r="I33" s="24">
        <v>115</v>
      </c>
      <c r="J33" s="24">
        <v>0</v>
      </c>
      <c r="K33" s="72">
        <v>2280</v>
      </c>
      <c r="L33" s="24">
        <v>192</v>
      </c>
      <c r="M33" s="24">
        <v>1</v>
      </c>
      <c r="N33" s="72">
        <v>23422</v>
      </c>
      <c r="O33" s="24">
        <v>1147</v>
      </c>
      <c r="P33" s="73">
        <v>2</v>
      </c>
      <c r="Q33" s="72"/>
      <c r="R33" s="24"/>
      <c r="S33" s="73"/>
      <c r="T33" s="72"/>
      <c r="U33" s="24"/>
      <c r="V33" s="73"/>
      <c r="W33" s="72"/>
      <c r="X33" s="24"/>
      <c r="Y33" s="73"/>
      <c r="Z33" s="72"/>
      <c r="AA33" s="24"/>
      <c r="AB33" s="73"/>
      <c r="AC33" s="59" t="s">
        <v>385</v>
      </c>
      <c r="AD33" s="59" t="s">
        <v>369</v>
      </c>
      <c r="AE33" s="59" t="s">
        <v>331</v>
      </c>
      <c r="AF33" s="59" t="s">
        <v>330</v>
      </c>
      <c r="AG33" s="59" t="s">
        <v>89</v>
      </c>
      <c r="AH33" s="59">
        <v>174</v>
      </c>
      <c r="AI33" s="59">
        <v>58</v>
      </c>
      <c r="AJ33" s="59" t="s">
        <v>87</v>
      </c>
      <c r="AK33" s="59" t="s">
        <v>85</v>
      </c>
      <c r="AL33" s="59" t="s">
        <v>366</v>
      </c>
    </row>
    <row r="34" spans="1:38" ht="15">
      <c r="A34" s="59">
        <v>8859</v>
      </c>
      <c r="B34" s="59">
        <v>8860</v>
      </c>
      <c r="C34" s="59" t="s">
        <v>85</v>
      </c>
      <c r="D34" s="74" t="s">
        <v>86</v>
      </c>
      <c r="E34" s="72">
        <v>1686</v>
      </c>
      <c r="F34" s="24">
        <v>136</v>
      </c>
      <c r="G34" s="24">
        <v>0</v>
      </c>
      <c r="H34" s="72">
        <v>2762</v>
      </c>
      <c r="I34" s="24">
        <v>247</v>
      </c>
      <c r="J34" s="24">
        <v>0</v>
      </c>
      <c r="K34" s="72">
        <v>4128</v>
      </c>
      <c r="L34" s="24">
        <v>374</v>
      </c>
      <c r="M34" s="24">
        <v>1</v>
      </c>
      <c r="N34" s="72">
        <v>1750</v>
      </c>
      <c r="O34" s="24">
        <v>658</v>
      </c>
      <c r="P34" s="73">
        <v>6</v>
      </c>
      <c r="Q34" s="72">
        <v>1666</v>
      </c>
      <c r="R34" s="24">
        <v>609</v>
      </c>
      <c r="S34" s="73">
        <v>14</v>
      </c>
      <c r="T34" s="72">
        <v>1847</v>
      </c>
      <c r="U34" s="24">
        <v>727</v>
      </c>
      <c r="V34" s="73">
        <v>6</v>
      </c>
      <c r="W34" s="72">
        <v>1697</v>
      </c>
      <c r="X34" s="24">
        <v>628</v>
      </c>
      <c r="Y34" s="73">
        <v>5</v>
      </c>
      <c r="Z34" s="72">
        <v>2707</v>
      </c>
      <c r="AA34" s="24">
        <v>192</v>
      </c>
      <c r="AB34" s="73">
        <v>4</v>
      </c>
      <c r="AC34" s="59" t="s">
        <v>384</v>
      </c>
      <c r="AD34" s="59" t="s">
        <v>369</v>
      </c>
      <c r="AE34" s="59" t="s">
        <v>331</v>
      </c>
      <c r="AF34" s="59" t="s">
        <v>330</v>
      </c>
      <c r="AG34" s="59" t="s">
        <v>89</v>
      </c>
      <c r="AH34" s="59">
        <v>333</v>
      </c>
      <c r="AI34" s="59">
        <v>111</v>
      </c>
      <c r="AJ34" s="59" t="s">
        <v>87</v>
      </c>
      <c r="AK34" s="59" t="s">
        <v>85</v>
      </c>
      <c r="AL34" s="59" t="s">
        <v>366</v>
      </c>
    </row>
    <row r="35" spans="1:38" ht="15">
      <c r="A35" s="59">
        <v>8992</v>
      </c>
      <c r="B35" s="59">
        <v>8993</v>
      </c>
      <c r="C35" s="59" t="s">
        <v>87</v>
      </c>
      <c r="D35" s="59" t="s">
        <v>383</v>
      </c>
      <c r="E35" s="72"/>
      <c r="F35" s="24"/>
      <c r="G35" s="24"/>
      <c r="H35" s="72"/>
      <c r="I35" s="24"/>
      <c r="J35" s="24"/>
      <c r="K35" s="72"/>
      <c r="L35" s="24"/>
      <c r="M35" s="24"/>
      <c r="N35" s="72"/>
      <c r="O35" s="24"/>
      <c r="P35" s="73"/>
      <c r="Q35" s="72">
        <v>50</v>
      </c>
      <c r="R35" s="24">
        <v>203</v>
      </c>
      <c r="S35" s="73">
        <v>632</v>
      </c>
      <c r="T35" s="72"/>
      <c r="U35" s="24"/>
      <c r="V35" s="73"/>
      <c r="W35" s="72"/>
      <c r="X35" s="24"/>
      <c r="Y35" s="73"/>
      <c r="Z35" s="72"/>
      <c r="AA35" s="24"/>
      <c r="AB35" s="73"/>
      <c r="AD35" s="59" t="s">
        <v>369</v>
      </c>
      <c r="AE35" s="59" t="s">
        <v>331</v>
      </c>
      <c r="AF35" s="59" t="s">
        <v>330</v>
      </c>
      <c r="AG35" s="59" t="s">
        <v>371</v>
      </c>
      <c r="AH35" s="59">
        <v>466</v>
      </c>
      <c r="AI35" s="59">
        <v>155</v>
      </c>
      <c r="AJ35" s="59" t="s">
        <v>382</v>
      </c>
      <c r="AK35" s="59" t="s">
        <v>381</v>
      </c>
      <c r="AL35" s="59" t="s">
        <v>366</v>
      </c>
    </row>
    <row r="36" spans="1:38" ht="15">
      <c r="A36" s="59">
        <v>9004</v>
      </c>
      <c r="B36" s="59">
        <v>9004</v>
      </c>
      <c r="D36" s="59" t="s">
        <v>380</v>
      </c>
      <c r="E36" s="72"/>
      <c r="F36" s="24"/>
      <c r="G36" s="24"/>
      <c r="H36" s="72"/>
      <c r="I36" s="24"/>
      <c r="J36" s="24"/>
      <c r="K36" s="72"/>
      <c r="L36" s="24"/>
      <c r="M36" s="24"/>
      <c r="N36" s="72"/>
      <c r="O36" s="24"/>
      <c r="P36" s="73"/>
      <c r="Q36" s="72">
        <v>86</v>
      </c>
      <c r="R36" s="24">
        <v>76</v>
      </c>
      <c r="S36" s="73">
        <v>552</v>
      </c>
      <c r="T36" s="72"/>
      <c r="U36" s="24"/>
      <c r="V36" s="73"/>
      <c r="W36" s="72"/>
      <c r="X36" s="24"/>
      <c r="Y36" s="73"/>
      <c r="Z36" s="72"/>
      <c r="AA36" s="24"/>
      <c r="AB36" s="73"/>
      <c r="AD36" s="59" t="s">
        <v>369</v>
      </c>
      <c r="AE36" s="59" t="s">
        <v>331</v>
      </c>
      <c r="AF36" s="59" t="s">
        <v>330</v>
      </c>
      <c r="AG36" s="59" t="s">
        <v>379</v>
      </c>
      <c r="AH36" s="59">
        <v>478</v>
      </c>
      <c r="AI36" s="59">
        <v>159</v>
      </c>
      <c r="AJ36" s="59" t="s">
        <v>93</v>
      </c>
      <c r="AK36" s="59" t="s">
        <v>378</v>
      </c>
      <c r="AL36" s="59" t="s">
        <v>366</v>
      </c>
    </row>
    <row r="37" spans="1:38" ht="15">
      <c r="A37" s="59">
        <v>9006</v>
      </c>
      <c r="B37" s="59">
        <v>9006</v>
      </c>
      <c r="D37" s="59" t="s">
        <v>377</v>
      </c>
      <c r="E37" s="72"/>
      <c r="F37" s="24"/>
      <c r="G37" s="24"/>
      <c r="H37" s="72"/>
      <c r="I37" s="24"/>
      <c r="J37" s="24"/>
      <c r="K37" s="72"/>
      <c r="L37" s="24"/>
      <c r="M37" s="24"/>
      <c r="N37" s="72"/>
      <c r="O37" s="24"/>
      <c r="P37" s="73"/>
      <c r="Q37" s="72">
        <v>86</v>
      </c>
      <c r="R37" s="24">
        <v>79</v>
      </c>
      <c r="S37" s="73">
        <v>594</v>
      </c>
      <c r="T37" s="72"/>
      <c r="U37" s="24"/>
      <c r="V37" s="73"/>
      <c r="W37" s="72"/>
      <c r="X37" s="24"/>
      <c r="Y37" s="73"/>
      <c r="Z37" s="72"/>
      <c r="AA37" s="24"/>
      <c r="AB37" s="73"/>
      <c r="AD37" s="59" t="s">
        <v>369</v>
      </c>
      <c r="AE37" s="59" t="s">
        <v>331</v>
      </c>
      <c r="AF37" s="59" t="s">
        <v>330</v>
      </c>
      <c r="AG37" s="59" t="s">
        <v>371</v>
      </c>
      <c r="AH37" s="59">
        <v>480</v>
      </c>
      <c r="AI37" s="59">
        <v>160</v>
      </c>
      <c r="AJ37" s="59" t="s">
        <v>376</v>
      </c>
      <c r="AK37" s="59" t="s">
        <v>375</v>
      </c>
      <c r="AL37" s="59" t="s">
        <v>366</v>
      </c>
    </row>
    <row r="38" spans="1:38" ht="15">
      <c r="A38" s="59">
        <v>9008</v>
      </c>
      <c r="B38" s="59">
        <v>9008</v>
      </c>
      <c r="D38" s="59" t="s">
        <v>374</v>
      </c>
      <c r="E38" s="72"/>
      <c r="F38" s="24"/>
      <c r="G38" s="24"/>
      <c r="H38" s="72"/>
      <c r="I38" s="24"/>
      <c r="J38" s="24"/>
      <c r="K38" s="72"/>
      <c r="L38" s="24"/>
      <c r="M38" s="24"/>
      <c r="N38" s="72"/>
      <c r="O38" s="24"/>
      <c r="P38" s="73"/>
      <c r="Q38" s="72">
        <v>86</v>
      </c>
      <c r="R38" s="24">
        <v>111</v>
      </c>
      <c r="S38" s="73">
        <v>622</v>
      </c>
      <c r="T38" s="72"/>
      <c r="U38" s="24"/>
      <c r="V38" s="73"/>
      <c r="W38" s="72"/>
      <c r="X38" s="24"/>
      <c r="Y38" s="73"/>
      <c r="Z38" s="72"/>
      <c r="AA38" s="24"/>
      <c r="AB38" s="73"/>
      <c r="AD38" s="59" t="s">
        <v>369</v>
      </c>
      <c r="AE38" s="59" t="s">
        <v>331</v>
      </c>
      <c r="AF38" s="59" t="s">
        <v>330</v>
      </c>
      <c r="AG38" s="59" t="s">
        <v>371</v>
      </c>
      <c r="AH38" s="59">
        <v>482</v>
      </c>
      <c r="AI38" s="59">
        <v>160</v>
      </c>
      <c r="AJ38" s="59" t="s">
        <v>373</v>
      </c>
      <c r="AK38" s="59" t="s">
        <v>372</v>
      </c>
      <c r="AL38" s="59" t="s">
        <v>366</v>
      </c>
    </row>
    <row r="39" spans="1:38" ht="15">
      <c r="A39" s="59">
        <v>9010</v>
      </c>
      <c r="B39" s="59">
        <v>9010</v>
      </c>
      <c r="D39" s="59" t="s">
        <v>85</v>
      </c>
      <c r="E39" s="72"/>
      <c r="F39" s="24"/>
      <c r="G39" s="24"/>
      <c r="H39" s="72"/>
      <c r="I39" s="24"/>
      <c r="J39" s="24"/>
      <c r="K39" s="72"/>
      <c r="L39" s="24"/>
      <c r="M39" s="24"/>
      <c r="N39" s="72"/>
      <c r="O39" s="24"/>
      <c r="P39" s="73"/>
      <c r="Q39" s="72">
        <v>86</v>
      </c>
      <c r="R39" s="24">
        <v>43</v>
      </c>
      <c r="S39" s="73">
        <v>643</v>
      </c>
      <c r="T39" s="72"/>
      <c r="U39" s="24"/>
      <c r="V39" s="73"/>
      <c r="W39" s="72"/>
      <c r="X39" s="24"/>
      <c r="Y39" s="73"/>
      <c r="Z39" s="72"/>
      <c r="AA39" s="24"/>
      <c r="AB39" s="73"/>
      <c r="AD39" s="59" t="s">
        <v>369</v>
      </c>
      <c r="AE39" s="59" t="s">
        <v>331</v>
      </c>
      <c r="AF39" s="59" t="s">
        <v>330</v>
      </c>
      <c r="AG39" s="59" t="s">
        <v>371</v>
      </c>
      <c r="AH39" s="59">
        <v>484</v>
      </c>
      <c r="AI39" s="59">
        <v>161</v>
      </c>
      <c r="AJ39" s="59" t="s">
        <v>85</v>
      </c>
      <c r="AK39" s="59" t="s">
        <v>125</v>
      </c>
      <c r="AL39" s="59" t="s">
        <v>366</v>
      </c>
    </row>
    <row r="40" spans="1:38" ht="15">
      <c r="A40" s="59">
        <v>9013</v>
      </c>
      <c r="B40" s="59">
        <v>9013</v>
      </c>
      <c r="D40" s="59" t="s">
        <v>370</v>
      </c>
      <c r="E40" s="72"/>
      <c r="F40" s="24"/>
      <c r="G40" s="24"/>
      <c r="H40" s="72"/>
      <c r="I40" s="24"/>
      <c r="J40" s="24"/>
      <c r="K40" s="72"/>
      <c r="L40" s="24"/>
      <c r="M40" s="24"/>
      <c r="N40" s="72"/>
      <c r="O40" s="24"/>
      <c r="P40" s="73"/>
      <c r="Q40" s="72">
        <v>86</v>
      </c>
      <c r="R40" s="24">
        <v>35</v>
      </c>
      <c r="S40" s="73">
        <v>706</v>
      </c>
      <c r="T40" s="72"/>
      <c r="U40" s="24"/>
      <c r="V40" s="73"/>
      <c r="W40" s="72"/>
      <c r="X40" s="24"/>
      <c r="Y40" s="73"/>
      <c r="Z40" s="72"/>
      <c r="AA40" s="24"/>
      <c r="AB40" s="73"/>
      <c r="AD40" s="59" t="s">
        <v>369</v>
      </c>
      <c r="AE40" s="59" t="s">
        <v>331</v>
      </c>
      <c r="AF40" s="59" t="s">
        <v>330</v>
      </c>
      <c r="AG40" s="59" t="s">
        <v>368</v>
      </c>
      <c r="AH40" s="59">
        <v>487</v>
      </c>
      <c r="AI40" s="59">
        <v>163</v>
      </c>
      <c r="AK40" s="59" t="s">
        <v>367</v>
      </c>
      <c r="AL40" s="59" t="s">
        <v>366</v>
      </c>
    </row>
    <row r="41" spans="1:38" ht="15">
      <c r="A41" s="59">
        <v>9476</v>
      </c>
      <c r="B41" s="59">
        <v>9477</v>
      </c>
      <c r="C41" s="59" t="s">
        <v>86</v>
      </c>
      <c r="D41" s="59" t="s">
        <v>85</v>
      </c>
      <c r="E41" s="72"/>
      <c r="F41" s="24"/>
      <c r="G41" s="24"/>
      <c r="H41" s="72"/>
      <c r="I41" s="24"/>
      <c r="J41" s="24"/>
      <c r="K41" s="72"/>
      <c r="L41" s="24"/>
      <c r="M41" s="24"/>
      <c r="N41" s="72"/>
      <c r="O41" s="24"/>
      <c r="P41" s="73"/>
      <c r="Q41" s="72"/>
      <c r="R41" s="24"/>
      <c r="S41" s="73"/>
      <c r="T41" s="72"/>
      <c r="U41" s="24"/>
      <c r="V41" s="73"/>
      <c r="W41" s="72">
        <v>11365</v>
      </c>
      <c r="X41" s="24">
        <v>1087</v>
      </c>
      <c r="Y41" s="73">
        <v>9</v>
      </c>
      <c r="Z41" s="72"/>
      <c r="AA41" s="24"/>
      <c r="AB41" s="73"/>
      <c r="AC41" s="59" t="s">
        <v>365</v>
      </c>
      <c r="AD41" s="59" t="s">
        <v>363</v>
      </c>
      <c r="AE41" s="59" t="s">
        <v>331</v>
      </c>
      <c r="AF41" s="59" t="s">
        <v>330</v>
      </c>
      <c r="AG41" s="59" t="s">
        <v>89</v>
      </c>
      <c r="AH41" s="59">
        <v>270</v>
      </c>
      <c r="AI41" s="59">
        <v>90</v>
      </c>
      <c r="AJ41" s="59" t="s">
        <v>90</v>
      </c>
      <c r="AK41" s="59" t="s">
        <v>98</v>
      </c>
    </row>
    <row r="42" spans="1:38" ht="15">
      <c r="A42" s="59">
        <v>9539</v>
      </c>
      <c r="B42" s="59">
        <v>9540</v>
      </c>
      <c r="C42" s="59" t="s">
        <v>87</v>
      </c>
      <c r="D42" s="74" t="s">
        <v>88</v>
      </c>
      <c r="E42" s="72">
        <v>526</v>
      </c>
      <c r="F42" s="24">
        <v>32</v>
      </c>
      <c r="G42" s="24">
        <v>0</v>
      </c>
      <c r="H42" s="72">
        <v>2482</v>
      </c>
      <c r="I42" s="24">
        <v>145</v>
      </c>
      <c r="J42" s="24">
        <v>0</v>
      </c>
      <c r="K42" s="72">
        <v>4466</v>
      </c>
      <c r="L42" s="24">
        <v>257</v>
      </c>
      <c r="M42" s="24">
        <v>0</v>
      </c>
      <c r="N42" s="72">
        <v>2611</v>
      </c>
      <c r="O42" s="24">
        <v>980</v>
      </c>
      <c r="P42" s="73">
        <v>3</v>
      </c>
      <c r="Q42" s="72"/>
      <c r="R42" s="24"/>
      <c r="S42" s="73"/>
      <c r="T42" s="72"/>
      <c r="U42" s="24"/>
      <c r="V42" s="73"/>
      <c r="W42" s="72"/>
      <c r="X42" s="24"/>
      <c r="Y42" s="73"/>
      <c r="Z42" s="72"/>
      <c r="AA42" s="24"/>
      <c r="AB42" s="73"/>
      <c r="AC42" s="59" t="s">
        <v>364</v>
      </c>
      <c r="AD42" s="59" t="s">
        <v>363</v>
      </c>
      <c r="AE42" s="59" t="s">
        <v>331</v>
      </c>
      <c r="AF42" s="59" t="s">
        <v>330</v>
      </c>
      <c r="AG42" s="59" t="s">
        <v>334</v>
      </c>
      <c r="AH42" s="59">
        <v>333</v>
      </c>
      <c r="AI42" s="59">
        <v>111</v>
      </c>
      <c r="AJ42" s="59" t="s">
        <v>93</v>
      </c>
      <c r="AK42" s="59" t="s">
        <v>93</v>
      </c>
    </row>
    <row r="43" spans="1:38" ht="15">
      <c r="A43" s="59">
        <v>10282</v>
      </c>
      <c r="B43" s="59">
        <v>10283</v>
      </c>
      <c r="C43" s="59" t="s">
        <v>85</v>
      </c>
      <c r="D43" s="59" t="s">
        <v>86</v>
      </c>
      <c r="E43" s="72"/>
      <c r="F43" s="24"/>
      <c r="G43" s="24"/>
      <c r="H43" s="72"/>
      <c r="I43" s="24"/>
      <c r="J43" s="24"/>
      <c r="K43" s="72"/>
      <c r="L43" s="24"/>
      <c r="M43" s="24"/>
      <c r="N43" s="72"/>
      <c r="O43" s="24"/>
      <c r="P43" s="73"/>
      <c r="Q43" s="72"/>
      <c r="R43" s="24"/>
      <c r="S43" s="73"/>
      <c r="T43" s="72"/>
      <c r="U43" s="24"/>
      <c r="V43" s="73"/>
      <c r="W43" s="72">
        <v>4069</v>
      </c>
      <c r="X43" s="24">
        <v>1543</v>
      </c>
      <c r="Y43" s="73">
        <v>9</v>
      </c>
      <c r="Z43" s="72"/>
      <c r="AA43" s="24"/>
      <c r="AB43" s="73"/>
      <c r="AD43" s="59" t="s">
        <v>359</v>
      </c>
      <c r="AE43" s="59" t="s">
        <v>331</v>
      </c>
      <c r="AF43" s="59" t="s">
        <v>330</v>
      </c>
      <c r="AG43" s="59" t="s">
        <v>334</v>
      </c>
      <c r="AH43" s="59">
        <v>224</v>
      </c>
      <c r="AI43" s="59">
        <v>74</v>
      </c>
      <c r="AJ43" s="59" t="s">
        <v>93</v>
      </c>
      <c r="AK43" s="59" t="s">
        <v>93</v>
      </c>
      <c r="AL43" s="59" t="s">
        <v>358</v>
      </c>
    </row>
    <row r="44" spans="1:38" ht="15">
      <c r="A44" s="59">
        <v>10397</v>
      </c>
      <c r="B44" s="59">
        <v>10400</v>
      </c>
      <c r="C44" s="59" t="s">
        <v>362</v>
      </c>
      <c r="D44" s="74" t="s">
        <v>361</v>
      </c>
      <c r="E44" s="72">
        <v>2001</v>
      </c>
      <c r="F44" s="24">
        <v>129</v>
      </c>
      <c r="G44" s="24">
        <v>0</v>
      </c>
      <c r="H44" s="72">
        <v>3704</v>
      </c>
      <c r="I44" s="24">
        <v>225</v>
      </c>
      <c r="J44" s="24">
        <v>1</v>
      </c>
      <c r="K44" s="72">
        <v>5497</v>
      </c>
      <c r="L44" s="24">
        <v>352</v>
      </c>
      <c r="M44" s="24">
        <v>1</v>
      </c>
      <c r="N44" s="72">
        <v>3403</v>
      </c>
      <c r="O44" s="24">
        <v>1369</v>
      </c>
      <c r="P44" s="73">
        <v>6</v>
      </c>
      <c r="Q44" s="72"/>
      <c r="R44" s="24"/>
      <c r="S44" s="73"/>
      <c r="T44" s="72"/>
      <c r="U44" s="24"/>
      <c r="V44" s="73"/>
      <c r="W44" s="72"/>
      <c r="X44" s="24"/>
      <c r="Y44" s="73"/>
      <c r="Z44" s="72"/>
      <c r="AA44" s="24"/>
      <c r="AB44" s="73"/>
      <c r="AC44" s="59" t="s">
        <v>360</v>
      </c>
      <c r="AD44" s="59" t="s">
        <v>359</v>
      </c>
      <c r="AE44" s="59" t="s">
        <v>331</v>
      </c>
      <c r="AF44" s="59" t="s">
        <v>330</v>
      </c>
      <c r="AG44" s="59" t="s">
        <v>89</v>
      </c>
      <c r="AH44" s="59">
        <v>339</v>
      </c>
      <c r="AI44" s="59">
        <v>113</v>
      </c>
      <c r="AJ44" s="59" t="s">
        <v>87</v>
      </c>
      <c r="AK44" s="59" t="s">
        <v>85</v>
      </c>
      <c r="AL44" s="59" t="s">
        <v>358</v>
      </c>
    </row>
    <row r="45" spans="1:38" ht="15">
      <c r="A45" s="59">
        <v>10872</v>
      </c>
      <c r="B45" s="59">
        <v>10873</v>
      </c>
      <c r="C45" s="59" t="s">
        <v>87</v>
      </c>
      <c r="D45" s="74" t="s">
        <v>88</v>
      </c>
      <c r="E45" s="72">
        <v>1082</v>
      </c>
      <c r="F45" s="24">
        <v>96</v>
      </c>
      <c r="G45" s="24">
        <v>0</v>
      </c>
      <c r="H45" s="72">
        <v>1619</v>
      </c>
      <c r="I45" s="24">
        <v>183</v>
      </c>
      <c r="J45" s="24">
        <v>0</v>
      </c>
      <c r="K45" s="72">
        <v>1851</v>
      </c>
      <c r="L45" s="24">
        <v>387</v>
      </c>
      <c r="M45" s="24">
        <v>1</v>
      </c>
      <c r="N45" s="72">
        <v>2762</v>
      </c>
      <c r="O45" s="24">
        <v>1205</v>
      </c>
      <c r="P45" s="73">
        <v>4</v>
      </c>
      <c r="Q45" s="72"/>
      <c r="R45" s="24"/>
      <c r="S45" s="73"/>
      <c r="T45" s="72"/>
      <c r="U45" s="24"/>
      <c r="V45" s="73"/>
      <c r="W45" s="72"/>
      <c r="X45" s="24"/>
      <c r="Y45" s="73"/>
      <c r="Z45" s="72"/>
      <c r="AA45" s="24"/>
      <c r="AB45" s="73"/>
      <c r="AC45" s="59" t="s">
        <v>357</v>
      </c>
      <c r="AD45" s="59" t="s">
        <v>354</v>
      </c>
      <c r="AE45" s="59" t="s">
        <v>331</v>
      </c>
      <c r="AF45" s="59" t="s">
        <v>330</v>
      </c>
      <c r="AG45" s="59" t="s">
        <v>334</v>
      </c>
      <c r="AH45" s="59">
        <v>113</v>
      </c>
      <c r="AI45" s="59">
        <v>37</v>
      </c>
      <c r="AJ45" s="59" t="s">
        <v>92</v>
      </c>
      <c r="AK45" s="59" t="s">
        <v>92</v>
      </c>
    </row>
    <row r="46" spans="1:38" ht="15">
      <c r="A46" s="59">
        <v>11466</v>
      </c>
      <c r="B46" s="59">
        <v>11467</v>
      </c>
      <c r="C46" s="59" t="s">
        <v>85</v>
      </c>
      <c r="D46" s="59" t="s">
        <v>86</v>
      </c>
      <c r="E46" s="72"/>
      <c r="F46" s="24"/>
      <c r="G46" s="24"/>
      <c r="H46" s="72"/>
      <c r="I46" s="24"/>
      <c r="J46" s="24"/>
      <c r="K46" s="72"/>
      <c r="L46" s="24"/>
      <c r="M46" s="24"/>
      <c r="N46" s="72"/>
      <c r="O46" s="24"/>
      <c r="P46" s="73"/>
      <c r="Q46" s="72"/>
      <c r="R46" s="24"/>
      <c r="S46" s="73"/>
      <c r="T46" s="72"/>
      <c r="U46" s="24"/>
      <c r="V46" s="73"/>
      <c r="W46" s="72">
        <v>2260</v>
      </c>
      <c r="X46" s="24">
        <v>952</v>
      </c>
      <c r="Y46" s="73">
        <v>5</v>
      </c>
      <c r="Z46" s="72">
        <v>440</v>
      </c>
      <c r="AA46" s="24">
        <v>170</v>
      </c>
      <c r="AB46" s="73">
        <v>3</v>
      </c>
      <c r="AC46" s="59" t="s">
        <v>356</v>
      </c>
      <c r="AD46" s="59" t="s">
        <v>354</v>
      </c>
      <c r="AE46" s="59" t="s">
        <v>331</v>
      </c>
      <c r="AF46" s="59" t="s">
        <v>330</v>
      </c>
      <c r="AG46" s="59" t="s">
        <v>334</v>
      </c>
      <c r="AH46" s="59">
        <v>707</v>
      </c>
      <c r="AI46" s="59">
        <v>235</v>
      </c>
      <c r="AJ46" s="59" t="s">
        <v>93</v>
      </c>
      <c r="AK46" s="59" t="s">
        <v>93</v>
      </c>
      <c r="AL46" s="59" t="s">
        <v>345</v>
      </c>
    </row>
    <row r="47" spans="1:38" ht="15">
      <c r="A47" s="59">
        <v>11718</v>
      </c>
      <c r="B47" s="59">
        <v>11719</v>
      </c>
      <c r="C47" s="59" t="s">
        <v>86</v>
      </c>
      <c r="D47" s="74" t="s">
        <v>85</v>
      </c>
      <c r="E47" s="72">
        <v>1532</v>
      </c>
      <c r="F47" s="24">
        <v>83</v>
      </c>
      <c r="G47" s="24">
        <v>0</v>
      </c>
      <c r="H47" s="72">
        <v>4236</v>
      </c>
      <c r="I47" s="24">
        <v>218</v>
      </c>
      <c r="J47" s="24">
        <v>0</v>
      </c>
      <c r="K47" s="72">
        <v>179</v>
      </c>
      <c r="L47" s="24">
        <v>258</v>
      </c>
      <c r="M47" s="24">
        <v>1</v>
      </c>
      <c r="N47" s="72">
        <v>29239</v>
      </c>
      <c r="O47" s="24">
        <v>1185</v>
      </c>
      <c r="P47" s="73">
        <v>2</v>
      </c>
      <c r="Q47" s="72"/>
      <c r="R47" s="24"/>
      <c r="S47" s="73"/>
      <c r="T47" s="72"/>
      <c r="U47" s="24"/>
      <c r="V47" s="73"/>
      <c r="W47" s="72">
        <v>22791</v>
      </c>
      <c r="X47" s="24">
        <v>1018</v>
      </c>
      <c r="Y47" s="73">
        <v>1</v>
      </c>
      <c r="Z47" s="72">
        <v>2245</v>
      </c>
      <c r="AA47" s="24">
        <v>122</v>
      </c>
      <c r="AB47" s="73">
        <v>1</v>
      </c>
      <c r="AC47" s="59" t="s">
        <v>355</v>
      </c>
      <c r="AD47" s="59" t="s">
        <v>354</v>
      </c>
      <c r="AE47" s="59" t="s">
        <v>331</v>
      </c>
      <c r="AF47" s="59" t="s">
        <v>330</v>
      </c>
      <c r="AG47" s="59" t="s">
        <v>334</v>
      </c>
      <c r="AH47" s="59">
        <v>959</v>
      </c>
      <c r="AI47" s="59">
        <v>319</v>
      </c>
      <c r="AJ47" s="59" t="s">
        <v>86</v>
      </c>
      <c r="AK47" s="59" t="s">
        <v>86</v>
      </c>
      <c r="AL47" s="59" t="s">
        <v>345</v>
      </c>
    </row>
    <row r="48" spans="1:38" ht="15">
      <c r="A48" s="59">
        <v>11752</v>
      </c>
      <c r="B48" s="59">
        <v>11753</v>
      </c>
      <c r="C48" s="59" t="s">
        <v>87</v>
      </c>
      <c r="D48" s="59" t="s">
        <v>88</v>
      </c>
      <c r="E48" s="72"/>
      <c r="F48" s="24"/>
      <c r="G48" s="24"/>
      <c r="H48" s="72"/>
      <c r="I48" s="24"/>
      <c r="J48" s="24"/>
      <c r="K48" s="72"/>
      <c r="L48" s="24"/>
      <c r="M48" s="24"/>
      <c r="N48" s="72"/>
      <c r="O48" s="24"/>
      <c r="P48" s="73"/>
      <c r="Q48" s="72"/>
      <c r="R48" s="24"/>
      <c r="S48" s="73"/>
      <c r="T48" s="72">
        <v>53</v>
      </c>
      <c r="U48" s="24">
        <v>79</v>
      </c>
      <c r="V48" s="73">
        <v>1148</v>
      </c>
      <c r="W48" s="72"/>
      <c r="X48" s="24"/>
      <c r="Y48" s="73"/>
      <c r="Z48" s="72"/>
      <c r="AA48" s="24"/>
      <c r="AB48" s="73"/>
      <c r="AD48" s="59" t="s">
        <v>354</v>
      </c>
      <c r="AE48" s="59" t="s">
        <v>331</v>
      </c>
      <c r="AF48" s="59" t="s">
        <v>330</v>
      </c>
      <c r="AG48" s="59" t="s">
        <v>89</v>
      </c>
      <c r="AH48" s="59">
        <v>993</v>
      </c>
      <c r="AI48" s="59">
        <v>331</v>
      </c>
      <c r="AJ48" s="59" t="s">
        <v>96</v>
      </c>
      <c r="AK48" s="59" t="s">
        <v>92</v>
      </c>
      <c r="AL48" s="59" t="s">
        <v>345</v>
      </c>
    </row>
    <row r="49" spans="1:38" ht="15">
      <c r="A49" s="59">
        <v>12307</v>
      </c>
      <c r="B49" s="59">
        <v>12308</v>
      </c>
      <c r="C49" s="59" t="s">
        <v>85</v>
      </c>
      <c r="D49" s="59" t="s">
        <v>86</v>
      </c>
      <c r="E49" s="72"/>
      <c r="F49" s="24"/>
      <c r="G49" s="24"/>
      <c r="H49" s="72"/>
      <c r="I49" s="24"/>
      <c r="J49" s="24"/>
      <c r="K49" s="72"/>
      <c r="L49" s="24"/>
      <c r="M49" s="24"/>
      <c r="N49" s="72"/>
      <c r="O49" s="24"/>
      <c r="P49" s="73"/>
      <c r="Q49" s="72"/>
      <c r="R49" s="24"/>
      <c r="S49" s="73"/>
      <c r="T49" s="72"/>
      <c r="U49" s="24"/>
      <c r="V49" s="73"/>
      <c r="W49" s="72">
        <v>2464</v>
      </c>
      <c r="X49" s="24">
        <v>943</v>
      </c>
      <c r="Y49" s="73">
        <v>7</v>
      </c>
      <c r="Z49" s="72">
        <v>2339</v>
      </c>
      <c r="AA49" s="24">
        <v>99</v>
      </c>
      <c r="AB49" s="73">
        <v>2</v>
      </c>
      <c r="AC49" s="59" t="s">
        <v>353</v>
      </c>
      <c r="AD49" s="59" t="s">
        <v>352</v>
      </c>
      <c r="AE49" s="59" t="s">
        <v>331</v>
      </c>
      <c r="AF49" s="59" t="s">
        <v>351</v>
      </c>
      <c r="AG49" s="59" t="s">
        <v>350</v>
      </c>
      <c r="AH49" s="59">
        <v>42</v>
      </c>
    </row>
    <row r="50" spans="1:38" ht="15">
      <c r="A50" s="59">
        <v>12371</v>
      </c>
      <c r="B50" s="59">
        <v>12372</v>
      </c>
      <c r="C50" s="59" t="s">
        <v>86</v>
      </c>
      <c r="D50" s="59" t="s">
        <v>85</v>
      </c>
      <c r="E50" s="72"/>
      <c r="F50" s="24"/>
      <c r="G50" s="24"/>
      <c r="H50" s="72"/>
      <c r="I50" s="24"/>
      <c r="J50" s="24"/>
      <c r="K50" s="72"/>
      <c r="L50" s="24"/>
      <c r="M50" s="24"/>
      <c r="N50" s="72"/>
      <c r="O50" s="24"/>
      <c r="P50" s="73"/>
      <c r="Q50" s="72"/>
      <c r="R50" s="24"/>
      <c r="S50" s="73"/>
      <c r="T50" s="72"/>
      <c r="U50" s="24"/>
      <c r="V50" s="73"/>
      <c r="W50" s="72">
        <v>3387</v>
      </c>
      <c r="X50" s="24">
        <v>1790</v>
      </c>
      <c r="Y50" s="73">
        <v>4</v>
      </c>
      <c r="Z50" s="72">
        <v>195</v>
      </c>
      <c r="AA50" s="24">
        <v>186</v>
      </c>
      <c r="AB50" s="73">
        <v>20</v>
      </c>
      <c r="AC50" s="59" t="s">
        <v>349</v>
      </c>
      <c r="AD50" s="59" t="s">
        <v>343</v>
      </c>
      <c r="AE50" s="59" t="s">
        <v>331</v>
      </c>
      <c r="AF50" s="59" t="s">
        <v>330</v>
      </c>
      <c r="AG50" s="59" t="s">
        <v>334</v>
      </c>
      <c r="AH50" s="59">
        <v>35</v>
      </c>
      <c r="AI50" s="59">
        <v>11</v>
      </c>
      <c r="AJ50" s="59" t="s">
        <v>93</v>
      </c>
      <c r="AK50" s="59" t="s">
        <v>93</v>
      </c>
    </row>
    <row r="51" spans="1:38" ht="15">
      <c r="A51" s="59">
        <v>12615</v>
      </c>
      <c r="B51" s="59">
        <v>12616</v>
      </c>
      <c r="C51" s="59" t="s">
        <v>87</v>
      </c>
      <c r="D51" s="59" t="s">
        <v>88</v>
      </c>
      <c r="E51" s="72"/>
      <c r="F51" s="24"/>
      <c r="G51" s="24"/>
      <c r="H51" s="72"/>
      <c r="I51" s="24"/>
      <c r="J51" s="24"/>
      <c r="K51" s="72"/>
      <c r="L51" s="24"/>
      <c r="M51" s="24"/>
      <c r="N51" s="72"/>
      <c r="O51" s="24"/>
      <c r="P51" s="73"/>
      <c r="Q51" s="72"/>
      <c r="R51" s="24"/>
      <c r="S51" s="73"/>
      <c r="T51" s="72"/>
      <c r="U51" s="24"/>
      <c r="V51" s="73"/>
      <c r="W51" s="72">
        <v>3068</v>
      </c>
      <c r="X51" s="24">
        <v>1104</v>
      </c>
      <c r="Y51" s="73">
        <v>10</v>
      </c>
      <c r="Z51" s="72"/>
      <c r="AA51" s="24"/>
      <c r="AB51" s="73"/>
      <c r="AC51" s="59" t="s">
        <v>348</v>
      </c>
      <c r="AD51" s="59" t="s">
        <v>343</v>
      </c>
      <c r="AE51" s="59" t="s">
        <v>331</v>
      </c>
      <c r="AF51" s="59" t="s">
        <v>330</v>
      </c>
      <c r="AG51" s="59" t="s">
        <v>334</v>
      </c>
      <c r="AH51" s="59">
        <v>279</v>
      </c>
      <c r="AI51" s="59">
        <v>93</v>
      </c>
      <c r="AJ51" s="59" t="s">
        <v>93</v>
      </c>
      <c r="AK51" s="59" t="s">
        <v>93</v>
      </c>
      <c r="AL51" s="59" t="s">
        <v>346</v>
      </c>
    </row>
    <row r="52" spans="1:38" ht="15">
      <c r="A52" s="59">
        <v>12704</v>
      </c>
      <c r="B52" s="59">
        <v>12705</v>
      </c>
      <c r="C52" s="59" t="s">
        <v>88</v>
      </c>
      <c r="D52" s="74" t="s">
        <v>87</v>
      </c>
      <c r="E52" s="72">
        <v>849</v>
      </c>
      <c r="F52" s="24">
        <v>69</v>
      </c>
      <c r="G52" s="24">
        <v>0</v>
      </c>
      <c r="H52" s="72">
        <v>2873</v>
      </c>
      <c r="I52" s="24">
        <v>199</v>
      </c>
      <c r="J52" s="24">
        <v>0</v>
      </c>
      <c r="K52" s="72">
        <v>7861</v>
      </c>
      <c r="L52" s="24">
        <v>488</v>
      </c>
      <c r="M52" s="24">
        <v>2</v>
      </c>
      <c r="N52" s="72">
        <v>23224</v>
      </c>
      <c r="O52" s="24">
        <v>1315</v>
      </c>
      <c r="P52" s="73">
        <v>3</v>
      </c>
      <c r="Q52" s="72"/>
      <c r="R52" s="24"/>
      <c r="S52" s="73"/>
      <c r="T52" s="72"/>
      <c r="U52" s="24"/>
      <c r="V52" s="73"/>
      <c r="W52" s="72"/>
      <c r="X52" s="24"/>
      <c r="Y52" s="73"/>
      <c r="Z52" s="72">
        <v>284</v>
      </c>
      <c r="AA52" s="24">
        <v>28</v>
      </c>
      <c r="AB52" s="73">
        <v>118</v>
      </c>
      <c r="AC52" s="59" t="s">
        <v>347</v>
      </c>
      <c r="AD52" s="59" t="s">
        <v>343</v>
      </c>
      <c r="AE52" s="59" t="s">
        <v>331</v>
      </c>
      <c r="AF52" s="59" t="s">
        <v>330</v>
      </c>
      <c r="AG52" s="59" t="s">
        <v>334</v>
      </c>
      <c r="AH52" s="59">
        <v>368</v>
      </c>
      <c r="AI52" s="59">
        <v>122</v>
      </c>
      <c r="AJ52" s="59" t="s">
        <v>98</v>
      </c>
      <c r="AK52" s="59" t="s">
        <v>98</v>
      </c>
      <c r="AL52" s="59" t="s">
        <v>346</v>
      </c>
    </row>
    <row r="53" spans="1:38" ht="15">
      <c r="A53" s="59">
        <v>12857</v>
      </c>
      <c r="B53" s="59">
        <v>12858</v>
      </c>
      <c r="C53" s="59" t="s">
        <v>88</v>
      </c>
      <c r="D53" s="59" t="s">
        <v>87</v>
      </c>
      <c r="E53" s="72"/>
      <c r="F53" s="24"/>
      <c r="G53" s="24"/>
      <c r="H53" s="72"/>
      <c r="I53" s="24"/>
      <c r="J53" s="24"/>
      <c r="K53" s="72"/>
      <c r="L53" s="24"/>
      <c r="M53" s="24"/>
      <c r="N53" s="72"/>
      <c r="O53" s="24"/>
      <c r="P53" s="73"/>
      <c r="Q53" s="72">
        <v>2080</v>
      </c>
      <c r="R53" s="24">
        <v>790</v>
      </c>
      <c r="S53" s="73">
        <v>13</v>
      </c>
      <c r="T53" s="72">
        <v>2127</v>
      </c>
      <c r="U53" s="24">
        <v>819</v>
      </c>
      <c r="V53" s="73">
        <v>14</v>
      </c>
      <c r="W53" s="72"/>
      <c r="X53" s="24"/>
      <c r="Y53" s="73"/>
      <c r="Z53" s="72"/>
      <c r="AA53" s="24"/>
      <c r="AB53" s="73"/>
      <c r="AD53" s="59" t="s">
        <v>343</v>
      </c>
      <c r="AE53" s="59" t="s">
        <v>331</v>
      </c>
      <c r="AF53" s="59" t="s">
        <v>330</v>
      </c>
      <c r="AG53" s="59" t="s">
        <v>334</v>
      </c>
      <c r="AH53" s="59">
        <v>521</v>
      </c>
      <c r="AI53" s="59">
        <v>173</v>
      </c>
      <c r="AJ53" s="59" t="s">
        <v>115</v>
      </c>
      <c r="AK53" s="59" t="s">
        <v>115</v>
      </c>
      <c r="AL53" s="59" t="s">
        <v>345</v>
      </c>
    </row>
    <row r="54" spans="1:38" ht="15">
      <c r="A54" s="59">
        <v>13607</v>
      </c>
      <c r="B54" s="59">
        <v>13608</v>
      </c>
      <c r="C54" s="59" t="s">
        <v>87</v>
      </c>
      <c r="D54" s="59" t="s">
        <v>88</v>
      </c>
      <c r="E54" s="72"/>
      <c r="F54" s="24"/>
      <c r="G54" s="24"/>
      <c r="H54" s="72"/>
      <c r="I54" s="24"/>
      <c r="J54" s="24"/>
      <c r="K54" s="72"/>
      <c r="L54" s="24"/>
      <c r="M54" s="24"/>
      <c r="N54" s="72"/>
      <c r="O54" s="24"/>
      <c r="P54" s="73"/>
      <c r="Q54" s="72"/>
      <c r="R54" s="24"/>
      <c r="S54" s="73"/>
      <c r="T54" s="72"/>
      <c r="U54" s="24"/>
      <c r="V54" s="73"/>
      <c r="W54" s="72">
        <v>3260</v>
      </c>
      <c r="X54" s="24">
        <v>1313</v>
      </c>
      <c r="Y54" s="73">
        <v>5</v>
      </c>
      <c r="Z54" s="72"/>
      <c r="AA54" s="24"/>
      <c r="AB54" s="73"/>
      <c r="AD54" s="59" t="s">
        <v>343</v>
      </c>
      <c r="AE54" s="59" t="s">
        <v>331</v>
      </c>
      <c r="AF54" s="59" t="s">
        <v>330</v>
      </c>
      <c r="AG54" s="59" t="s">
        <v>334</v>
      </c>
      <c r="AH54" s="59">
        <v>1271</v>
      </c>
      <c r="AI54" s="59">
        <v>423</v>
      </c>
      <c r="AJ54" s="59" t="s">
        <v>87</v>
      </c>
      <c r="AK54" s="59" t="s">
        <v>87</v>
      </c>
      <c r="AL54" s="59" t="s">
        <v>342</v>
      </c>
    </row>
    <row r="55" spans="1:38" ht="15">
      <c r="A55" s="59">
        <v>13616</v>
      </c>
      <c r="B55" s="59">
        <v>13617</v>
      </c>
      <c r="C55" s="59" t="s">
        <v>87</v>
      </c>
      <c r="D55" s="59" t="s">
        <v>88</v>
      </c>
      <c r="E55" s="72"/>
      <c r="F55" s="24"/>
      <c r="G55" s="24"/>
      <c r="H55" s="72"/>
      <c r="I55" s="24"/>
      <c r="J55" s="24"/>
      <c r="K55" s="72"/>
      <c r="L55" s="24"/>
      <c r="M55" s="24"/>
      <c r="N55" s="72"/>
      <c r="O55" s="24"/>
      <c r="P55" s="73"/>
      <c r="Q55" s="72"/>
      <c r="R55" s="24"/>
      <c r="S55" s="73"/>
      <c r="T55" s="72"/>
      <c r="U55" s="24"/>
      <c r="V55" s="73"/>
      <c r="W55" s="72">
        <v>3892</v>
      </c>
      <c r="X55" s="24">
        <v>1414</v>
      </c>
      <c r="Y55" s="73">
        <v>3</v>
      </c>
      <c r="Z55" s="72"/>
      <c r="AA55" s="24"/>
      <c r="AB55" s="73"/>
      <c r="AC55" s="59" t="s">
        <v>344</v>
      </c>
      <c r="AD55" s="59" t="s">
        <v>343</v>
      </c>
      <c r="AE55" s="59" t="s">
        <v>331</v>
      </c>
      <c r="AF55" s="59" t="s">
        <v>330</v>
      </c>
      <c r="AG55" s="59" t="s">
        <v>334</v>
      </c>
      <c r="AH55" s="59">
        <v>1280</v>
      </c>
      <c r="AI55" s="59">
        <v>426</v>
      </c>
      <c r="AJ55" s="59" t="s">
        <v>98</v>
      </c>
      <c r="AK55" s="59" t="s">
        <v>98</v>
      </c>
      <c r="AL55" s="59" t="s">
        <v>342</v>
      </c>
    </row>
    <row r="56" spans="1:38" ht="15">
      <c r="A56" s="59">
        <v>14181</v>
      </c>
      <c r="B56" s="59">
        <v>14182</v>
      </c>
      <c r="C56" s="59" t="s">
        <v>87</v>
      </c>
      <c r="D56" s="59" t="s">
        <v>88</v>
      </c>
      <c r="E56" s="72"/>
      <c r="F56" s="24"/>
      <c r="G56" s="24"/>
      <c r="H56" s="72"/>
      <c r="I56" s="24"/>
      <c r="J56" s="24"/>
      <c r="K56" s="72"/>
      <c r="L56" s="24"/>
      <c r="M56" s="24"/>
      <c r="N56" s="72"/>
      <c r="O56" s="24"/>
      <c r="P56" s="73"/>
      <c r="Q56" s="72"/>
      <c r="R56" s="24"/>
      <c r="S56" s="73"/>
      <c r="T56" s="72"/>
      <c r="U56" s="24"/>
      <c r="V56" s="73"/>
      <c r="W56" s="72">
        <v>2817</v>
      </c>
      <c r="X56" s="24">
        <v>979</v>
      </c>
      <c r="Y56" s="73">
        <v>3</v>
      </c>
      <c r="Z56" s="72"/>
      <c r="AA56" s="24"/>
      <c r="AB56" s="73"/>
      <c r="AD56" s="59" t="s">
        <v>340</v>
      </c>
      <c r="AE56" s="59" t="s">
        <v>339</v>
      </c>
      <c r="AF56" s="59" t="s">
        <v>330</v>
      </c>
      <c r="AG56" s="59" t="s">
        <v>334</v>
      </c>
      <c r="AH56" s="59">
        <v>491</v>
      </c>
      <c r="AI56" s="59">
        <v>163</v>
      </c>
      <c r="AJ56" s="59" t="s">
        <v>90</v>
      </c>
      <c r="AK56" s="59" t="s">
        <v>90</v>
      </c>
    </row>
    <row r="57" spans="1:38" ht="15">
      <c r="A57" s="59">
        <v>14310</v>
      </c>
      <c r="B57" s="59">
        <v>14311</v>
      </c>
      <c r="C57" s="59" t="s">
        <v>87</v>
      </c>
      <c r="D57" s="59" t="s">
        <v>88</v>
      </c>
      <c r="E57" s="72"/>
      <c r="F57" s="24"/>
      <c r="G57" s="24"/>
      <c r="H57" s="72"/>
      <c r="I57" s="24"/>
      <c r="J57" s="24"/>
      <c r="K57" s="72"/>
      <c r="L57" s="24"/>
      <c r="M57" s="24"/>
      <c r="N57" s="72"/>
      <c r="O57" s="24"/>
      <c r="P57" s="73"/>
      <c r="Q57" s="72">
        <v>32688</v>
      </c>
      <c r="R57" s="24">
        <v>1355</v>
      </c>
      <c r="S57" s="73">
        <v>3</v>
      </c>
      <c r="T57" s="72">
        <v>28502</v>
      </c>
      <c r="U57" s="24">
        <v>1101</v>
      </c>
      <c r="V57" s="73">
        <v>0</v>
      </c>
      <c r="W57" s="72"/>
      <c r="X57" s="24"/>
      <c r="Y57" s="73"/>
      <c r="Z57" s="72"/>
      <c r="AA57" s="24"/>
      <c r="AB57" s="73"/>
      <c r="AD57" s="59" t="s">
        <v>340</v>
      </c>
      <c r="AE57" s="59" t="s">
        <v>339</v>
      </c>
      <c r="AF57" s="59" t="s">
        <v>330</v>
      </c>
      <c r="AG57" s="59" t="s">
        <v>334</v>
      </c>
      <c r="AH57" s="59">
        <v>362</v>
      </c>
      <c r="AI57" s="59">
        <v>120</v>
      </c>
      <c r="AJ57" s="59" t="s">
        <v>90</v>
      </c>
      <c r="AK57" s="59" t="s">
        <v>90</v>
      </c>
    </row>
    <row r="58" spans="1:38" ht="15">
      <c r="A58" s="59">
        <v>14667</v>
      </c>
      <c r="B58" s="59">
        <v>14668</v>
      </c>
      <c r="C58" s="59" t="s">
        <v>88</v>
      </c>
      <c r="D58" s="74" t="s">
        <v>87</v>
      </c>
      <c r="E58" s="72">
        <v>586</v>
      </c>
      <c r="F58" s="24">
        <v>30</v>
      </c>
      <c r="G58" s="24">
        <v>0</v>
      </c>
      <c r="H58" s="72">
        <v>1486</v>
      </c>
      <c r="I58" s="24">
        <v>80</v>
      </c>
      <c r="J58" s="24">
        <v>0</v>
      </c>
      <c r="K58" s="72">
        <v>1595</v>
      </c>
      <c r="L58" s="24">
        <v>118</v>
      </c>
      <c r="M58" s="24">
        <v>1</v>
      </c>
      <c r="N58" s="72">
        <v>29845</v>
      </c>
      <c r="O58" s="24">
        <v>1199</v>
      </c>
      <c r="P58" s="73">
        <v>5</v>
      </c>
      <c r="Q58" s="72"/>
      <c r="R58" s="24"/>
      <c r="S58" s="73"/>
      <c r="T58" s="72"/>
      <c r="U58" s="24"/>
      <c r="V58" s="73"/>
      <c r="W58" s="72"/>
      <c r="X58" s="24"/>
      <c r="Y58" s="73"/>
      <c r="Z58" s="72"/>
      <c r="AA58" s="24"/>
      <c r="AB58" s="73"/>
      <c r="AC58" s="59" t="s">
        <v>341</v>
      </c>
      <c r="AD58" s="59" t="s">
        <v>340</v>
      </c>
      <c r="AE58" s="59" t="s">
        <v>339</v>
      </c>
      <c r="AF58" s="59" t="s">
        <v>330</v>
      </c>
      <c r="AG58" s="59" t="s">
        <v>334</v>
      </c>
      <c r="AH58" s="59">
        <v>5</v>
      </c>
      <c r="AI58" s="59">
        <v>1</v>
      </c>
      <c r="AJ58" s="59" t="s">
        <v>91</v>
      </c>
      <c r="AK58" s="59" t="s">
        <v>91</v>
      </c>
    </row>
    <row r="59" spans="1:38" ht="15">
      <c r="A59" s="59">
        <v>14765</v>
      </c>
      <c r="B59" s="59">
        <v>14766</v>
      </c>
      <c r="C59" s="59" t="s">
        <v>88</v>
      </c>
      <c r="D59" s="74" t="s">
        <v>87</v>
      </c>
      <c r="E59" s="72">
        <v>188</v>
      </c>
      <c r="F59" s="24">
        <v>16</v>
      </c>
      <c r="G59" s="24">
        <v>0</v>
      </c>
      <c r="H59" s="72">
        <v>1537</v>
      </c>
      <c r="I59" s="24">
        <v>126</v>
      </c>
      <c r="J59" s="24">
        <v>0</v>
      </c>
      <c r="K59" s="72">
        <v>675</v>
      </c>
      <c r="L59" s="24">
        <v>137</v>
      </c>
      <c r="M59" s="24">
        <v>1</v>
      </c>
      <c r="N59" s="72">
        <v>2202</v>
      </c>
      <c r="O59" s="24">
        <v>1015</v>
      </c>
      <c r="P59" s="73">
        <v>0</v>
      </c>
      <c r="Q59" s="72"/>
      <c r="R59" s="24"/>
      <c r="S59" s="73"/>
      <c r="T59" s="72"/>
      <c r="U59" s="24"/>
      <c r="V59" s="73"/>
      <c r="W59" s="72">
        <v>2129</v>
      </c>
      <c r="X59" s="24">
        <v>916</v>
      </c>
      <c r="Y59" s="73">
        <v>0</v>
      </c>
      <c r="Z59" s="72">
        <v>4594</v>
      </c>
      <c r="AA59" s="24">
        <v>225</v>
      </c>
      <c r="AB59" s="73">
        <v>1</v>
      </c>
      <c r="AC59" s="59" t="s">
        <v>338</v>
      </c>
      <c r="AD59" s="59" t="s">
        <v>332</v>
      </c>
      <c r="AE59" s="59" t="s">
        <v>331</v>
      </c>
      <c r="AF59" s="59" t="s">
        <v>330</v>
      </c>
      <c r="AG59" s="59" t="s">
        <v>89</v>
      </c>
      <c r="AH59" s="59">
        <v>19</v>
      </c>
      <c r="AI59" s="59">
        <v>6</v>
      </c>
      <c r="AJ59" s="59" t="s">
        <v>87</v>
      </c>
      <c r="AK59" s="59" t="s">
        <v>98</v>
      </c>
    </row>
    <row r="60" spans="1:38" ht="15">
      <c r="A60" s="59">
        <v>14782</v>
      </c>
      <c r="B60" s="59">
        <v>14783</v>
      </c>
      <c r="C60" s="59" t="s">
        <v>87</v>
      </c>
      <c r="D60" s="74" t="s">
        <v>88</v>
      </c>
      <c r="E60" s="72">
        <v>275</v>
      </c>
      <c r="F60" s="24">
        <v>18</v>
      </c>
      <c r="G60" s="24">
        <v>0</v>
      </c>
      <c r="H60" s="72">
        <v>1476</v>
      </c>
      <c r="I60" s="24">
        <v>131</v>
      </c>
      <c r="J60" s="24">
        <v>0</v>
      </c>
      <c r="K60" s="72">
        <v>1121</v>
      </c>
      <c r="L60" s="24">
        <v>157</v>
      </c>
      <c r="M60" s="24">
        <v>2</v>
      </c>
      <c r="N60" s="72">
        <v>2623</v>
      </c>
      <c r="O60" s="24">
        <v>1167</v>
      </c>
      <c r="P60" s="73">
        <v>1</v>
      </c>
      <c r="Q60" s="72"/>
      <c r="R60" s="24"/>
      <c r="S60" s="73"/>
      <c r="T60" s="72"/>
      <c r="U60" s="24"/>
      <c r="V60" s="73"/>
      <c r="W60" s="72"/>
      <c r="X60" s="24"/>
      <c r="Y60" s="73"/>
      <c r="Z60" s="72"/>
      <c r="AA60" s="24"/>
      <c r="AB60" s="73"/>
      <c r="AC60" s="59" t="s">
        <v>337</v>
      </c>
      <c r="AD60" s="59" t="s">
        <v>332</v>
      </c>
      <c r="AE60" s="59" t="s">
        <v>331</v>
      </c>
      <c r="AF60" s="59" t="s">
        <v>330</v>
      </c>
      <c r="AG60" s="59" t="s">
        <v>334</v>
      </c>
      <c r="AH60" s="59">
        <v>36</v>
      </c>
      <c r="AI60" s="59">
        <v>12</v>
      </c>
      <c r="AJ60" s="59" t="s">
        <v>93</v>
      </c>
      <c r="AK60" s="59" t="s">
        <v>93</v>
      </c>
    </row>
    <row r="61" spans="1:38" ht="15">
      <c r="A61" s="59">
        <v>15042</v>
      </c>
      <c r="B61" s="59">
        <v>15043</v>
      </c>
      <c r="C61" s="59" t="s">
        <v>86</v>
      </c>
      <c r="D61" s="74" t="s">
        <v>85</v>
      </c>
      <c r="E61" s="72">
        <v>833</v>
      </c>
      <c r="F61" s="24">
        <v>44</v>
      </c>
      <c r="G61" s="24">
        <v>0</v>
      </c>
      <c r="H61" s="72">
        <v>2569</v>
      </c>
      <c r="I61" s="24">
        <v>163</v>
      </c>
      <c r="J61" s="24">
        <v>0</v>
      </c>
      <c r="K61" s="72">
        <v>1307</v>
      </c>
      <c r="L61" s="24">
        <v>198</v>
      </c>
      <c r="M61" s="24">
        <v>0</v>
      </c>
      <c r="N61" s="72">
        <v>28685</v>
      </c>
      <c r="O61" s="24">
        <v>1194</v>
      </c>
      <c r="P61" s="73">
        <v>3</v>
      </c>
      <c r="Q61" s="72"/>
      <c r="R61" s="24"/>
      <c r="S61" s="73"/>
      <c r="T61" s="72"/>
      <c r="U61" s="24"/>
      <c r="V61" s="73"/>
      <c r="W61" s="72"/>
      <c r="X61" s="24"/>
      <c r="Y61" s="73"/>
      <c r="Z61" s="72"/>
      <c r="AA61" s="24"/>
      <c r="AB61" s="73"/>
      <c r="AC61" s="59" t="s">
        <v>336</v>
      </c>
      <c r="AD61" s="59" t="s">
        <v>332</v>
      </c>
      <c r="AE61" s="59" t="s">
        <v>331</v>
      </c>
      <c r="AF61" s="59" t="s">
        <v>330</v>
      </c>
      <c r="AG61" s="59" t="s">
        <v>334</v>
      </c>
      <c r="AH61" s="59">
        <v>296</v>
      </c>
      <c r="AI61" s="59">
        <v>98</v>
      </c>
      <c r="AJ61" s="59" t="s">
        <v>86</v>
      </c>
      <c r="AK61" s="59" t="s">
        <v>86</v>
      </c>
    </row>
    <row r="62" spans="1:38" ht="15">
      <c r="A62" s="59">
        <v>15300</v>
      </c>
      <c r="B62" s="59">
        <v>15301</v>
      </c>
      <c r="C62" s="59" t="s">
        <v>86</v>
      </c>
      <c r="D62" s="74" t="s">
        <v>85</v>
      </c>
      <c r="E62" s="72">
        <v>797</v>
      </c>
      <c r="F62" s="24">
        <v>56</v>
      </c>
      <c r="G62" s="24">
        <v>0</v>
      </c>
      <c r="H62" s="72">
        <v>2705</v>
      </c>
      <c r="I62" s="24">
        <v>184</v>
      </c>
      <c r="J62" s="24">
        <v>0</v>
      </c>
      <c r="K62" s="72">
        <v>7230</v>
      </c>
      <c r="L62" s="24">
        <v>416</v>
      </c>
      <c r="M62" s="24">
        <v>1</v>
      </c>
      <c r="N62" s="72">
        <v>3565</v>
      </c>
      <c r="O62" s="24">
        <v>1394</v>
      </c>
      <c r="P62" s="73">
        <v>1</v>
      </c>
      <c r="Q62" s="72"/>
      <c r="R62" s="24"/>
      <c r="S62" s="73"/>
      <c r="T62" s="72"/>
      <c r="U62" s="24"/>
      <c r="V62" s="73"/>
      <c r="W62" s="72"/>
      <c r="X62" s="24"/>
      <c r="Y62" s="73"/>
      <c r="Z62" s="72"/>
      <c r="AA62" s="24"/>
      <c r="AB62" s="73"/>
      <c r="AC62" s="59" t="s">
        <v>335</v>
      </c>
      <c r="AD62" s="59" t="s">
        <v>332</v>
      </c>
      <c r="AE62" s="59" t="s">
        <v>331</v>
      </c>
      <c r="AF62" s="59" t="s">
        <v>330</v>
      </c>
      <c r="AG62" s="59" t="s">
        <v>334</v>
      </c>
      <c r="AH62" s="59">
        <v>554</v>
      </c>
      <c r="AI62" s="59">
        <v>184</v>
      </c>
      <c r="AJ62" s="59" t="s">
        <v>93</v>
      </c>
      <c r="AK62" s="59" t="s">
        <v>93</v>
      </c>
    </row>
    <row r="63" spans="1:38" ht="15">
      <c r="A63" s="59">
        <v>15325</v>
      </c>
      <c r="B63" s="59">
        <v>15326</v>
      </c>
      <c r="C63" s="59" t="s">
        <v>85</v>
      </c>
      <c r="D63" s="59" t="s">
        <v>86</v>
      </c>
      <c r="E63" s="72"/>
      <c r="F63" s="24"/>
      <c r="G63" s="24"/>
      <c r="H63" s="72"/>
      <c r="I63" s="24"/>
      <c r="J63" s="24"/>
      <c r="K63" s="72"/>
      <c r="L63" s="24"/>
      <c r="M63" s="24"/>
      <c r="N63" s="72"/>
      <c r="O63" s="24"/>
      <c r="P63" s="73"/>
      <c r="Q63" s="72">
        <v>3153</v>
      </c>
      <c r="R63" s="24">
        <v>1092</v>
      </c>
      <c r="S63" s="73">
        <v>7</v>
      </c>
      <c r="T63" s="72">
        <v>3041</v>
      </c>
      <c r="U63" s="24">
        <v>1052</v>
      </c>
      <c r="V63" s="73">
        <v>5</v>
      </c>
      <c r="W63" s="72">
        <v>3178</v>
      </c>
      <c r="X63" s="24">
        <v>1094</v>
      </c>
      <c r="Y63" s="73">
        <v>4</v>
      </c>
      <c r="Z63" s="72">
        <v>618</v>
      </c>
      <c r="AA63" s="24">
        <v>243</v>
      </c>
      <c r="AB63" s="73">
        <v>1</v>
      </c>
      <c r="AC63" s="59" t="s">
        <v>333</v>
      </c>
      <c r="AD63" s="59" t="s">
        <v>332</v>
      </c>
      <c r="AE63" s="59" t="s">
        <v>331</v>
      </c>
      <c r="AF63" s="59" t="s">
        <v>330</v>
      </c>
      <c r="AG63" s="59" t="s">
        <v>89</v>
      </c>
      <c r="AH63" s="59">
        <v>579</v>
      </c>
      <c r="AI63" s="59">
        <v>193</v>
      </c>
      <c r="AJ63" s="59" t="s">
        <v>87</v>
      </c>
      <c r="AK63" s="59" t="s">
        <v>85</v>
      </c>
    </row>
    <row r="64" spans="1:38" ht="15">
      <c r="A64" s="59">
        <v>16182</v>
      </c>
      <c r="B64" s="59">
        <v>16183</v>
      </c>
      <c r="C64" s="59" t="s">
        <v>85</v>
      </c>
      <c r="D64" s="59" t="s">
        <v>88</v>
      </c>
      <c r="E64" s="72"/>
      <c r="F64" s="24"/>
      <c r="G64" s="24"/>
      <c r="H64" s="72"/>
      <c r="I64" s="24"/>
      <c r="J64" s="24"/>
      <c r="K64" s="72"/>
      <c r="L64" s="24"/>
      <c r="M64" s="24"/>
      <c r="N64" s="72"/>
      <c r="O64" s="24"/>
      <c r="P64" s="73"/>
      <c r="Q64" s="72"/>
      <c r="R64" s="24"/>
      <c r="S64" s="73"/>
      <c r="T64" s="72"/>
      <c r="U64" s="24"/>
      <c r="V64" s="73"/>
      <c r="W64" s="72">
        <v>569</v>
      </c>
      <c r="X64" s="24">
        <v>316</v>
      </c>
      <c r="Y64" s="73">
        <v>811</v>
      </c>
      <c r="Z64" s="72"/>
      <c r="AA64" s="24"/>
      <c r="AB64" s="73"/>
    </row>
    <row r="65" spans="1:38" ht="15">
      <c r="A65" s="59">
        <v>16188</v>
      </c>
      <c r="B65" s="59">
        <v>16189</v>
      </c>
      <c r="C65" s="59" t="s">
        <v>87</v>
      </c>
      <c r="D65" s="59" t="s">
        <v>88</v>
      </c>
      <c r="E65" s="72"/>
      <c r="F65" s="24"/>
      <c r="G65" s="24"/>
      <c r="H65" s="72"/>
      <c r="I65" s="24"/>
      <c r="J65" s="24"/>
      <c r="K65" s="72"/>
      <c r="L65" s="24"/>
      <c r="M65" s="24"/>
      <c r="N65" s="72"/>
      <c r="O65" s="24"/>
      <c r="P65" s="73"/>
      <c r="Q65" s="72"/>
      <c r="R65" s="24"/>
      <c r="S65" s="73"/>
      <c r="T65" s="72"/>
      <c r="U65" s="24"/>
      <c r="V65" s="73"/>
      <c r="W65" s="72">
        <v>547</v>
      </c>
      <c r="X65" s="24">
        <v>406</v>
      </c>
      <c r="Y65" s="73">
        <v>1</v>
      </c>
      <c r="Z65" s="72"/>
      <c r="AA65" s="24"/>
      <c r="AB65" s="73"/>
    </row>
    <row r="66" spans="1:38" ht="15">
      <c r="A66" s="59">
        <v>16222</v>
      </c>
      <c r="B66" s="59">
        <v>16223</v>
      </c>
      <c r="C66" s="59" t="s">
        <v>88</v>
      </c>
      <c r="D66" s="74" t="s">
        <v>87</v>
      </c>
      <c r="E66" s="72">
        <v>2860</v>
      </c>
      <c r="F66" s="24">
        <v>176</v>
      </c>
      <c r="G66" s="24">
        <v>0</v>
      </c>
      <c r="H66" s="72">
        <v>4322</v>
      </c>
      <c r="I66" s="24">
        <v>246</v>
      </c>
      <c r="J66" s="24">
        <v>1</v>
      </c>
      <c r="K66" s="72">
        <v>17469</v>
      </c>
      <c r="L66" s="24">
        <v>727</v>
      </c>
      <c r="M66" s="24">
        <v>5</v>
      </c>
      <c r="N66" s="72">
        <v>30124</v>
      </c>
      <c r="O66" s="24">
        <v>1185</v>
      </c>
      <c r="P66" s="73">
        <v>7</v>
      </c>
      <c r="Q66" s="72"/>
      <c r="R66" s="24"/>
      <c r="S66" s="73"/>
      <c r="T66" s="72"/>
      <c r="U66" s="24"/>
      <c r="V66" s="73"/>
      <c r="W66" s="72"/>
      <c r="X66" s="24"/>
      <c r="Y66" s="73"/>
      <c r="Z66" s="72"/>
      <c r="AA66" s="24"/>
      <c r="AB66" s="73"/>
    </row>
    <row r="67" spans="1:38" ht="15">
      <c r="A67" s="59">
        <v>16269</v>
      </c>
      <c r="B67" s="59">
        <v>16270</v>
      </c>
      <c r="C67" s="59" t="s">
        <v>88</v>
      </c>
      <c r="D67" s="59" t="s">
        <v>87</v>
      </c>
      <c r="E67" s="72"/>
      <c r="F67" s="24"/>
      <c r="G67" s="24"/>
      <c r="H67" s="72"/>
      <c r="I67" s="24"/>
      <c r="J67" s="24"/>
      <c r="K67" s="72"/>
      <c r="L67" s="24"/>
      <c r="M67" s="24"/>
      <c r="N67" s="72"/>
      <c r="O67" s="24"/>
      <c r="P67" s="73"/>
      <c r="Q67" s="72"/>
      <c r="R67" s="24"/>
      <c r="S67" s="73"/>
      <c r="T67" s="72"/>
      <c r="U67" s="24"/>
      <c r="V67" s="73"/>
      <c r="W67" s="72">
        <v>28106</v>
      </c>
      <c r="X67" s="24">
        <v>1159</v>
      </c>
      <c r="Y67" s="73">
        <v>4</v>
      </c>
      <c r="Z67" s="72"/>
      <c r="AA67" s="24"/>
      <c r="AB67" s="73"/>
    </row>
    <row r="68" spans="1:38" ht="15">
      <c r="A68" s="59">
        <v>16324</v>
      </c>
      <c r="B68" s="59">
        <v>16325</v>
      </c>
      <c r="C68" s="59" t="s">
        <v>87</v>
      </c>
      <c r="D68" s="74" t="s">
        <v>88</v>
      </c>
      <c r="E68" s="72">
        <v>2229</v>
      </c>
      <c r="F68" s="24">
        <v>146</v>
      </c>
      <c r="G68" s="24">
        <v>0</v>
      </c>
      <c r="H68" s="72">
        <v>4327</v>
      </c>
      <c r="I68" s="24">
        <v>262</v>
      </c>
      <c r="J68" s="24">
        <v>0</v>
      </c>
      <c r="K68" s="72">
        <v>7382</v>
      </c>
      <c r="L68" s="24">
        <v>365</v>
      </c>
      <c r="M68" s="24">
        <v>1</v>
      </c>
      <c r="N68" s="72">
        <v>23131</v>
      </c>
      <c r="O68" s="24">
        <v>980</v>
      </c>
      <c r="P68" s="73">
        <v>6</v>
      </c>
      <c r="Q68" s="72"/>
      <c r="R68" s="24"/>
      <c r="S68" s="73"/>
      <c r="T68" s="72"/>
      <c r="U68" s="24"/>
      <c r="V68" s="73"/>
      <c r="W68" s="72"/>
      <c r="X68" s="24"/>
      <c r="Y68" s="73"/>
      <c r="Z68" s="72"/>
      <c r="AA68" s="24"/>
      <c r="AB68" s="73"/>
    </row>
    <row r="69" spans="1:38" ht="15">
      <c r="A69" s="59">
        <v>16361</v>
      </c>
      <c r="B69" s="59">
        <v>16362</v>
      </c>
      <c r="C69" s="59" t="s">
        <v>87</v>
      </c>
      <c r="D69" s="74" t="s">
        <v>88</v>
      </c>
      <c r="E69" s="72">
        <v>2344</v>
      </c>
      <c r="F69" s="24">
        <v>273</v>
      </c>
      <c r="G69" s="24">
        <v>0</v>
      </c>
      <c r="H69" s="72">
        <v>3552</v>
      </c>
      <c r="I69" s="24">
        <v>383</v>
      </c>
      <c r="J69" s="24">
        <v>0</v>
      </c>
      <c r="K69" s="72">
        <v>5098</v>
      </c>
      <c r="L69" s="24">
        <v>485</v>
      </c>
      <c r="M69" s="24">
        <v>2</v>
      </c>
      <c r="N69" s="72">
        <v>2389</v>
      </c>
      <c r="O69" s="24">
        <v>1063</v>
      </c>
      <c r="P69" s="73">
        <v>2</v>
      </c>
      <c r="Q69" s="72"/>
      <c r="R69" s="24"/>
      <c r="S69" s="73"/>
      <c r="T69" s="72"/>
      <c r="U69" s="24"/>
      <c r="V69" s="73"/>
      <c r="W69" s="72"/>
      <c r="X69" s="24"/>
      <c r="Y69" s="73"/>
      <c r="Z69" s="72"/>
      <c r="AA69" s="24"/>
      <c r="AB69" s="73"/>
    </row>
    <row r="70" spans="1:38" ht="15">
      <c r="A70" s="59">
        <v>16464</v>
      </c>
      <c r="B70" s="59">
        <v>16465</v>
      </c>
      <c r="C70" s="59" t="s">
        <v>88</v>
      </c>
      <c r="D70" s="59" t="s">
        <v>87</v>
      </c>
      <c r="E70" s="72"/>
      <c r="F70" s="24"/>
      <c r="G70" s="24"/>
      <c r="H70" s="72"/>
      <c r="I70" s="24"/>
      <c r="J70" s="24"/>
      <c r="K70" s="72"/>
      <c r="L70" s="24"/>
      <c r="M70" s="24"/>
      <c r="N70" s="72"/>
      <c r="O70" s="24"/>
      <c r="P70" s="73"/>
      <c r="Q70" s="72"/>
      <c r="R70" s="24"/>
      <c r="S70" s="73"/>
      <c r="T70" s="72"/>
      <c r="U70" s="24"/>
      <c r="V70" s="73"/>
      <c r="W70" s="72">
        <v>1930</v>
      </c>
      <c r="X70" s="24">
        <v>731</v>
      </c>
      <c r="Y70" s="73">
        <v>6</v>
      </c>
      <c r="Z70" s="72"/>
      <c r="AA70" s="24"/>
      <c r="AB70" s="73"/>
    </row>
    <row r="71" spans="1:38" ht="15">
      <c r="A71" s="59">
        <v>16518</v>
      </c>
      <c r="B71" s="59">
        <v>16519</v>
      </c>
      <c r="C71" s="59" t="s">
        <v>87</v>
      </c>
      <c r="D71" s="59" t="s">
        <v>88</v>
      </c>
      <c r="E71" s="72"/>
      <c r="F71" s="24"/>
      <c r="G71" s="24"/>
      <c r="H71" s="72"/>
      <c r="I71" s="24"/>
      <c r="J71" s="24"/>
      <c r="K71" s="72"/>
      <c r="L71" s="24"/>
      <c r="M71" s="24"/>
      <c r="N71" s="72"/>
      <c r="O71" s="24"/>
      <c r="P71" s="73"/>
      <c r="Q71" s="72">
        <v>23939</v>
      </c>
      <c r="R71" s="24">
        <v>982</v>
      </c>
      <c r="S71" s="73">
        <v>2</v>
      </c>
      <c r="T71" s="72">
        <v>20328</v>
      </c>
      <c r="U71" s="24">
        <v>812</v>
      </c>
      <c r="V71" s="73">
        <v>6</v>
      </c>
      <c r="W71" s="72">
        <v>14831</v>
      </c>
      <c r="X71" s="24">
        <v>798</v>
      </c>
      <c r="Y71" s="73">
        <v>5</v>
      </c>
      <c r="Z71" s="72">
        <v>3839</v>
      </c>
      <c r="AA71" s="24">
        <v>191</v>
      </c>
      <c r="AB71" s="73">
        <v>1</v>
      </c>
    </row>
    <row r="72" spans="1:38" ht="16" thickBot="1">
      <c r="A72" s="59">
        <v>16526</v>
      </c>
      <c r="B72" s="59">
        <v>16527</v>
      </c>
      <c r="C72" s="59" t="s">
        <v>88</v>
      </c>
      <c r="D72" s="74" t="s">
        <v>87</v>
      </c>
      <c r="E72" s="72">
        <v>2733</v>
      </c>
      <c r="F72" s="24">
        <v>161</v>
      </c>
      <c r="G72" s="24">
        <v>2</v>
      </c>
      <c r="H72" s="72">
        <v>3681</v>
      </c>
      <c r="I72" s="24">
        <v>213</v>
      </c>
      <c r="J72" s="24">
        <v>0</v>
      </c>
      <c r="K72" s="72">
        <v>6565</v>
      </c>
      <c r="L72" s="24">
        <v>339</v>
      </c>
      <c r="M72" s="24">
        <v>3</v>
      </c>
      <c r="N72" s="72">
        <v>20496</v>
      </c>
      <c r="O72" s="24">
        <v>831</v>
      </c>
      <c r="P72" s="73">
        <v>6</v>
      </c>
      <c r="Q72" s="72"/>
      <c r="R72" s="24"/>
      <c r="S72" s="73"/>
      <c r="T72" s="72"/>
      <c r="U72" s="24"/>
      <c r="V72" s="73"/>
      <c r="W72" s="72"/>
      <c r="X72" s="24"/>
      <c r="Y72" s="71"/>
      <c r="Z72" s="72"/>
      <c r="AA72" s="24"/>
      <c r="AB72" s="71"/>
      <c r="AC72" s="6"/>
      <c r="AD72" s="6"/>
      <c r="AE72" s="6"/>
      <c r="AF72" s="6"/>
      <c r="AG72" s="6"/>
      <c r="AH72" s="6"/>
      <c r="AI72" s="6"/>
      <c r="AJ72" s="6"/>
      <c r="AK72" s="6"/>
      <c r="AL72" s="6"/>
    </row>
    <row r="73" spans="1:38" ht="15">
      <c r="A73" s="111" t="s">
        <v>503</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row>
  </sheetData>
  <mergeCells count="9">
    <mergeCell ref="W1:Y1"/>
    <mergeCell ref="K1:M1"/>
    <mergeCell ref="Z1:AB1"/>
    <mergeCell ref="A73:AL73"/>
    <mergeCell ref="H1:J1"/>
    <mergeCell ref="E1:G1"/>
    <mergeCell ref="N1:P1"/>
    <mergeCell ref="Q1:S1"/>
    <mergeCell ref="T1:V1"/>
  </mergeCells>
  <phoneticPr fontId="24" type="noConversion"/>
  <pageMargins left="0.7" right="0.7" top="0.75" bottom="0.75" header="0.3" footer="0.3"/>
  <pageSetup scale="17" orientation="portrait" horizontalDpi="4294967292" verticalDpi="4294967292"/>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6"/>
  <sheetViews>
    <sheetView workbookViewId="0">
      <selection activeCell="A6" sqref="A6:S6"/>
    </sheetView>
  </sheetViews>
  <sheetFormatPr baseColWidth="10" defaultColWidth="8.83203125" defaultRowHeight="15" x14ac:dyDescent="0"/>
  <cols>
    <col min="1" max="1" width="20.6640625" style="49" bestFit="1" customWidth="1"/>
    <col min="2" max="10" width="10.6640625" style="49" customWidth="1"/>
    <col min="11" max="13" width="10.6640625" customWidth="1"/>
    <col min="14" max="16" width="10.6640625" style="49" customWidth="1"/>
    <col min="17" max="19" width="10.6640625" customWidth="1"/>
  </cols>
  <sheetData>
    <row r="1" spans="1:19">
      <c r="B1" s="113" t="s">
        <v>485</v>
      </c>
      <c r="C1" s="113"/>
      <c r="D1" s="113"/>
      <c r="E1" s="113" t="s">
        <v>487</v>
      </c>
      <c r="F1" s="113"/>
      <c r="G1" s="113"/>
      <c r="H1" s="113" t="s">
        <v>423</v>
      </c>
      <c r="I1" s="113"/>
      <c r="J1" s="113"/>
      <c r="K1" s="112" t="s">
        <v>262</v>
      </c>
      <c r="L1" s="112"/>
      <c r="M1" s="112"/>
      <c r="N1" s="112" t="s">
        <v>264</v>
      </c>
      <c r="O1" s="112"/>
      <c r="P1" s="112"/>
      <c r="Q1" s="112" t="s">
        <v>263</v>
      </c>
      <c r="R1" s="112"/>
      <c r="S1" s="112"/>
    </row>
    <row r="2" spans="1:19" ht="60">
      <c r="A2" s="16"/>
      <c r="B2" s="14" t="s">
        <v>132</v>
      </c>
      <c r="C2" s="14" t="s">
        <v>133</v>
      </c>
      <c r="D2" s="14" t="s">
        <v>134</v>
      </c>
      <c r="E2" s="14" t="s">
        <v>132</v>
      </c>
      <c r="F2" s="14" t="s">
        <v>133</v>
      </c>
      <c r="G2" s="14" t="s">
        <v>134</v>
      </c>
      <c r="H2" s="14" t="s">
        <v>132</v>
      </c>
      <c r="I2" s="14" t="s">
        <v>133</v>
      </c>
      <c r="J2" s="14" t="s">
        <v>134</v>
      </c>
      <c r="K2" s="14" t="s">
        <v>132</v>
      </c>
      <c r="L2" s="14" t="s">
        <v>133</v>
      </c>
      <c r="M2" s="14" t="s">
        <v>134</v>
      </c>
      <c r="N2" s="14" t="s">
        <v>132</v>
      </c>
      <c r="O2" s="14" t="s">
        <v>133</v>
      </c>
      <c r="P2" s="14" t="s">
        <v>134</v>
      </c>
      <c r="Q2" s="14" t="s">
        <v>132</v>
      </c>
      <c r="R2" s="14" t="s">
        <v>133</v>
      </c>
      <c r="S2" s="14" t="s">
        <v>134</v>
      </c>
    </row>
    <row r="3" spans="1:19">
      <c r="A3" s="17" t="s">
        <v>135</v>
      </c>
      <c r="B3" s="17">
        <v>134</v>
      </c>
      <c r="C3" s="17">
        <v>116</v>
      </c>
      <c r="D3" s="17">
        <v>250</v>
      </c>
      <c r="E3" s="17">
        <v>99</v>
      </c>
      <c r="F3" s="17">
        <v>110</v>
      </c>
      <c r="G3" s="17">
        <v>212</v>
      </c>
      <c r="H3" s="17">
        <v>115</v>
      </c>
      <c r="I3" s="17">
        <v>109</v>
      </c>
      <c r="J3" s="17">
        <v>209</v>
      </c>
      <c r="K3" s="17">
        <v>187</v>
      </c>
      <c r="L3" s="17">
        <v>155</v>
      </c>
      <c r="M3" s="17">
        <v>341</v>
      </c>
      <c r="N3" s="17">
        <v>201</v>
      </c>
      <c r="O3" s="17">
        <v>150</v>
      </c>
      <c r="P3" s="17">
        <v>349</v>
      </c>
      <c r="Q3" s="17">
        <v>75</v>
      </c>
      <c r="R3" s="17">
        <v>75</v>
      </c>
      <c r="S3" s="17">
        <v>150</v>
      </c>
    </row>
    <row r="4" spans="1:19">
      <c r="A4" s="17" t="s">
        <v>131</v>
      </c>
      <c r="B4" s="17">
        <v>59</v>
      </c>
      <c r="C4" s="17">
        <v>1</v>
      </c>
      <c r="D4" s="17">
        <v>67</v>
      </c>
      <c r="E4" s="17">
        <v>53</v>
      </c>
      <c r="F4" s="17">
        <v>1</v>
      </c>
      <c r="G4" s="17">
        <v>60</v>
      </c>
      <c r="H4" s="17">
        <v>54</v>
      </c>
      <c r="I4" s="17">
        <v>0</v>
      </c>
      <c r="J4" s="17">
        <v>55</v>
      </c>
      <c r="K4" s="17">
        <v>21</v>
      </c>
      <c r="L4" s="17">
        <v>3</v>
      </c>
      <c r="M4" s="17">
        <v>24</v>
      </c>
      <c r="N4" s="17">
        <v>24</v>
      </c>
      <c r="O4" s="17">
        <v>1</v>
      </c>
      <c r="P4" s="17">
        <v>25</v>
      </c>
      <c r="Q4" s="17">
        <v>16</v>
      </c>
      <c r="R4" s="17">
        <v>1</v>
      </c>
      <c r="S4" s="17">
        <v>17</v>
      </c>
    </row>
    <row r="5" spans="1:19" ht="16" thickBot="1">
      <c r="A5" s="18" t="s">
        <v>136</v>
      </c>
      <c r="B5" s="18">
        <v>58</v>
      </c>
      <c r="C5" s="18">
        <v>151</v>
      </c>
      <c r="D5" s="18">
        <v>208</v>
      </c>
      <c r="E5" s="18">
        <v>52</v>
      </c>
      <c r="F5" s="18">
        <v>149</v>
      </c>
      <c r="G5" s="18">
        <v>200</v>
      </c>
      <c r="H5" s="18">
        <v>58</v>
      </c>
      <c r="I5" s="18">
        <v>154</v>
      </c>
      <c r="J5" s="18">
        <v>210</v>
      </c>
      <c r="K5" s="18">
        <v>55</v>
      </c>
      <c r="L5" s="18">
        <v>120</v>
      </c>
      <c r="M5" s="18">
        <v>174</v>
      </c>
      <c r="N5" s="18">
        <v>71</v>
      </c>
      <c r="O5" s="18">
        <v>168</v>
      </c>
      <c r="P5" s="18">
        <v>236</v>
      </c>
      <c r="Q5" s="18">
        <v>61</v>
      </c>
      <c r="R5" s="18">
        <v>178</v>
      </c>
      <c r="S5" s="18">
        <v>239</v>
      </c>
    </row>
    <row r="6" spans="1:19" ht="39" customHeight="1">
      <c r="A6" s="106" t="s">
        <v>504</v>
      </c>
      <c r="B6" s="106"/>
      <c r="C6" s="106"/>
      <c r="D6" s="106"/>
      <c r="E6" s="106"/>
      <c r="F6" s="106"/>
      <c r="G6" s="106"/>
      <c r="H6" s="106"/>
      <c r="I6" s="106"/>
      <c r="J6" s="106"/>
      <c r="K6" s="106"/>
      <c r="L6" s="106"/>
      <c r="M6" s="106"/>
      <c r="N6" s="106"/>
      <c r="O6" s="106"/>
      <c r="P6" s="106"/>
      <c r="Q6" s="106"/>
      <c r="R6" s="106"/>
      <c r="S6" s="106"/>
    </row>
  </sheetData>
  <mergeCells count="7">
    <mergeCell ref="A6:S6"/>
    <mergeCell ref="Q1:S1"/>
    <mergeCell ref="K1:M1"/>
    <mergeCell ref="B1:D1"/>
    <mergeCell ref="E1:G1"/>
    <mergeCell ref="H1:J1"/>
    <mergeCell ref="N1:P1"/>
  </mergeCells>
  <phoneticPr fontId="24" type="noConversion"/>
  <pageMargins left="0.7" right="0.7" top="0.75" bottom="0.75" header="0.3" footer="0.3"/>
  <pageSetup scale="63"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B77"/>
  <sheetViews>
    <sheetView tabSelected="1" workbookViewId="0">
      <selection activeCell="F72" sqref="F72"/>
    </sheetView>
  </sheetViews>
  <sheetFormatPr baseColWidth="10" defaultColWidth="8.83203125" defaultRowHeight="15" x14ac:dyDescent="0"/>
  <cols>
    <col min="1" max="1" width="21.6640625" style="33" bestFit="1" customWidth="1"/>
    <col min="2" max="2" width="5.5" style="20" bestFit="1" customWidth="1"/>
    <col min="3" max="4" width="12.83203125" style="20" bestFit="1" customWidth="1"/>
    <col min="5" max="5" width="33.33203125" style="20" bestFit="1" customWidth="1"/>
    <col min="6" max="6" width="53.5" style="20" bestFit="1" customWidth="1"/>
    <col min="7" max="7" width="17.83203125" style="20" bestFit="1" customWidth="1"/>
    <col min="8" max="8" width="12.83203125" style="20" bestFit="1" customWidth="1"/>
    <col min="9" max="9" width="13" style="20" bestFit="1" customWidth="1"/>
    <col min="10" max="10" width="11.6640625" style="20" bestFit="1" customWidth="1"/>
    <col min="11" max="11" width="17.83203125" style="20" bestFit="1" customWidth="1"/>
    <col min="12" max="12" width="18.5" style="20" bestFit="1" customWidth="1"/>
    <col min="13" max="13" width="15.6640625" style="20" bestFit="1" customWidth="1"/>
    <col min="14" max="14" width="11.83203125" style="20" customWidth="1"/>
    <col min="15" max="15" width="11.5" style="20" customWidth="1"/>
    <col min="16" max="16" width="11.1640625" style="20" bestFit="1" customWidth="1"/>
    <col min="17" max="17" width="11.5" style="20" bestFit="1" customWidth="1"/>
    <col min="18" max="18" width="37.1640625" style="20" bestFit="1" customWidth="1"/>
    <col min="19" max="19" width="20.1640625" style="20" bestFit="1" customWidth="1"/>
    <col min="20" max="20" width="27.33203125" style="20" bestFit="1" customWidth="1"/>
    <col min="21" max="21" width="16.33203125" style="20" bestFit="1" customWidth="1"/>
    <col min="22" max="22" width="10.5" style="20" customWidth="1"/>
    <col min="23" max="23" width="10.6640625" style="20" customWidth="1"/>
    <col min="24" max="24" width="12.1640625" style="20" bestFit="1" customWidth="1"/>
    <col min="25" max="25" width="7.83203125" style="20" customWidth="1"/>
    <col min="26" max="26" width="8" style="20" customWidth="1"/>
    <col min="27" max="28" width="13.6640625" style="20" bestFit="1" customWidth="1"/>
    <col min="29" max="16384" width="8.83203125" style="20"/>
  </cols>
  <sheetData>
    <row r="1" spans="1:28" s="15" customFormat="1" ht="46" thickBot="1">
      <c r="A1" s="32"/>
      <c r="B1" s="21" t="s">
        <v>99</v>
      </c>
      <c r="C1" s="21" t="s">
        <v>265</v>
      </c>
      <c r="D1" s="21" t="s">
        <v>78</v>
      </c>
      <c r="E1" s="21" t="s">
        <v>100</v>
      </c>
      <c r="F1" s="21" t="s">
        <v>84</v>
      </c>
      <c r="G1" s="21" t="s">
        <v>144</v>
      </c>
      <c r="H1" s="21" t="s">
        <v>101</v>
      </c>
      <c r="I1" s="21" t="s">
        <v>104</v>
      </c>
      <c r="J1" s="21" t="s">
        <v>266</v>
      </c>
      <c r="K1" s="21" t="s">
        <v>79</v>
      </c>
      <c r="L1" s="21" t="s">
        <v>80</v>
      </c>
      <c r="M1" s="21" t="s">
        <v>81</v>
      </c>
      <c r="N1" s="21" t="s">
        <v>82</v>
      </c>
      <c r="O1" s="21" t="s">
        <v>83</v>
      </c>
      <c r="P1" s="21" t="s">
        <v>103</v>
      </c>
      <c r="Q1" s="21" t="s">
        <v>102</v>
      </c>
      <c r="R1" s="29" t="s">
        <v>267</v>
      </c>
      <c r="S1" s="21" t="s">
        <v>105</v>
      </c>
      <c r="T1" s="21" t="s">
        <v>106</v>
      </c>
      <c r="U1" s="21" t="s">
        <v>107</v>
      </c>
      <c r="V1" s="21" t="s">
        <v>108</v>
      </c>
      <c r="W1" s="21" t="s">
        <v>109</v>
      </c>
      <c r="X1" s="21" t="s">
        <v>112</v>
      </c>
      <c r="Y1" s="21" t="s">
        <v>110</v>
      </c>
      <c r="Z1" s="21" t="s">
        <v>111</v>
      </c>
      <c r="AA1" s="21" t="s">
        <v>268</v>
      </c>
      <c r="AB1" s="21" t="s">
        <v>269</v>
      </c>
    </row>
    <row r="2" spans="1:28" s="15" customFormat="1">
      <c r="A2" s="31" t="s">
        <v>488</v>
      </c>
      <c r="B2" s="19"/>
      <c r="C2" s="19"/>
      <c r="D2" s="19"/>
      <c r="E2" s="19"/>
      <c r="F2" s="19"/>
      <c r="G2" s="19"/>
      <c r="H2" s="19"/>
      <c r="I2" s="19"/>
      <c r="J2" s="19"/>
      <c r="K2" s="19"/>
      <c r="L2" s="19"/>
      <c r="M2" s="19"/>
      <c r="N2" s="19"/>
      <c r="O2" s="19"/>
      <c r="P2" s="19"/>
      <c r="Q2" s="19"/>
      <c r="R2" s="19"/>
      <c r="S2" s="19"/>
      <c r="T2" s="19"/>
      <c r="U2" s="19"/>
      <c r="V2" s="19"/>
      <c r="W2" s="19"/>
      <c r="X2" s="19"/>
      <c r="Y2" s="30"/>
      <c r="Z2" s="30"/>
      <c r="AA2" s="30"/>
      <c r="AB2" s="30"/>
    </row>
    <row r="3" spans="1:28">
      <c r="B3" s="20">
        <v>13</v>
      </c>
      <c r="C3" s="20">
        <v>60545181</v>
      </c>
      <c r="D3" s="20">
        <v>60545182</v>
      </c>
      <c r="E3" s="20" t="s">
        <v>86</v>
      </c>
      <c r="F3" s="20" t="s">
        <v>85</v>
      </c>
      <c r="G3" s="20" t="s">
        <v>145</v>
      </c>
      <c r="H3" s="20" t="s">
        <v>121</v>
      </c>
      <c r="I3" s="20">
        <v>1.8499999999999999E-2</v>
      </c>
      <c r="J3" s="20">
        <v>4.2000000000000003E-2</v>
      </c>
      <c r="K3" s="20" t="s">
        <v>146</v>
      </c>
      <c r="L3" s="20" t="s">
        <v>147</v>
      </c>
      <c r="M3" s="20" t="s">
        <v>89</v>
      </c>
      <c r="N3" s="20">
        <v>1981</v>
      </c>
      <c r="O3" s="20">
        <v>587</v>
      </c>
      <c r="P3" s="20" t="s">
        <v>93</v>
      </c>
      <c r="Q3" s="20" t="s">
        <v>92</v>
      </c>
      <c r="S3" s="20" t="s">
        <v>148</v>
      </c>
      <c r="X3" s="20">
        <v>129</v>
      </c>
      <c r="Y3" s="20" t="s">
        <v>86</v>
      </c>
      <c r="Z3" s="20" t="s">
        <v>85</v>
      </c>
      <c r="AA3" s="20" t="s">
        <v>86</v>
      </c>
      <c r="AB3" s="20" t="s">
        <v>85</v>
      </c>
    </row>
    <row r="4" spans="1:28">
      <c r="B4" s="20">
        <v>13</v>
      </c>
      <c r="C4" s="20">
        <v>60566643</v>
      </c>
      <c r="D4" s="20">
        <v>60566644</v>
      </c>
      <c r="E4" s="20" t="s">
        <v>87</v>
      </c>
      <c r="F4" s="20" t="s">
        <v>88</v>
      </c>
      <c r="G4" s="20" t="s">
        <v>149</v>
      </c>
      <c r="H4" s="25" t="s">
        <v>121</v>
      </c>
      <c r="I4" s="20">
        <v>9.2600000000000002E-2</v>
      </c>
      <c r="J4" s="20">
        <v>0.05</v>
      </c>
      <c r="K4" s="20" t="s">
        <v>146</v>
      </c>
      <c r="L4" s="20" t="s">
        <v>147</v>
      </c>
      <c r="M4" s="20" t="s">
        <v>89</v>
      </c>
      <c r="N4" s="20">
        <v>477</v>
      </c>
      <c r="O4" s="20">
        <v>99</v>
      </c>
      <c r="P4" s="20" t="s">
        <v>96</v>
      </c>
      <c r="Q4" s="20">
        <v>9</v>
      </c>
      <c r="R4" s="20" t="s">
        <v>150</v>
      </c>
      <c r="S4" s="20" t="s">
        <v>148</v>
      </c>
      <c r="X4" s="20">
        <v>129</v>
      </c>
      <c r="Y4" s="20" t="s">
        <v>88</v>
      </c>
      <c r="Z4" s="20" t="s">
        <v>87</v>
      </c>
      <c r="AA4" s="20" t="s">
        <v>88</v>
      </c>
      <c r="AB4" s="20" t="s">
        <v>87</v>
      </c>
    </row>
    <row r="5" spans="1:28" s="24" customFormat="1">
      <c r="A5" s="34"/>
      <c r="B5" s="24">
        <v>19</v>
      </c>
      <c r="C5" s="24">
        <v>8188811</v>
      </c>
      <c r="D5" s="24">
        <v>8188812</v>
      </c>
      <c r="E5" s="24" t="s">
        <v>88</v>
      </c>
      <c r="F5" s="24" t="s">
        <v>87</v>
      </c>
      <c r="G5" s="24" t="s">
        <v>151</v>
      </c>
      <c r="H5" s="25" t="s">
        <v>121</v>
      </c>
      <c r="I5" s="24">
        <v>5.5599999999999997E-2</v>
      </c>
      <c r="J5" s="24">
        <v>4.1000000000000002E-2</v>
      </c>
      <c r="K5" s="24" t="s">
        <v>152</v>
      </c>
      <c r="L5" s="24" t="s">
        <v>147</v>
      </c>
      <c r="M5" s="24" t="s">
        <v>89</v>
      </c>
      <c r="N5" s="24">
        <v>2832</v>
      </c>
      <c r="O5" s="24">
        <v>937</v>
      </c>
      <c r="P5" s="24" t="s">
        <v>98</v>
      </c>
      <c r="Q5" s="24" t="s">
        <v>90</v>
      </c>
      <c r="S5" s="24" t="s">
        <v>153</v>
      </c>
      <c r="X5" s="24">
        <v>33</v>
      </c>
      <c r="Y5" s="24" t="s">
        <v>88</v>
      </c>
      <c r="Z5" s="24" t="s">
        <v>87</v>
      </c>
      <c r="AA5" s="24" t="s">
        <v>87</v>
      </c>
      <c r="AB5" s="24" t="s">
        <v>88</v>
      </c>
    </row>
    <row r="6" spans="1:28" s="24" customFormat="1">
      <c r="A6" s="34"/>
      <c r="B6" s="24">
        <v>19</v>
      </c>
      <c r="C6" s="24">
        <v>8176889</v>
      </c>
      <c r="D6" s="24">
        <v>8176890</v>
      </c>
      <c r="E6" s="24" t="s">
        <v>88</v>
      </c>
      <c r="F6" s="24" t="s">
        <v>86</v>
      </c>
      <c r="G6" s="24" t="s">
        <v>154</v>
      </c>
      <c r="H6" s="25" t="s">
        <v>121</v>
      </c>
      <c r="J6" s="24">
        <v>1.0999999999999999E-2</v>
      </c>
      <c r="K6" s="24" t="s">
        <v>152</v>
      </c>
      <c r="L6" s="24" t="s">
        <v>147</v>
      </c>
      <c r="M6" s="24" t="s">
        <v>89</v>
      </c>
      <c r="N6" s="24">
        <v>3952</v>
      </c>
      <c r="O6" s="24">
        <v>1310</v>
      </c>
      <c r="P6" s="24" t="s">
        <v>85</v>
      </c>
      <c r="Q6" s="24" t="s">
        <v>86</v>
      </c>
      <c r="R6" s="24" t="s">
        <v>155</v>
      </c>
      <c r="S6" s="24" t="s">
        <v>148</v>
      </c>
      <c r="X6" s="24">
        <v>33</v>
      </c>
      <c r="Y6" s="24" t="s">
        <v>86</v>
      </c>
      <c r="Z6" s="24" t="s">
        <v>88</v>
      </c>
      <c r="AA6" s="24" t="s">
        <v>88</v>
      </c>
      <c r="AB6" s="24" t="s">
        <v>86</v>
      </c>
    </row>
    <row r="7" spans="1:28" s="24" customFormat="1">
      <c r="A7" s="34"/>
      <c r="B7" s="24">
        <v>19</v>
      </c>
      <c r="C7" s="24">
        <v>9070263</v>
      </c>
      <c r="D7" s="24">
        <v>9070264</v>
      </c>
      <c r="E7" s="24" t="s">
        <v>85</v>
      </c>
      <c r="F7" s="24" t="s">
        <v>88</v>
      </c>
      <c r="G7" s="24" t="s">
        <v>156</v>
      </c>
      <c r="H7" s="25" t="s">
        <v>121</v>
      </c>
      <c r="I7" s="24">
        <v>9.2599999999999991E-3</v>
      </c>
      <c r="J7" s="24">
        <v>0.01</v>
      </c>
      <c r="K7" s="24" t="s">
        <v>157</v>
      </c>
      <c r="L7" s="24" t="s">
        <v>147</v>
      </c>
      <c r="M7" s="24" t="s">
        <v>89</v>
      </c>
      <c r="N7" s="24">
        <v>17385</v>
      </c>
      <c r="O7" s="24">
        <v>5727</v>
      </c>
      <c r="P7" s="24" t="s">
        <v>85</v>
      </c>
      <c r="Q7" s="24" t="s">
        <v>96</v>
      </c>
      <c r="S7" s="24" t="s">
        <v>153</v>
      </c>
      <c r="X7" s="24">
        <v>35</v>
      </c>
      <c r="Y7" s="24" t="s">
        <v>88</v>
      </c>
      <c r="Z7" s="24" t="s">
        <v>85</v>
      </c>
      <c r="AA7" s="24" t="s">
        <v>85</v>
      </c>
      <c r="AB7" s="24" t="s">
        <v>88</v>
      </c>
    </row>
    <row r="8" spans="1:28" s="24" customFormat="1">
      <c r="A8" s="34"/>
      <c r="B8" s="24">
        <v>19</v>
      </c>
      <c r="C8" s="24">
        <v>9003614</v>
      </c>
      <c r="D8" s="24">
        <v>9003615</v>
      </c>
      <c r="E8" s="24" t="s">
        <v>88</v>
      </c>
      <c r="F8" s="24" t="s">
        <v>87</v>
      </c>
      <c r="G8" s="24" t="s">
        <v>158</v>
      </c>
      <c r="H8" s="25" t="s">
        <v>121</v>
      </c>
      <c r="I8" s="24">
        <v>4.6300000000000001E-2</v>
      </c>
      <c r="J8" s="24">
        <v>1E-3</v>
      </c>
      <c r="K8" s="24" t="s">
        <v>157</v>
      </c>
      <c r="L8" s="24" t="s">
        <v>147</v>
      </c>
      <c r="M8" s="24" t="s">
        <v>89</v>
      </c>
      <c r="N8" s="24">
        <v>40228</v>
      </c>
      <c r="O8" s="24">
        <v>13341</v>
      </c>
      <c r="P8" s="24" t="s">
        <v>116</v>
      </c>
      <c r="Q8" s="24" t="s">
        <v>94</v>
      </c>
      <c r="R8" s="24" t="s">
        <v>159</v>
      </c>
      <c r="S8" s="24" t="s">
        <v>148</v>
      </c>
      <c r="X8" s="24">
        <v>35</v>
      </c>
      <c r="Y8" s="24" t="s">
        <v>88</v>
      </c>
      <c r="Z8" s="24" t="s">
        <v>87</v>
      </c>
      <c r="AA8" s="24" t="s">
        <v>87</v>
      </c>
      <c r="AB8" s="24" t="s">
        <v>88</v>
      </c>
    </row>
    <row r="9" spans="1:28" s="24" customFormat="1">
      <c r="A9" s="34"/>
      <c r="B9" s="24">
        <v>12</v>
      </c>
      <c r="C9" s="24">
        <v>104048453</v>
      </c>
      <c r="D9" s="24">
        <v>104048454</v>
      </c>
      <c r="E9" s="24" t="s">
        <v>88</v>
      </c>
      <c r="F9" s="24" t="s">
        <v>85</v>
      </c>
      <c r="G9" s="24" t="s">
        <v>160</v>
      </c>
      <c r="H9" s="25" t="s">
        <v>121</v>
      </c>
      <c r="I9" s="24">
        <v>5.5599999999999997E-2</v>
      </c>
      <c r="J9" s="24">
        <v>8.7999999999999995E-2</v>
      </c>
      <c r="K9" s="24" t="s">
        <v>124</v>
      </c>
      <c r="L9" s="24" t="s">
        <v>147</v>
      </c>
      <c r="M9" s="24" t="s">
        <v>89</v>
      </c>
      <c r="N9" s="24">
        <v>1714</v>
      </c>
      <c r="O9" s="24">
        <v>509</v>
      </c>
      <c r="P9" s="24" t="s">
        <v>116</v>
      </c>
      <c r="Q9" s="24" t="s">
        <v>92</v>
      </c>
      <c r="S9" s="24" t="s">
        <v>148</v>
      </c>
      <c r="X9" s="24">
        <v>275</v>
      </c>
      <c r="Y9" s="24" t="s">
        <v>85</v>
      </c>
      <c r="Z9" s="24" t="s">
        <v>88</v>
      </c>
      <c r="AA9" s="24" t="s">
        <v>85</v>
      </c>
      <c r="AB9" s="24" t="s">
        <v>88</v>
      </c>
    </row>
    <row r="10" spans="1:28" s="24" customFormat="1">
      <c r="A10" s="34"/>
      <c r="B10" s="24">
        <v>12</v>
      </c>
      <c r="C10" s="24">
        <v>104138979</v>
      </c>
      <c r="D10" s="24">
        <v>104138980</v>
      </c>
      <c r="E10" s="24" t="s">
        <v>86</v>
      </c>
      <c r="F10" s="24" t="s">
        <v>85</v>
      </c>
      <c r="G10" s="24" t="s">
        <v>161</v>
      </c>
      <c r="H10" s="25" t="s">
        <v>121</v>
      </c>
      <c r="I10" s="24">
        <v>9.2599999999999991E-3</v>
      </c>
      <c r="J10" s="24">
        <v>1.2999999999999999E-2</v>
      </c>
      <c r="K10" s="24" t="s">
        <v>124</v>
      </c>
      <c r="L10" s="24" t="s">
        <v>147</v>
      </c>
      <c r="M10" s="24" t="s">
        <v>89</v>
      </c>
      <c r="N10" s="24">
        <v>6246</v>
      </c>
      <c r="O10" s="24">
        <v>2020</v>
      </c>
      <c r="P10" s="24">
        <v>9</v>
      </c>
      <c r="Q10" s="24" t="s">
        <v>125</v>
      </c>
      <c r="S10" s="24" t="s">
        <v>148</v>
      </c>
      <c r="X10" s="24">
        <v>275</v>
      </c>
      <c r="Y10" s="24" t="s">
        <v>86</v>
      </c>
      <c r="Z10" s="24" t="s">
        <v>85</v>
      </c>
      <c r="AA10" s="24" t="s">
        <v>86</v>
      </c>
      <c r="AB10" s="24" t="s">
        <v>85</v>
      </c>
    </row>
    <row r="11" spans="1:28" s="24" customFormat="1">
      <c r="A11" s="34"/>
      <c r="B11" s="24">
        <v>1</v>
      </c>
      <c r="C11" s="24">
        <v>47614424</v>
      </c>
      <c r="D11" s="24">
        <v>47614425</v>
      </c>
      <c r="E11" s="24" t="s">
        <v>88</v>
      </c>
      <c r="F11" s="24" t="s">
        <v>87</v>
      </c>
      <c r="G11" s="24" t="s">
        <v>162</v>
      </c>
      <c r="H11" s="24" t="s">
        <v>113</v>
      </c>
      <c r="J11" s="24">
        <v>1E-3</v>
      </c>
      <c r="K11" s="24" t="s">
        <v>114</v>
      </c>
      <c r="L11" s="24" t="s">
        <v>147</v>
      </c>
      <c r="M11" s="24" t="s">
        <v>89</v>
      </c>
      <c r="N11" s="24">
        <v>1566</v>
      </c>
      <c r="O11" s="24">
        <v>505</v>
      </c>
      <c r="P11" s="24" t="s">
        <v>95</v>
      </c>
      <c r="Q11" s="24" t="s">
        <v>93</v>
      </c>
      <c r="S11" s="24" t="s">
        <v>148</v>
      </c>
      <c r="Y11" s="24" t="s">
        <v>87</v>
      </c>
      <c r="Z11" s="24" t="s">
        <v>87</v>
      </c>
      <c r="AA11" s="24" t="s">
        <v>163</v>
      </c>
      <c r="AB11" s="24" t="s">
        <v>164</v>
      </c>
    </row>
    <row r="12" spans="1:28" s="24" customFormat="1">
      <c r="A12" s="34"/>
      <c r="B12" s="24">
        <v>17</v>
      </c>
      <c r="C12" s="24">
        <v>18671960</v>
      </c>
      <c r="D12" s="24">
        <v>18671961</v>
      </c>
      <c r="E12" s="24" t="s">
        <v>88</v>
      </c>
      <c r="F12" s="24" t="s">
        <v>87</v>
      </c>
      <c r="G12" s="24" t="s">
        <v>168</v>
      </c>
      <c r="H12" s="24" t="s">
        <v>113</v>
      </c>
      <c r="I12" s="24">
        <v>6.4799999999999996E-2</v>
      </c>
      <c r="J12" s="24">
        <v>5.3999999999999999E-2</v>
      </c>
      <c r="K12" s="24" t="s">
        <v>169</v>
      </c>
      <c r="L12" s="24" t="s">
        <v>147</v>
      </c>
      <c r="M12" s="24" t="s">
        <v>89</v>
      </c>
      <c r="N12" s="24">
        <v>2050</v>
      </c>
      <c r="O12" s="24">
        <v>606</v>
      </c>
      <c r="P12" s="24" t="s">
        <v>88</v>
      </c>
      <c r="Q12" s="24" t="s">
        <v>94</v>
      </c>
      <c r="S12" s="24" t="s">
        <v>148</v>
      </c>
      <c r="Y12" s="24" t="s">
        <v>87</v>
      </c>
      <c r="Z12" s="24" t="s">
        <v>87</v>
      </c>
      <c r="AA12" s="24" t="s">
        <v>163</v>
      </c>
      <c r="AB12" s="24" t="s">
        <v>87</v>
      </c>
    </row>
    <row r="13" spans="1:28" s="24" customFormat="1">
      <c r="A13" s="34"/>
      <c r="B13" s="24">
        <v>23</v>
      </c>
      <c r="C13" s="24">
        <v>140994406</v>
      </c>
      <c r="D13" s="24">
        <v>140994407</v>
      </c>
      <c r="E13" s="24" t="s">
        <v>88</v>
      </c>
      <c r="F13" s="24" t="s">
        <v>86</v>
      </c>
      <c r="G13" s="24" t="s">
        <v>172</v>
      </c>
      <c r="H13" s="24" t="s">
        <v>113</v>
      </c>
      <c r="I13" s="24">
        <v>0.05</v>
      </c>
      <c r="J13" s="24">
        <v>7.4999999999999997E-2</v>
      </c>
      <c r="K13" s="24" t="s">
        <v>119</v>
      </c>
      <c r="L13" s="24" t="s">
        <v>147</v>
      </c>
      <c r="M13" s="24" t="s">
        <v>89</v>
      </c>
      <c r="N13" s="24">
        <v>1540</v>
      </c>
      <c r="O13" s="24">
        <v>405</v>
      </c>
      <c r="P13" s="24" t="s">
        <v>88</v>
      </c>
      <c r="Q13" s="24" t="s">
        <v>96</v>
      </c>
      <c r="S13" s="24" t="s">
        <v>148</v>
      </c>
      <c r="Y13" s="24" t="s">
        <v>86</v>
      </c>
      <c r="Z13" s="24" t="s">
        <v>86</v>
      </c>
      <c r="AA13" s="24" t="s">
        <v>86</v>
      </c>
      <c r="AB13" s="24" t="s">
        <v>163</v>
      </c>
    </row>
    <row r="14" spans="1:28" s="24" customFormat="1">
      <c r="A14" s="34"/>
      <c r="B14" s="24">
        <v>23</v>
      </c>
      <c r="C14" s="24">
        <v>140994418</v>
      </c>
      <c r="D14" s="24">
        <v>140994419</v>
      </c>
      <c r="E14" s="24" t="s">
        <v>87</v>
      </c>
      <c r="F14" s="24" t="s">
        <v>88</v>
      </c>
      <c r="G14" s="24" t="s">
        <v>173</v>
      </c>
      <c r="H14" s="24" t="s">
        <v>113</v>
      </c>
      <c r="I14" s="24">
        <v>0.05</v>
      </c>
      <c r="J14" s="24">
        <v>4.9000000000000002E-2</v>
      </c>
      <c r="K14" s="24" t="s">
        <v>119</v>
      </c>
      <c r="L14" s="24" t="s">
        <v>147</v>
      </c>
      <c r="M14" s="24" t="s">
        <v>89</v>
      </c>
      <c r="N14" s="24">
        <v>1552</v>
      </c>
      <c r="O14" s="24">
        <v>409</v>
      </c>
      <c r="P14" s="24" t="s">
        <v>87</v>
      </c>
      <c r="Q14" s="24" t="s">
        <v>98</v>
      </c>
      <c r="S14" s="24" t="s">
        <v>153</v>
      </c>
      <c r="Y14" s="24" t="s">
        <v>88</v>
      </c>
      <c r="Z14" s="24" t="s">
        <v>88</v>
      </c>
      <c r="AA14" s="24" t="s">
        <v>88</v>
      </c>
      <c r="AB14" s="24" t="s">
        <v>163</v>
      </c>
    </row>
    <row r="15" spans="1:28" s="24" customFormat="1">
      <c r="A15" s="34"/>
      <c r="B15" s="24">
        <v>11</v>
      </c>
      <c r="C15" s="24">
        <v>123886465</v>
      </c>
      <c r="D15" s="24">
        <v>123886466</v>
      </c>
      <c r="E15" s="24" t="s">
        <v>88</v>
      </c>
      <c r="F15" s="24" t="s">
        <v>87</v>
      </c>
      <c r="G15" s="24" t="s">
        <v>165</v>
      </c>
      <c r="H15" s="24" t="s">
        <v>113</v>
      </c>
      <c r="I15" s="24">
        <v>9.2599999999999991E-3</v>
      </c>
      <c r="J15" s="24">
        <v>4.0000000000000001E-3</v>
      </c>
      <c r="K15" s="24" t="s">
        <v>166</v>
      </c>
      <c r="L15" s="24" t="s">
        <v>147</v>
      </c>
      <c r="M15" s="24" t="s">
        <v>89</v>
      </c>
      <c r="N15" s="24">
        <v>184</v>
      </c>
      <c r="O15" s="24">
        <v>61</v>
      </c>
      <c r="P15" s="24" t="s">
        <v>98</v>
      </c>
      <c r="Q15" s="24" t="s">
        <v>87</v>
      </c>
      <c r="R15" s="24" t="s">
        <v>167</v>
      </c>
      <c r="S15" s="24" t="s">
        <v>153</v>
      </c>
      <c r="Y15" s="24" t="s">
        <v>87</v>
      </c>
      <c r="Z15" s="24" t="s">
        <v>87</v>
      </c>
      <c r="AA15" s="24" t="s">
        <v>87</v>
      </c>
      <c r="AB15" s="24" t="s">
        <v>163</v>
      </c>
    </row>
    <row r="16" spans="1:28" s="24" customFormat="1">
      <c r="A16" s="34"/>
      <c r="B16" s="24">
        <v>6</v>
      </c>
      <c r="C16" s="24">
        <v>167594197</v>
      </c>
      <c r="D16" s="24">
        <v>167594198</v>
      </c>
      <c r="E16" s="24" t="s">
        <v>87</v>
      </c>
      <c r="F16" s="24" t="s">
        <v>86</v>
      </c>
      <c r="G16" s="24" t="s">
        <v>170</v>
      </c>
      <c r="H16" s="24" t="s">
        <v>113</v>
      </c>
      <c r="I16" s="24">
        <v>4.6300000000000001E-2</v>
      </c>
      <c r="J16" s="24">
        <v>6.2E-2</v>
      </c>
      <c r="K16" s="24" t="s">
        <v>171</v>
      </c>
      <c r="L16" s="24" t="s">
        <v>147</v>
      </c>
      <c r="M16" s="24" t="s">
        <v>89</v>
      </c>
      <c r="N16" s="24">
        <v>977</v>
      </c>
      <c r="O16" s="24">
        <v>282</v>
      </c>
      <c r="P16" s="24" t="s">
        <v>85</v>
      </c>
      <c r="Q16" s="24" t="s">
        <v>96</v>
      </c>
      <c r="S16" s="24" t="s">
        <v>153</v>
      </c>
      <c r="Y16" s="24" t="s">
        <v>86</v>
      </c>
      <c r="Z16" s="24" t="s">
        <v>86</v>
      </c>
      <c r="AA16" s="24" t="s">
        <v>86</v>
      </c>
      <c r="AB16" s="24" t="s">
        <v>164</v>
      </c>
    </row>
    <row r="17" spans="1:28" s="24" customFormat="1">
      <c r="A17" s="31" t="s">
        <v>489</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row>
    <row r="18" spans="1:28" s="24" customFormat="1">
      <c r="A18" s="34"/>
      <c r="B18" s="24">
        <v>19</v>
      </c>
      <c r="C18" s="24">
        <v>8999444</v>
      </c>
      <c r="D18" s="24">
        <v>8999445</v>
      </c>
      <c r="E18" s="24" t="s">
        <v>88</v>
      </c>
      <c r="F18" s="24" t="s">
        <v>87</v>
      </c>
      <c r="G18" s="24" t="s">
        <v>174</v>
      </c>
      <c r="H18" s="24" t="s">
        <v>121</v>
      </c>
      <c r="I18" s="24">
        <v>4.6300000000000001E-2</v>
      </c>
      <c r="J18" s="24">
        <v>1E-3</v>
      </c>
      <c r="K18" s="24" t="s">
        <v>157</v>
      </c>
      <c r="L18" s="24" t="s">
        <v>147</v>
      </c>
      <c r="M18" s="24" t="s">
        <v>89</v>
      </c>
      <c r="N18" s="24">
        <v>40933</v>
      </c>
      <c r="O18" s="24">
        <v>13576</v>
      </c>
      <c r="P18" s="24">
        <v>9</v>
      </c>
      <c r="Q18" s="24" t="s">
        <v>96</v>
      </c>
      <c r="R18" s="24" t="s">
        <v>159</v>
      </c>
      <c r="S18" s="24" t="s">
        <v>153</v>
      </c>
      <c r="X18" s="24">
        <v>43</v>
      </c>
      <c r="Y18" s="24" t="s">
        <v>88</v>
      </c>
      <c r="Z18" s="24" t="s">
        <v>87</v>
      </c>
      <c r="AA18" s="24" t="s">
        <v>87</v>
      </c>
      <c r="AB18" s="24" t="s">
        <v>88</v>
      </c>
    </row>
    <row r="19" spans="1:28" s="24" customFormat="1">
      <c r="A19" s="34"/>
      <c r="B19" s="24">
        <v>19</v>
      </c>
      <c r="C19" s="24">
        <v>9070263</v>
      </c>
      <c r="D19" s="24">
        <v>9070264</v>
      </c>
      <c r="E19" s="24" t="s">
        <v>85</v>
      </c>
      <c r="F19" s="24" t="s">
        <v>88</v>
      </c>
      <c r="G19" s="24" t="s">
        <v>156</v>
      </c>
      <c r="H19" s="24" t="s">
        <v>121</v>
      </c>
      <c r="I19" s="24">
        <v>9.2599999999999991E-3</v>
      </c>
      <c r="J19" s="24">
        <v>0.01</v>
      </c>
      <c r="K19" s="24" t="s">
        <v>157</v>
      </c>
      <c r="L19" s="24" t="s">
        <v>147</v>
      </c>
      <c r="M19" s="24" t="s">
        <v>89</v>
      </c>
      <c r="N19" s="24">
        <v>17385</v>
      </c>
      <c r="O19" s="24">
        <v>5727</v>
      </c>
      <c r="P19" s="24" t="s">
        <v>85</v>
      </c>
      <c r="Q19" s="24" t="s">
        <v>96</v>
      </c>
      <c r="S19" s="24" t="s">
        <v>153</v>
      </c>
      <c r="X19" s="24">
        <v>43</v>
      </c>
      <c r="Y19" s="24" t="s">
        <v>88</v>
      </c>
      <c r="Z19" s="24" t="s">
        <v>85</v>
      </c>
      <c r="AA19" s="24" t="s">
        <v>85</v>
      </c>
      <c r="AB19" s="24" t="s">
        <v>88</v>
      </c>
    </row>
    <row r="20" spans="1:28" s="24" customFormat="1">
      <c r="A20" s="34"/>
      <c r="B20" s="24">
        <v>12</v>
      </c>
      <c r="C20" s="24">
        <v>104048453</v>
      </c>
      <c r="D20" s="24">
        <v>104048454</v>
      </c>
      <c r="E20" s="24" t="s">
        <v>88</v>
      </c>
      <c r="F20" s="24" t="s">
        <v>85</v>
      </c>
      <c r="G20" s="24" t="s">
        <v>160</v>
      </c>
      <c r="H20" s="24" t="s">
        <v>121</v>
      </c>
      <c r="I20" s="24">
        <v>5.5599999999999997E-2</v>
      </c>
      <c r="J20" s="24">
        <v>8.7999999999999995E-2</v>
      </c>
      <c r="K20" s="24" t="s">
        <v>124</v>
      </c>
      <c r="L20" s="24" t="s">
        <v>147</v>
      </c>
      <c r="M20" s="24" t="s">
        <v>89</v>
      </c>
      <c r="N20" s="24">
        <v>1714</v>
      </c>
      <c r="O20" s="24">
        <v>509</v>
      </c>
      <c r="P20" s="24" t="s">
        <v>116</v>
      </c>
      <c r="Q20" s="24" t="s">
        <v>92</v>
      </c>
      <c r="S20" s="24" t="s">
        <v>148</v>
      </c>
      <c r="X20" s="24">
        <v>294</v>
      </c>
      <c r="Y20" s="24" t="s">
        <v>88</v>
      </c>
      <c r="Z20" s="24" t="s">
        <v>85</v>
      </c>
      <c r="AA20" s="24" t="s">
        <v>85</v>
      </c>
      <c r="AB20" s="24" t="s">
        <v>88</v>
      </c>
    </row>
    <row r="21" spans="1:28" s="24" customFormat="1">
      <c r="A21" s="34"/>
      <c r="B21" s="24">
        <v>12</v>
      </c>
      <c r="C21" s="24">
        <v>104138979</v>
      </c>
      <c r="D21" s="24">
        <v>104138980</v>
      </c>
      <c r="E21" s="24" t="s">
        <v>86</v>
      </c>
      <c r="F21" s="24" t="s">
        <v>85</v>
      </c>
      <c r="G21" s="24" t="s">
        <v>161</v>
      </c>
      <c r="H21" s="24" t="s">
        <v>121</v>
      </c>
      <c r="I21" s="24">
        <v>9.2599999999999991E-3</v>
      </c>
      <c r="J21" s="24">
        <v>1.2999999999999999E-2</v>
      </c>
      <c r="K21" s="24" t="s">
        <v>124</v>
      </c>
      <c r="L21" s="24" t="s">
        <v>147</v>
      </c>
      <c r="M21" s="24" t="s">
        <v>89</v>
      </c>
      <c r="N21" s="24">
        <v>6246</v>
      </c>
      <c r="O21" s="24">
        <v>2020</v>
      </c>
      <c r="P21" s="24">
        <v>9</v>
      </c>
      <c r="Q21" s="24" t="s">
        <v>125</v>
      </c>
      <c r="S21" s="24" t="s">
        <v>148</v>
      </c>
      <c r="X21" s="24">
        <v>294</v>
      </c>
      <c r="Y21" s="24" t="s">
        <v>85</v>
      </c>
      <c r="Z21" s="24" t="s">
        <v>86</v>
      </c>
      <c r="AA21" s="24" t="s">
        <v>86</v>
      </c>
      <c r="AB21" s="24" t="s">
        <v>85</v>
      </c>
    </row>
    <row r="22" spans="1:28" s="24" customFormat="1">
      <c r="A22" s="34"/>
      <c r="B22" s="24">
        <v>17</v>
      </c>
      <c r="C22" s="24">
        <v>18671960</v>
      </c>
      <c r="D22" s="24">
        <v>18671961</v>
      </c>
      <c r="E22" s="24" t="s">
        <v>88</v>
      </c>
      <c r="F22" s="24" t="s">
        <v>87</v>
      </c>
      <c r="G22" s="24" t="s">
        <v>168</v>
      </c>
      <c r="H22" s="24" t="s">
        <v>113</v>
      </c>
      <c r="I22" s="24">
        <v>6.4799999999999996E-2</v>
      </c>
      <c r="J22" s="24">
        <v>5.3999999999999999E-2</v>
      </c>
      <c r="K22" s="24" t="s">
        <v>169</v>
      </c>
      <c r="L22" s="24" t="s">
        <v>147</v>
      </c>
      <c r="M22" s="24" t="s">
        <v>89</v>
      </c>
      <c r="N22" s="24">
        <v>2050</v>
      </c>
      <c r="O22" s="24">
        <v>606</v>
      </c>
      <c r="P22" s="24" t="s">
        <v>88</v>
      </c>
      <c r="Q22" s="24" t="s">
        <v>94</v>
      </c>
      <c r="S22" s="24" t="s">
        <v>148</v>
      </c>
      <c r="Y22" s="24" t="s">
        <v>87</v>
      </c>
      <c r="Z22" s="24" t="s">
        <v>87</v>
      </c>
      <c r="AA22" s="24" t="s">
        <v>163</v>
      </c>
      <c r="AB22" s="24" t="s">
        <v>87</v>
      </c>
    </row>
    <row r="23" spans="1:28" s="24" customFormat="1">
      <c r="A23" s="34"/>
      <c r="B23" s="24">
        <v>6</v>
      </c>
      <c r="C23" s="24">
        <v>167594197</v>
      </c>
      <c r="D23" s="24">
        <v>167594198</v>
      </c>
      <c r="E23" s="24" t="s">
        <v>87</v>
      </c>
      <c r="F23" s="24" t="s">
        <v>86</v>
      </c>
      <c r="G23" s="24" t="s">
        <v>170</v>
      </c>
      <c r="H23" s="24" t="s">
        <v>113</v>
      </c>
      <c r="I23" s="24">
        <v>4.6300000000000001E-2</v>
      </c>
      <c r="J23" s="24">
        <v>6.2E-2</v>
      </c>
      <c r="K23" s="24" t="s">
        <v>171</v>
      </c>
      <c r="L23" s="24" t="s">
        <v>147</v>
      </c>
      <c r="M23" s="24" t="s">
        <v>89</v>
      </c>
      <c r="N23" s="24">
        <v>977</v>
      </c>
      <c r="O23" s="24">
        <v>282</v>
      </c>
      <c r="P23" s="24" t="s">
        <v>85</v>
      </c>
      <c r="Q23" s="24" t="s">
        <v>96</v>
      </c>
      <c r="S23" s="24" t="s">
        <v>153</v>
      </c>
      <c r="Y23" s="24" t="s">
        <v>86</v>
      </c>
      <c r="Z23" s="24" t="s">
        <v>86</v>
      </c>
      <c r="AA23" s="24" t="s">
        <v>164</v>
      </c>
      <c r="AB23" s="24" t="s">
        <v>86</v>
      </c>
    </row>
    <row r="24" spans="1:28" s="24" customFormat="1">
      <c r="A24" s="31" t="s">
        <v>474</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row>
    <row r="25" spans="1:28" s="24" customFormat="1">
      <c r="A25" s="34"/>
      <c r="B25" s="24">
        <v>1</v>
      </c>
      <c r="C25" s="24">
        <v>26648529</v>
      </c>
      <c r="D25" s="24">
        <v>26648530</v>
      </c>
      <c r="E25" s="24" t="s">
        <v>86</v>
      </c>
      <c r="F25" s="24" t="s">
        <v>85</v>
      </c>
      <c r="G25" s="24" t="s">
        <v>177</v>
      </c>
      <c r="H25" s="24" t="s">
        <v>121</v>
      </c>
      <c r="J25" s="24">
        <v>1E-3</v>
      </c>
      <c r="K25" s="24" t="s">
        <v>178</v>
      </c>
      <c r="L25" s="24" t="s">
        <v>147</v>
      </c>
      <c r="M25" s="24" t="s">
        <v>89</v>
      </c>
      <c r="N25" s="24">
        <v>5064</v>
      </c>
      <c r="O25" s="24">
        <v>1638</v>
      </c>
      <c r="P25" s="24" t="s">
        <v>122</v>
      </c>
      <c r="Q25" s="24" t="s">
        <v>94</v>
      </c>
      <c r="S25" s="24" t="s">
        <v>148</v>
      </c>
      <c r="X25" s="24">
        <v>99</v>
      </c>
      <c r="Y25" s="24" t="s">
        <v>86</v>
      </c>
      <c r="Z25" s="24" t="s">
        <v>85</v>
      </c>
      <c r="AA25" s="24" t="s">
        <v>86</v>
      </c>
      <c r="AB25" s="24" t="s">
        <v>85</v>
      </c>
    </row>
    <row r="26" spans="1:28" s="24" customFormat="1">
      <c r="A26" s="34"/>
      <c r="B26" s="24">
        <v>1</v>
      </c>
      <c r="C26" s="24">
        <v>26672505</v>
      </c>
      <c r="D26" s="24">
        <v>26672506</v>
      </c>
      <c r="E26" s="24" t="s">
        <v>86</v>
      </c>
      <c r="F26" s="24" t="s">
        <v>85</v>
      </c>
      <c r="G26" s="24" t="s">
        <v>179</v>
      </c>
      <c r="H26" s="24" t="s">
        <v>121</v>
      </c>
      <c r="I26" s="24">
        <v>4.6300000000000001E-2</v>
      </c>
      <c r="J26" s="24">
        <v>2E-3</v>
      </c>
      <c r="K26" s="24" t="s">
        <v>178</v>
      </c>
      <c r="L26" s="24" t="s">
        <v>147</v>
      </c>
      <c r="M26" s="24" t="s">
        <v>89</v>
      </c>
      <c r="N26" s="24">
        <v>792</v>
      </c>
      <c r="O26" s="24">
        <v>214</v>
      </c>
      <c r="P26" s="24" t="s">
        <v>88</v>
      </c>
      <c r="Q26" s="24" t="s">
        <v>94</v>
      </c>
      <c r="S26" s="24" t="s">
        <v>148</v>
      </c>
      <c r="X26" s="24">
        <v>99</v>
      </c>
      <c r="Y26" s="24" t="s">
        <v>85</v>
      </c>
      <c r="Z26" s="24" t="s">
        <v>86</v>
      </c>
      <c r="AA26" s="24" t="s">
        <v>85</v>
      </c>
      <c r="AB26" s="24" t="s">
        <v>86</v>
      </c>
    </row>
    <row r="27" spans="1:28" s="24" customFormat="1">
      <c r="A27" s="34"/>
      <c r="B27" s="24">
        <v>1</v>
      </c>
      <c r="C27" s="24">
        <v>196927184</v>
      </c>
      <c r="D27" s="24">
        <v>196927185</v>
      </c>
      <c r="E27" s="24" t="s">
        <v>86</v>
      </c>
      <c r="F27" s="24" t="s">
        <v>87</v>
      </c>
      <c r="G27" s="24" t="s">
        <v>180</v>
      </c>
      <c r="H27" s="24" t="s">
        <v>121</v>
      </c>
      <c r="J27" s="24">
        <v>1.2999999999999999E-2</v>
      </c>
      <c r="K27" s="24" t="s">
        <v>127</v>
      </c>
      <c r="L27" s="24" t="s">
        <v>147</v>
      </c>
      <c r="M27" s="24" t="s">
        <v>117</v>
      </c>
      <c r="N27" s="24">
        <v>671</v>
      </c>
      <c r="O27" s="24">
        <v>198</v>
      </c>
      <c r="P27" s="24" t="s">
        <v>118</v>
      </c>
      <c r="Q27" s="24" t="s">
        <v>123</v>
      </c>
      <c r="X27" s="24">
        <v>566</v>
      </c>
      <c r="Y27" s="24" t="s">
        <v>87</v>
      </c>
      <c r="Z27" s="24" t="s">
        <v>86</v>
      </c>
      <c r="AA27" s="24" t="s">
        <v>86</v>
      </c>
      <c r="AB27" s="24" t="s">
        <v>87</v>
      </c>
    </row>
    <row r="28" spans="1:28" s="24" customFormat="1">
      <c r="A28" s="34"/>
      <c r="B28" s="24">
        <v>1</v>
      </c>
      <c r="C28" s="24">
        <v>196918740</v>
      </c>
      <c r="D28" s="24">
        <v>196918741</v>
      </c>
      <c r="E28" s="24" t="s">
        <v>86</v>
      </c>
      <c r="F28" s="24" t="s">
        <v>85</v>
      </c>
      <c r="G28" s="24" t="s">
        <v>181</v>
      </c>
      <c r="H28" s="24" t="s">
        <v>121</v>
      </c>
      <c r="I28" s="24">
        <v>1.8499999999999999E-2</v>
      </c>
      <c r="J28" s="24">
        <v>2.1999999999999999E-2</v>
      </c>
      <c r="K28" s="24" t="s">
        <v>127</v>
      </c>
      <c r="L28" s="24" t="s">
        <v>147</v>
      </c>
      <c r="M28" s="24" t="s">
        <v>89</v>
      </c>
      <c r="N28" s="24">
        <v>291</v>
      </c>
      <c r="O28" s="24">
        <v>71</v>
      </c>
      <c r="P28" s="24" t="s">
        <v>115</v>
      </c>
      <c r="Q28" s="24" t="s">
        <v>88</v>
      </c>
      <c r="S28" s="24" t="s">
        <v>148</v>
      </c>
      <c r="X28" s="24">
        <v>566</v>
      </c>
      <c r="Y28" s="24" t="s">
        <v>86</v>
      </c>
      <c r="Z28" s="24" t="s">
        <v>85</v>
      </c>
      <c r="AA28" s="24" t="s">
        <v>85</v>
      </c>
      <c r="AB28" s="24" t="s">
        <v>86</v>
      </c>
    </row>
    <row r="29" spans="1:28" s="24" customFormat="1">
      <c r="A29" s="34"/>
      <c r="B29" s="24">
        <v>4</v>
      </c>
      <c r="C29" s="24">
        <v>126373569</v>
      </c>
      <c r="D29" s="24">
        <v>126373570</v>
      </c>
      <c r="E29" s="24" t="s">
        <v>88</v>
      </c>
      <c r="F29" s="24" t="s">
        <v>87</v>
      </c>
      <c r="G29" s="24" t="s">
        <v>182</v>
      </c>
      <c r="H29" s="24" t="s">
        <v>121</v>
      </c>
      <c r="I29" s="24">
        <v>4.6300000000000001E-2</v>
      </c>
      <c r="J29" s="24">
        <v>4.2000000000000003E-2</v>
      </c>
      <c r="K29" s="24" t="s">
        <v>183</v>
      </c>
      <c r="L29" s="24" t="s">
        <v>147</v>
      </c>
      <c r="M29" s="24" t="s">
        <v>89</v>
      </c>
      <c r="N29" s="24">
        <v>11398</v>
      </c>
      <c r="O29" s="24">
        <v>3799</v>
      </c>
      <c r="P29" s="24" t="s">
        <v>95</v>
      </c>
      <c r="Q29" s="24" t="s">
        <v>96</v>
      </c>
      <c r="S29" s="24" t="s">
        <v>153</v>
      </c>
      <c r="X29" s="24">
        <v>426</v>
      </c>
      <c r="Y29" s="24" t="s">
        <v>87</v>
      </c>
      <c r="Z29" s="24" t="s">
        <v>88</v>
      </c>
      <c r="AA29" s="24" t="s">
        <v>88</v>
      </c>
      <c r="AB29" s="24" t="s">
        <v>87</v>
      </c>
    </row>
    <row r="30" spans="1:28" s="24" customFormat="1">
      <c r="A30" s="34"/>
      <c r="B30" s="24">
        <v>4</v>
      </c>
      <c r="C30" s="24">
        <v>126370646</v>
      </c>
      <c r="D30" s="24">
        <v>126370647</v>
      </c>
      <c r="E30" s="24" t="s">
        <v>86</v>
      </c>
      <c r="F30" s="24" t="s">
        <v>85</v>
      </c>
      <c r="G30" s="24" t="s">
        <v>184</v>
      </c>
      <c r="H30" s="24" t="s">
        <v>121</v>
      </c>
      <c r="I30" s="24">
        <v>5.5599999999999997E-2</v>
      </c>
      <c r="J30" s="24">
        <v>5.0000000000000001E-3</v>
      </c>
      <c r="K30" s="24" t="s">
        <v>183</v>
      </c>
      <c r="L30" s="24" t="s">
        <v>147</v>
      </c>
      <c r="M30" s="24" t="s">
        <v>89</v>
      </c>
      <c r="N30" s="24">
        <v>8475</v>
      </c>
      <c r="O30" s="24">
        <v>2825</v>
      </c>
      <c r="P30" s="24">
        <v>9</v>
      </c>
      <c r="Q30" s="24" t="s">
        <v>125</v>
      </c>
      <c r="S30" s="24" t="s">
        <v>148</v>
      </c>
      <c r="X30" s="24">
        <v>426</v>
      </c>
      <c r="Y30" s="24" t="s">
        <v>86</v>
      </c>
      <c r="Z30" s="24" t="s">
        <v>85</v>
      </c>
      <c r="AA30" s="24" t="s">
        <v>85</v>
      </c>
      <c r="AB30" s="24" t="s">
        <v>86</v>
      </c>
    </row>
    <row r="31" spans="1:28" s="24" customFormat="1">
      <c r="A31" s="34"/>
      <c r="B31" s="24">
        <v>3</v>
      </c>
      <c r="C31" s="24">
        <v>75714970</v>
      </c>
      <c r="D31" s="24">
        <v>75714971</v>
      </c>
      <c r="E31" s="24" t="s">
        <v>88</v>
      </c>
      <c r="F31" s="24" t="s">
        <v>85</v>
      </c>
      <c r="G31" s="24" t="s">
        <v>185</v>
      </c>
      <c r="H31" s="24" t="s">
        <v>121</v>
      </c>
      <c r="J31" s="24">
        <v>0.06</v>
      </c>
      <c r="K31" s="24" t="s">
        <v>186</v>
      </c>
      <c r="L31" s="24" t="s">
        <v>147</v>
      </c>
      <c r="M31" s="24" t="s">
        <v>89</v>
      </c>
      <c r="N31" s="24">
        <v>671</v>
      </c>
      <c r="O31" s="24">
        <v>209</v>
      </c>
      <c r="P31" s="24" t="s">
        <v>91</v>
      </c>
      <c r="Q31" s="24" t="s">
        <v>93</v>
      </c>
      <c r="S31" s="24" t="s">
        <v>148</v>
      </c>
      <c r="X31" s="24">
        <v>214</v>
      </c>
      <c r="Y31" s="24" t="s">
        <v>85</v>
      </c>
      <c r="Z31" s="24" t="s">
        <v>88</v>
      </c>
      <c r="AA31" s="24" t="s">
        <v>85</v>
      </c>
      <c r="AB31" s="24" t="s">
        <v>164</v>
      </c>
    </row>
    <row r="32" spans="1:28" s="24" customFormat="1">
      <c r="A32" s="34"/>
      <c r="B32" s="24">
        <v>3</v>
      </c>
      <c r="C32" s="24">
        <v>75715123</v>
      </c>
      <c r="D32" s="24">
        <v>75715124</v>
      </c>
      <c r="E32" s="24" t="s">
        <v>88</v>
      </c>
      <c r="F32" s="24" t="s">
        <v>87</v>
      </c>
      <c r="G32" s="24" t="s">
        <v>187</v>
      </c>
      <c r="H32" s="24" t="s">
        <v>121</v>
      </c>
      <c r="J32" s="24">
        <v>6.7000000000000004E-2</v>
      </c>
      <c r="K32" s="24" t="s">
        <v>186</v>
      </c>
      <c r="L32" s="24" t="s">
        <v>147</v>
      </c>
      <c r="M32" s="24" t="s">
        <v>89</v>
      </c>
      <c r="N32" s="24">
        <v>824</v>
      </c>
      <c r="O32" s="24">
        <v>260</v>
      </c>
      <c r="P32" s="24" t="s">
        <v>96</v>
      </c>
      <c r="Q32" s="24" t="s">
        <v>92</v>
      </c>
      <c r="S32" s="24" t="s">
        <v>148</v>
      </c>
      <c r="X32" s="24">
        <v>214</v>
      </c>
      <c r="Y32" s="24" t="s">
        <v>88</v>
      </c>
      <c r="Z32" s="24" t="s">
        <v>87</v>
      </c>
      <c r="AA32" s="24" t="s">
        <v>164</v>
      </c>
      <c r="AB32" s="24" t="s">
        <v>164</v>
      </c>
    </row>
    <row r="33" spans="1:28" s="24" customFormat="1">
      <c r="A33" s="34"/>
      <c r="B33" s="24">
        <v>11</v>
      </c>
      <c r="C33" s="24">
        <v>18633896</v>
      </c>
      <c r="D33" s="24">
        <v>18633897</v>
      </c>
      <c r="E33" s="24" t="s">
        <v>87</v>
      </c>
      <c r="F33" s="24" t="s">
        <v>88</v>
      </c>
      <c r="G33" s="24" t="s">
        <v>188</v>
      </c>
      <c r="H33" s="24" t="s">
        <v>121</v>
      </c>
      <c r="I33" s="24">
        <v>7.4099999999999999E-2</v>
      </c>
      <c r="J33" s="24">
        <v>8.7999999999999995E-2</v>
      </c>
      <c r="K33" s="24" t="s">
        <v>189</v>
      </c>
      <c r="L33" s="24" t="s">
        <v>147</v>
      </c>
      <c r="M33" s="24" t="s">
        <v>89</v>
      </c>
      <c r="N33" s="24">
        <v>2065</v>
      </c>
      <c r="O33" s="24">
        <v>616</v>
      </c>
      <c r="P33" s="24" t="s">
        <v>94</v>
      </c>
      <c r="Q33" s="24" t="s">
        <v>190</v>
      </c>
      <c r="R33" s="24" t="s">
        <v>191</v>
      </c>
      <c r="S33" s="24" t="s">
        <v>153</v>
      </c>
      <c r="X33" s="24">
        <v>51</v>
      </c>
      <c r="Y33" s="24" t="s">
        <v>88</v>
      </c>
      <c r="Z33" s="24" t="s">
        <v>87</v>
      </c>
      <c r="AA33" s="24" t="s">
        <v>88</v>
      </c>
      <c r="AB33" s="24" t="s">
        <v>87</v>
      </c>
    </row>
    <row r="34" spans="1:28" s="24" customFormat="1">
      <c r="A34" s="34"/>
      <c r="B34" s="24">
        <v>11</v>
      </c>
      <c r="C34" s="24">
        <v>18636480</v>
      </c>
      <c r="D34" s="24">
        <v>18636481</v>
      </c>
      <c r="E34" s="24" t="s">
        <v>88</v>
      </c>
      <c r="F34" s="24" t="s">
        <v>87</v>
      </c>
      <c r="G34" s="24" t="s">
        <v>192</v>
      </c>
      <c r="H34" s="24" t="s">
        <v>121</v>
      </c>
      <c r="J34" s="24">
        <v>3.3000000000000002E-2</v>
      </c>
      <c r="K34" s="24" t="s">
        <v>189</v>
      </c>
      <c r="L34" s="24" t="s">
        <v>147</v>
      </c>
      <c r="M34" s="24" t="s">
        <v>89</v>
      </c>
      <c r="N34" s="24">
        <v>1555</v>
      </c>
      <c r="O34" s="24">
        <v>446</v>
      </c>
      <c r="P34" s="24" t="s">
        <v>97</v>
      </c>
      <c r="Q34" s="24" t="s">
        <v>94</v>
      </c>
      <c r="S34" s="24" t="s">
        <v>153</v>
      </c>
      <c r="X34" s="24">
        <v>51</v>
      </c>
      <c r="Y34" s="24" t="s">
        <v>88</v>
      </c>
      <c r="Z34" s="24" t="s">
        <v>87</v>
      </c>
      <c r="AA34" s="24" t="s">
        <v>88</v>
      </c>
      <c r="AB34" s="24" t="s">
        <v>87</v>
      </c>
    </row>
    <row r="35" spans="1:28" s="24" customFormat="1">
      <c r="A35" s="34"/>
      <c r="B35" s="24">
        <v>11</v>
      </c>
      <c r="C35" s="24">
        <v>77920963</v>
      </c>
      <c r="D35" s="24">
        <v>77920964</v>
      </c>
      <c r="E35" s="24" t="s">
        <v>88</v>
      </c>
      <c r="F35" s="24" t="s">
        <v>87</v>
      </c>
      <c r="G35" s="24" t="s">
        <v>193</v>
      </c>
      <c r="H35" s="24" t="s">
        <v>121</v>
      </c>
      <c r="J35" s="24">
        <v>1.7999999999999999E-2</v>
      </c>
      <c r="K35" s="24" t="s">
        <v>128</v>
      </c>
      <c r="L35" s="24" t="s">
        <v>147</v>
      </c>
      <c r="M35" s="24" t="s">
        <v>89</v>
      </c>
      <c r="N35" s="24">
        <v>2418</v>
      </c>
      <c r="O35" s="24">
        <v>687</v>
      </c>
      <c r="P35" s="24" t="s">
        <v>91</v>
      </c>
      <c r="Q35" s="24" t="s">
        <v>87</v>
      </c>
      <c r="S35" s="24" t="s">
        <v>153</v>
      </c>
      <c r="X35" s="24">
        <v>260</v>
      </c>
      <c r="Y35" s="24" t="s">
        <v>87</v>
      </c>
      <c r="Z35" s="24" t="s">
        <v>88</v>
      </c>
      <c r="AA35" s="24" t="s">
        <v>88</v>
      </c>
      <c r="AB35" s="24" t="s">
        <v>87</v>
      </c>
    </row>
    <row r="36" spans="1:28" s="24" customFormat="1">
      <c r="A36" s="34"/>
      <c r="B36" s="24">
        <v>11</v>
      </c>
      <c r="C36" s="24">
        <v>77920722</v>
      </c>
      <c r="D36" s="24">
        <v>77920723</v>
      </c>
      <c r="E36" s="24" t="s">
        <v>88</v>
      </c>
      <c r="F36" s="24" t="s">
        <v>87</v>
      </c>
      <c r="G36" s="24" t="s">
        <v>194</v>
      </c>
      <c r="H36" s="24" t="s">
        <v>121</v>
      </c>
      <c r="K36" s="24" t="s">
        <v>128</v>
      </c>
      <c r="L36" s="24" t="s">
        <v>147</v>
      </c>
      <c r="M36" s="24" t="s">
        <v>89</v>
      </c>
      <c r="N36" s="24">
        <v>2177</v>
      </c>
      <c r="O36" s="24">
        <v>607</v>
      </c>
      <c r="P36" s="24" t="s">
        <v>88</v>
      </c>
      <c r="Q36" s="24" t="s">
        <v>94</v>
      </c>
      <c r="S36" s="24" t="s">
        <v>148</v>
      </c>
      <c r="X36" s="24">
        <v>260</v>
      </c>
      <c r="Y36" s="24" t="s">
        <v>88</v>
      </c>
      <c r="Z36" s="24" t="s">
        <v>87</v>
      </c>
      <c r="AA36" s="24" t="s">
        <v>87</v>
      </c>
      <c r="AB36" s="24" t="s">
        <v>88</v>
      </c>
    </row>
    <row r="37" spans="1:28" s="24" customFormat="1">
      <c r="A37" s="34"/>
      <c r="B37" s="24">
        <v>19</v>
      </c>
      <c r="C37" s="24">
        <v>12059644</v>
      </c>
      <c r="D37" s="24">
        <v>12059645</v>
      </c>
      <c r="E37" s="24" t="s">
        <v>85</v>
      </c>
      <c r="F37" s="24" t="s">
        <v>86</v>
      </c>
      <c r="G37" s="24" t="s">
        <v>195</v>
      </c>
      <c r="H37" s="24" t="s">
        <v>121</v>
      </c>
      <c r="I37" s="24">
        <v>3.6999999999999998E-2</v>
      </c>
      <c r="J37" s="24">
        <v>8.2000000000000003E-2</v>
      </c>
      <c r="K37" s="24" t="s">
        <v>196</v>
      </c>
      <c r="L37" s="24" t="s">
        <v>147</v>
      </c>
      <c r="M37" s="24" t="s">
        <v>89</v>
      </c>
      <c r="N37" s="24">
        <v>931</v>
      </c>
      <c r="O37" s="24">
        <v>268</v>
      </c>
      <c r="P37" s="24" t="s">
        <v>86</v>
      </c>
      <c r="Q37" s="24" t="s">
        <v>123</v>
      </c>
      <c r="S37" s="24" t="s">
        <v>148</v>
      </c>
      <c r="X37" s="24">
        <v>65</v>
      </c>
      <c r="Y37" s="24" t="s">
        <v>85</v>
      </c>
      <c r="Z37" s="24" t="s">
        <v>86</v>
      </c>
      <c r="AA37" s="24" t="s">
        <v>85</v>
      </c>
      <c r="AB37" s="24" t="s">
        <v>86</v>
      </c>
    </row>
    <row r="38" spans="1:28" s="24" customFormat="1">
      <c r="A38" s="34"/>
      <c r="B38" s="24">
        <v>19</v>
      </c>
      <c r="C38" s="24">
        <v>12059698</v>
      </c>
      <c r="D38" s="24">
        <v>12059699</v>
      </c>
      <c r="E38" s="24" t="s">
        <v>87</v>
      </c>
      <c r="F38" s="24" t="s">
        <v>86</v>
      </c>
      <c r="G38" s="24" t="s">
        <v>197</v>
      </c>
      <c r="H38" s="24" t="s">
        <v>121</v>
      </c>
      <c r="J38" s="24">
        <v>1E-3</v>
      </c>
      <c r="K38" s="24" t="s">
        <v>196</v>
      </c>
      <c r="L38" s="24" t="s">
        <v>147</v>
      </c>
      <c r="M38" s="24" t="s">
        <v>89</v>
      </c>
      <c r="N38" s="24">
        <v>985</v>
      </c>
      <c r="O38" s="24">
        <v>286</v>
      </c>
      <c r="P38" s="24" t="s">
        <v>88</v>
      </c>
      <c r="Q38" s="24" t="s">
        <v>95</v>
      </c>
      <c r="S38" s="24" t="s">
        <v>148</v>
      </c>
      <c r="X38" s="24">
        <v>65</v>
      </c>
      <c r="Y38" s="24" t="s">
        <v>86</v>
      </c>
      <c r="Z38" s="24" t="s">
        <v>87</v>
      </c>
      <c r="AA38" s="24" t="s">
        <v>86</v>
      </c>
      <c r="AB38" s="24" t="s">
        <v>87</v>
      </c>
    </row>
    <row r="39" spans="1:28" s="24" customFormat="1">
      <c r="A39" s="34"/>
      <c r="B39" s="24">
        <v>2</v>
      </c>
      <c r="C39" s="24">
        <v>241622186</v>
      </c>
      <c r="D39" s="24">
        <v>241622187</v>
      </c>
      <c r="E39" s="24" t="s">
        <v>88</v>
      </c>
      <c r="F39" s="24" t="s">
        <v>87</v>
      </c>
      <c r="G39" s="24" t="s">
        <v>175</v>
      </c>
      <c r="H39" s="24" t="s">
        <v>113</v>
      </c>
      <c r="J39" s="24">
        <v>0.01</v>
      </c>
      <c r="K39" s="24" t="s">
        <v>176</v>
      </c>
      <c r="L39" s="24" t="s">
        <v>147</v>
      </c>
      <c r="M39" s="24" t="s">
        <v>89</v>
      </c>
      <c r="N39" s="24">
        <v>130</v>
      </c>
      <c r="O39" s="24">
        <v>22</v>
      </c>
      <c r="P39" s="24" t="s">
        <v>97</v>
      </c>
      <c r="Q39" s="24" t="s">
        <v>94</v>
      </c>
      <c r="S39" s="24" t="s">
        <v>148</v>
      </c>
      <c r="Y39" s="24" t="s">
        <v>87</v>
      </c>
      <c r="Z39" s="24" t="s">
        <v>87</v>
      </c>
      <c r="AA39" s="24" t="s">
        <v>87</v>
      </c>
      <c r="AB39" s="24" t="s">
        <v>164</v>
      </c>
    </row>
    <row r="40" spans="1:28" s="24" customFormat="1">
      <c r="A40" s="34"/>
      <c r="B40" s="24">
        <v>17</v>
      </c>
      <c r="C40" s="24">
        <v>18671960</v>
      </c>
      <c r="D40" s="24">
        <v>18671961</v>
      </c>
      <c r="E40" s="24" t="s">
        <v>88</v>
      </c>
      <c r="F40" s="24" t="s">
        <v>87</v>
      </c>
      <c r="G40" s="24" t="s">
        <v>168</v>
      </c>
      <c r="H40" s="24" t="s">
        <v>113</v>
      </c>
      <c r="I40" s="24">
        <v>6.4799999999999996E-2</v>
      </c>
      <c r="J40" s="24">
        <v>5.3999999999999999E-2</v>
      </c>
      <c r="K40" s="24" t="s">
        <v>169</v>
      </c>
      <c r="L40" s="24" t="s">
        <v>147</v>
      </c>
      <c r="M40" s="24" t="s">
        <v>89</v>
      </c>
      <c r="N40" s="24">
        <v>2050</v>
      </c>
      <c r="O40" s="24">
        <v>606</v>
      </c>
      <c r="P40" s="24" t="s">
        <v>88</v>
      </c>
      <c r="Q40" s="24" t="s">
        <v>94</v>
      </c>
      <c r="S40" s="24" t="s">
        <v>148</v>
      </c>
      <c r="Y40" s="24" t="s">
        <v>87</v>
      </c>
      <c r="Z40" s="24" t="s">
        <v>87</v>
      </c>
      <c r="AA40" s="24" t="s">
        <v>87</v>
      </c>
      <c r="AB40" s="24" t="s">
        <v>163</v>
      </c>
    </row>
    <row r="41" spans="1:28" s="24" customFormat="1">
      <c r="A41" s="34"/>
      <c r="B41" s="24">
        <v>11</v>
      </c>
      <c r="C41" s="24">
        <v>123886465</v>
      </c>
      <c r="D41" s="24">
        <v>123886466</v>
      </c>
      <c r="E41" s="24" t="s">
        <v>88</v>
      </c>
      <c r="F41" s="24" t="s">
        <v>87</v>
      </c>
      <c r="G41" s="24" t="s">
        <v>165</v>
      </c>
      <c r="H41" s="24" t="s">
        <v>113</v>
      </c>
      <c r="I41" s="24">
        <v>9.2599999999999991E-3</v>
      </c>
      <c r="J41" s="24">
        <v>4.0000000000000001E-3</v>
      </c>
      <c r="K41" s="24" t="s">
        <v>166</v>
      </c>
      <c r="L41" s="24" t="s">
        <v>147</v>
      </c>
      <c r="M41" s="24" t="s">
        <v>89</v>
      </c>
      <c r="N41" s="24">
        <v>184</v>
      </c>
      <c r="O41" s="24">
        <v>61</v>
      </c>
      <c r="P41" s="24" t="s">
        <v>98</v>
      </c>
      <c r="Q41" s="24" t="s">
        <v>87</v>
      </c>
      <c r="R41" s="24" t="s">
        <v>167</v>
      </c>
      <c r="S41" s="24" t="s">
        <v>153</v>
      </c>
      <c r="Y41" s="24" t="s">
        <v>87</v>
      </c>
      <c r="Z41" s="24" t="s">
        <v>87</v>
      </c>
      <c r="AA41" s="24" t="s">
        <v>163</v>
      </c>
      <c r="AB41" s="24" t="s">
        <v>87</v>
      </c>
    </row>
    <row r="42" spans="1:28" s="24" customFormat="1">
      <c r="A42" s="31" t="s">
        <v>262</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row>
    <row r="43" spans="1:28" s="24" customFormat="1">
      <c r="A43" s="34"/>
      <c r="B43" s="24">
        <v>6</v>
      </c>
      <c r="C43" s="24">
        <v>4632954</v>
      </c>
      <c r="D43" s="24">
        <v>4632955</v>
      </c>
      <c r="E43" s="24" t="s">
        <v>85</v>
      </c>
      <c r="F43" s="24" t="s">
        <v>86</v>
      </c>
      <c r="G43" s="24" t="s">
        <v>261</v>
      </c>
      <c r="H43" s="24" t="s">
        <v>113</v>
      </c>
      <c r="I43" s="24">
        <v>7.4099999999999999E-2</v>
      </c>
      <c r="J43" s="24">
        <v>8.2000000000000003E-2</v>
      </c>
      <c r="K43" s="24" t="s">
        <v>129</v>
      </c>
      <c r="U43" s="24" t="s">
        <v>130</v>
      </c>
      <c r="V43" s="24">
        <v>11.34</v>
      </c>
      <c r="W43" s="24">
        <v>-6.7</v>
      </c>
      <c r="Y43" s="24" t="s">
        <v>86</v>
      </c>
      <c r="Z43" s="24" t="s">
        <v>86</v>
      </c>
      <c r="AA43" s="24" t="s">
        <v>143</v>
      </c>
      <c r="AB43" s="24" t="s">
        <v>143</v>
      </c>
    </row>
    <row r="44" spans="1:28" s="24" customFormat="1">
      <c r="A44" s="31" t="s">
        <v>264</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row>
    <row r="45" spans="1:28" s="24" customFormat="1">
      <c r="A45" s="34"/>
      <c r="B45" s="24">
        <v>5</v>
      </c>
      <c r="C45" s="24">
        <v>434545</v>
      </c>
      <c r="D45" s="24">
        <v>434546</v>
      </c>
      <c r="E45" s="24" t="s">
        <v>88</v>
      </c>
      <c r="F45" s="24" t="s">
        <v>87</v>
      </c>
      <c r="G45" s="24" t="s">
        <v>198</v>
      </c>
      <c r="H45" s="24" t="s">
        <v>121</v>
      </c>
      <c r="I45" s="24">
        <v>8.3299999999999999E-2</v>
      </c>
      <c r="J45" s="24">
        <v>9.4E-2</v>
      </c>
      <c r="K45" s="24" t="s">
        <v>199</v>
      </c>
      <c r="L45" s="24" t="s">
        <v>147</v>
      </c>
      <c r="M45" s="24" t="s">
        <v>89</v>
      </c>
      <c r="N45" s="24">
        <v>10843</v>
      </c>
      <c r="O45" s="24">
        <v>3614</v>
      </c>
      <c r="P45" s="24" t="s">
        <v>88</v>
      </c>
      <c r="Q45" s="24" t="s">
        <v>115</v>
      </c>
      <c r="R45" s="24" t="s">
        <v>200</v>
      </c>
      <c r="S45" s="24" t="s">
        <v>148</v>
      </c>
      <c r="X45" s="24">
        <v>5</v>
      </c>
      <c r="Y45" s="24" t="s">
        <v>88</v>
      </c>
      <c r="Z45" s="24" t="s">
        <v>87</v>
      </c>
      <c r="AA45" s="24" t="s">
        <v>143</v>
      </c>
      <c r="AB45" s="24" t="s">
        <v>143</v>
      </c>
    </row>
    <row r="46" spans="1:28" s="24" customFormat="1">
      <c r="A46" s="34"/>
      <c r="B46" s="24">
        <v>5</v>
      </c>
      <c r="C46" s="24">
        <v>434721</v>
      </c>
      <c r="D46" s="24">
        <v>434722</v>
      </c>
      <c r="E46" s="24" t="s">
        <v>86</v>
      </c>
      <c r="F46" s="24" t="s">
        <v>88</v>
      </c>
      <c r="G46" s="24" t="s">
        <v>201</v>
      </c>
      <c r="H46" s="24" t="s">
        <v>121</v>
      </c>
      <c r="I46" s="24">
        <v>8.3299999999999999E-2</v>
      </c>
      <c r="J46" s="24">
        <v>8.5000000000000006E-2</v>
      </c>
      <c r="K46" s="24" t="s">
        <v>199</v>
      </c>
      <c r="L46" s="24" t="s">
        <v>147</v>
      </c>
      <c r="M46" s="24" t="s">
        <v>89</v>
      </c>
      <c r="N46" s="24">
        <v>8845</v>
      </c>
      <c r="O46" s="24">
        <v>2948</v>
      </c>
      <c r="P46" s="24" t="s">
        <v>87</v>
      </c>
      <c r="Q46" s="24" t="s">
        <v>190</v>
      </c>
      <c r="R46" s="24" t="s">
        <v>202</v>
      </c>
      <c r="S46" s="24" t="s">
        <v>148</v>
      </c>
      <c r="X46" s="24">
        <v>5</v>
      </c>
      <c r="Y46" s="24" t="s">
        <v>88</v>
      </c>
      <c r="Z46" s="24" t="s">
        <v>86</v>
      </c>
      <c r="AA46" s="24" t="s">
        <v>143</v>
      </c>
      <c r="AB46" s="24" t="s">
        <v>143</v>
      </c>
    </row>
    <row r="47" spans="1:28" s="24" customFormat="1">
      <c r="A47" s="34"/>
      <c r="B47" s="24">
        <v>15</v>
      </c>
      <c r="C47" s="24">
        <v>74328140</v>
      </c>
      <c r="D47" s="24">
        <v>74328141</v>
      </c>
      <c r="E47" s="24" t="s">
        <v>86</v>
      </c>
      <c r="F47" s="24" t="s">
        <v>87</v>
      </c>
      <c r="G47" s="24" t="s">
        <v>203</v>
      </c>
      <c r="H47" s="24" t="s">
        <v>121</v>
      </c>
      <c r="K47" s="24" t="s">
        <v>204</v>
      </c>
      <c r="L47" s="24" t="s">
        <v>147</v>
      </c>
      <c r="M47" s="24" t="s">
        <v>89</v>
      </c>
      <c r="N47" s="24">
        <v>3192</v>
      </c>
      <c r="O47" s="24">
        <v>1059</v>
      </c>
      <c r="P47" s="24" t="s">
        <v>88</v>
      </c>
      <c r="Q47" s="24" t="s">
        <v>94</v>
      </c>
      <c r="S47" s="24" t="s">
        <v>148</v>
      </c>
      <c r="X47" s="24">
        <v>210</v>
      </c>
      <c r="Y47" s="24" t="s">
        <v>86</v>
      </c>
      <c r="Z47" s="24" t="s">
        <v>87</v>
      </c>
      <c r="AA47" s="24" t="s">
        <v>143</v>
      </c>
      <c r="AB47" s="24" t="s">
        <v>143</v>
      </c>
    </row>
    <row r="48" spans="1:28" s="24" customFormat="1">
      <c r="A48" s="34"/>
      <c r="B48" s="24">
        <v>15</v>
      </c>
      <c r="C48" s="24">
        <v>74336632</v>
      </c>
      <c r="D48" s="24">
        <v>74336633</v>
      </c>
      <c r="E48" s="24" t="s">
        <v>87</v>
      </c>
      <c r="F48" s="24" t="s">
        <v>88</v>
      </c>
      <c r="G48" s="24" t="s">
        <v>205</v>
      </c>
      <c r="H48" s="24" t="s">
        <v>121</v>
      </c>
      <c r="I48" s="24">
        <v>9.2599999999999991E-3</v>
      </c>
      <c r="J48" s="24">
        <v>6.0000000000000001E-3</v>
      </c>
      <c r="K48" s="24" t="s">
        <v>204</v>
      </c>
      <c r="L48" s="24" t="s">
        <v>147</v>
      </c>
      <c r="M48" s="24" t="s">
        <v>89</v>
      </c>
      <c r="N48" s="24">
        <v>721</v>
      </c>
      <c r="O48" s="24">
        <v>235</v>
      </c>
      <c r="P48" s="24" t="s">
        <v>94</v>
      </c>
      <c r="Q48" s="24" t="s">
        <v>87</v>
      </c>
      <c r="S48" s="24" t="s">
        <v>153</v>
      </c>
      <c r="X48" s="24">
        <v>210</v>
      </c>
      <c r="Y48" s="24" t="s">
        <v>88</v>
      </c>
      <c r="Z48" s="24" t="s">
        <v>87</v>
      </c>
      <c r="AA48" s="24" t="s">
        <v>143</v>
      </c>
      <c r="AB48" s="24" t="s">
        <v>143</v>
      </c>
    </row>
    <row r="49" spans="1:28" s="24" customFormat="1">
      <c r="A49" s="34"/>
      <c r="B49" s="24">
        <v>15</v>
      </c>
      <c r="C49" s="24">
        <v>90293793</v>
      </c>
      <c r="D49" s="24">
        <v>90293794</v>
      </c>
      <c r="E49" s="24" t="s">
        <v>86</v>
      </c>
      <c r="F49" s="24" t="s">
        <v>88</v>
      </c>
      <c r="G49" s="24" t="s">
        <v>206</v>
      </c>
      <c r="H49" s="24" t="s">
        <v>121</v>
      </c>
      <c r="I49" s="24">
        <v>9.2599999999999991E-3</v>
      </c>
      <c r="J49" s="24">
        <v>2.8000000000000001E-2</v>
      </c>
      <c r="K49" s="24" t="s">
        <v>207</v>
      </c>
      <c r="L49" s="24" t="s">
        <v>147</v>
      </c>
      <c r="M49" s="24" t="s">
        <v>89</v>
      </c>
      <c r="N49" s="24">
        <v>2490</v>
      </c>
      <c r="O49" s="24">
        <v>809</v>
      </c>
      <c r="P49" s="24">
        <v>9</v>
      </c>
      <c r="Q49" s="24" t="s">
        <v>87</v>
      </c>
      <c r="S49" s="24" t="s">
        <v>148</v>
      </c>
      <c r="X49" s="24">
        <v>276</v>
      </c>
      <c r="Y49" s="24" t="s">
        <v>86</v>
      </c>
      <c r="Z49" s="24" t="s">
        <v>88</v>
      </c>
      <c r="AA49" s="24" t="s">
        <v>143</v>
      </c>
      <c r="AB49" s="24" t="s">
        <v>143</v>
      </c>
    </row>
    <row r="50" spans="1:28" s="24" customFormat="1">
      <c r="A50" s="34"/>
      <c r="B50" s="24">
        <v>15</v>
      </c>
      <c r="C50" s="24">
        <v>90335787</v>
      </c>
      <c r="D50" s="24">
        <v>90335788</v>
      </c>
      <c r="E50" s="24" t="s">
        <v>88</v>
      </c>
      <c r="F50" s="24" t="s">
        <v>87</v>
      </c>
      <c r="G50" s="24" t="s">
        <v>208</v>
      </c>
      <c r="H50" s="24" t="s">
        <v>121</v>
      </c>
      <c r="I50" s="24">
        <v>9.2599999999999991E-3</v>
      </c>
      <c r="J50" s="24">
        <v>3.5999999999999997E-2</v>
      </c>
      <c r="K50" s="24" t="s">
        <v>207</v>
      </c>
      <c r="L50" s="24" t="s">
        <v>147</v>
      </c>
      <c r="M50" s="24" t="s">
        <v>89</v>
      </c>
      <c r="N50" s="24">
        <v>1832</v>
      </c>
      <c r="O50" s="24">
        <v>590</v>
      </c>
      <c r="P50" s="24" t="s">
        <v>87</v>
      </c>
      <c r="Q50" s="24" t="s">
        <v>92</v>
      </c>
      <c r="S50" s="24" t="s">
        <v>153</v>
      </c>
      <c r="X50" s="24">
        <v>276</v>
      </c>
      <c r="Y50" s="24" t="s">
        <v>87</v>
      </c>
      <c r="Z50" s="24" t="s">
        <v>88</v>
      </c>
      <c r="AA50" s="24" t="s">
        <v>143</v>
      </c>
      <c r="AB50" s="24" t="s">
        <v>143</v>
      </c>
    </row>
    <row r="51" spans="1:28" s="24" customFormat="1">
      <c r="A51" s="34"/>
      <c r="B51" s="24">
        <v>15</v>
      </c>
      <c r="C51" s="24">
        <v>100269634</v>
      </c>
      <c r="D51" s="24">
        <v>100269635</v>
      </c>
      <c r="E51" s="24" t="s">
        <v>86</v>
      </c>
      <c r="F51" s="24" t="s">
        <v>88</v>
      </c>
      <c r="G51" s="24" t="s">
        <v>209</v>
      </c>
      <c r="H51" s="24" t="s">
        <v>121</v>
      </c>
      <c r="K51" s="24" t="s">
        <v>210</v>
      </c>
      <c r="L51" s="24" t="s">
        <v>147</v>
      </c>
      <c r="M51" s="24" t="s">
        <v>89</v>
      </c>
      <c r="N51" s="24">
        <v>4273</v>
      </c>
      <c r="O51" s="24">
        <v>1394</v>
      </c>
      <c r="P51" s="24" t="s">
        <v>97</v>
      </c>
      <c r="Q51" s="24" t="s">
        <v>94</v>
      </c>
      <c r="S51" s="24" t="s">
        <v>148</v>
      </c>
      <c r="X51" s="24">
        <v>323</v>
      </c>
      <c r="Y51" s="24" t="s">
        <v>86</v>
      </c>
      <c r="Z51" s="24" t="s">
        <v>88</v>
      </c>
      <c r="AA51" s="24" t="s">
        <v>143</v>
      </c>
      <c r="AB51" s="24" t="s">
        <v>143</v>
      </c>
    </row>
    <row r="52" spans="1:28" s="24" customFormat="1">
      <c r="A52" s="34"/>
      <c r="B52" s="24">
        <v>15</v>
      </c>
      <c r="C52" s="24">
        <v>100269679</v>
      </c>
      <c r="D52" s="24">
        <v>100269680</v>
      </c>
      <c r="E52" s="24" t="s">
        <v>86</v>
      </c>
      <c r="F52" s="24" t="s">
        <v>88</v>
      </c>
      <c r="G52" s="24" t="s">
        <v>211</v>
      </c>
      <c r="H52" s="24" t="s">
        <v>121</v>
      </c>
      <c r="J52" s="24">
        <v>4.0000000000000001E-3</v>
      </c>
      <c r="K52" s="24" t="s">
        <v>210</v>
      </c>
      <c r="L52" s="24" t="s">
        <v>147</v>
      </c>
      <c r="M52" s="24" t="s">
        <v>89</v>
      </c>
      <c r="N52" s="24">
        <v>2914</v>
      </c>
      <c r="O52" s="24">
        <v>941</v>
      </c>
      <c r="P52" s="24" t="s">
        <v>93</v>
      </c>
      <c r="Q52" s="24" t="s">
        <v>92</v>
      </c>
      <c r="S52" s="24" t="s">
        <v>148</v>
      </c>
      <c r="X52" s="24">
        <v>323</v>
      </c>
      <c r="Y52" s="24" t="s">
        <v>88</v>
      </c>
      <c r="Z52" s="24" t="s">
        <v>86</v>
      </c>
      <c r="AA52" s="24" t="s">
        <v>143</v>
      </c>
      <c r="AB52" s="24" t="s">
        <v>143</v>
      </c>
    </row>
    <row r="53" spans="1:28" s="24" customFormat="1">
      <c r="A53" s="34"/>
      <c r="B53" s="24">
        <v>17</v>
      </c>
      <c r="C53" s="24">
        <v>10297657</v>
      </c>
      <c r="D53" s="24">
        <v>10297658</v>
      </c>
      <c r="E53" s="24" t="s">
        <v>85</v>
      </c>
      <c r="F53" s="24" t="s">
        <v>86</v>
      </c>
      <c r="G53" s="24" t="s">
        <v>212</v>
      </c>
      <c r="H53" s="24" t="s">
        <v>121</v>
      </c>
      <c r="J53" s="24">
        <v>1.7000000000000001E-2</v>
      </c>
      <c r="K53" s="24" t="s">
        <v>213</v>
      </c>
      <c r="L53" s="24" t="s">
        <v>147</v>
      </c>
      <c r="M53" s="24" t="s">
        <v>89</v>
      </c>
      <c r="N53" s="24">
        <v>351</v>
      </c>
      <c r="O53" s="24">
        <v>87</v>
      </c>
      <c r="P53" s="24" t="s">
        <v>92</v>
      </c>
      <c r="Q53" s="24" t="s">
        <v>93</v>
      </c>
      <c r="S53" s="24" t="s">
        <v>148</v>
      </c>
      <c r="X53" s="24">
        <v>56</v>
      </c>
      <c r="Y53" s="24" t="s">
        <v>85</v>
      </c>
      <c r="Z53" s="24" t="s">
        <v>85</v>
      </c>
      <c r="AA53" s="24" t="s">
        <v>143</v>
      </c>
      <c r="AB53" s="24" t="s">
        <v>143</v>
      </c>
    </row>
    <row r="54" spans="1:28" s="24" customFormat="1">
      <c r="A54" s="34"/>
      <c r="B54" s="24">
        <v>17</v>
      </c>
      <c r="C54" s="24">
        <v>10303755</v>
      </c>
      <c r="D54" s="24">
        <v>10303756</v>
      </c>
      <c r="E54" s="24" t="s">
        <v>85</v>
      </c>
      <c r="F54" s="24" t="s">
        <v>86</v>
      </c>
      <c r="G54" s="24" t="s">
        <v>214</v>
      </c>
      <c r="H54" s="24" t="s">
        <v>121</v>
      </c>
      <c r="J54" s="24">
        <v>1.7000000000000001E-2</v>
      </c>
      <c r="K54" s="24" t="s">
        <v>213</v>
      </c>
      <c r="L54" s="24" t="s">
        <v>147</v>
      </c>
      <c r="M54" s="24" t="s">
        <v>89</v>
      </c>
      <c r="N54" s="24">
        <v>275</v>
      </c>
      <c r="O54" s="24">
        <v>62</v>
      </c>
      <c r="P54" s="24" t="s">
        <v>122</v>
      </c>
      <c r="Q54" s="24" t="s">
        <v>94</v>
      </c>
      <c r="S54" s="24" t="s">
        <v>148</v>
      </c>
      <c r="X54" s="24">
        <v>56</v>
      </c>
      <c r="Y54" s="24" t="s">
        <v>86</v>
      </c>
      <c r="Z54" s="24" t="s">
        <v>86</v>
      </c>
      <c r="AA54" s="24" t="s">
        <v>143</v>
      </c>
      <c r="AB54" s="24" t="s">
        <v>143</v>
      </c>
    </row>
    <row r="55" spans="1:28" s="24" customFormat="1">
      <c r="A55" s="34"/>
      <c r="B55" s="24">
        <v>9</v>
      </c>
      <c r="C55" s="24">
        <v>94946050</v>
      </c>
      <c r="D55" s="24">
        <v>94946051</v>
      </c>
      <c r="E55" s="24" t="s">
        <v>87</v>
      </c>
      <c r="F55" s="24" t="s">
        <v>88</v>
      </c>
      <c r="G55" s="24" t="s">
        <v>215</v>
      </c>
      <c r="H55" s="24" t="s">
        <v>113</v>
      </c>
      <c r="I55" s="24">
        <v>2.7799999999999998E-2</v>
      </c>
      <c r="J55" s="24">
        <v>3.2000000000000001E-2</v>
      </c>
      <c r="K55" s="24" t="s">
        <v>216</v>
      </c>
      <c r="L55" s="24" t="s">
        <v>120</v>
      </c>
      <c r="U55" s="24" t="s">
        <v>217</v>
      </c>
      <c r="V55" s="24">
        <v>11.48</v>
      </c>
      <c r="W55" s="24">
        <v>-6.26</v>
      </c>
      <c r="Y55" s="24" t="s">
        <v>88</v>
      </c>
      <c r="Z55" s="24" t="s">
        <v>88</v>
      </c>
      <c r="AA55" s="24" t="s">
        <v>143</v>
      </c>
      <c r="AB55" s="24" t="s">
        <v>143</v>
      </c>
    </row>
    <row r="56" spans="1:28" s="24" customFormat="1">
      <c r="A56" s="34"/>
      <c r="B56" s="24">
        <v>15</v>
      </c>
      <c r="C56" s="24">
        <v>78807406</v>
      </c>
      <c r="D56" s="24">
        <v>78807407</v>
      </c>
      <c r="E56" s="24" t="s">
        <v>87</v>
      </c>
      <c r="F56" s="24" t="s">
        <v>85</v>
      </c>
      <c r="G56" s="24" t="s">
        <v>233</v>
      </c>
      <c r="H56" s="24" t="s">
        <v>113</v>
      </c>
      <c r="J56" s="24">
        <v>0.02</v>
      </c>
      <c r="K56" s="24" t="s">
        <v>234</v>
      </c>
      <c r="L56" s="24" t="s">
        <v>147</v>
      </c>
      <c r="M56" s="24" t="s">
        <v>117</v>
      </c>
      <c r="N56" s="24">
        <v>547</v>
      </c>
      <c r="O56" s="24">
        <v>144</v>
      </c>
      <c r="P56" s="24" t="s">
        <v>118</v>
      </c>
      <c r="Q56" s="24" t="s">
        <v>115</v>
      </c>
      <c r="Y56" s="24" t="s">
        <v>85</v>
      </c>
      <c r="Z56" s="24" t="s">
        <v>85</v>
      </c>
      <c r="AA56" s="24" t="s">
        <v>143</v>
      </c>
      <c r="AB56" s="24" t="s">
        <v>143</v>
      </c>
    </row>
    <row r="57" spans="1:28" s="24" customFormat="1">
      <c r="A57" s="34"/>
      <c r="B57" s="24">
        <v>4</v>
      </c>
      <c r="C57" s="24">
        <v>126412105</v>
      </c>
      <c r="D57" s="24">
        <v>126412106</v>
      </c>
      <c r="E57" s="24" t="s">
        <v>88</v>
      </c>
      <c r="F57" s="24" t="s">
        <v>86</v>
      </c>
      <c r="G57" s="24" t="s">
        <v>222</v>
      </c>
      <c r="H57" s="24" t="s">
        <v>113</v>
      </c>
      <c r="J57" s="24">
        <v>2.5000000000000001E-2</v>
      </c>
      <c r="K57" s="24" t="s">
        <v>183</v>
      </c>
      <c r="L57" s="24" t="s">
        <v>147</v>
      </c>
      <c r="M57" s="24" t="s">
        <v>89</v>
      </c>
      <c r="N57" s="24">
        <v>14128</v>
      </c>
      <c r="O57" s="24">
        <v>4709</v>
      </c>
      <c r="P57" s="24" t="s">
        <v>88</v>
      </c>
      <c r="Q57" s="24" t="s">
        <v>96</v>
      </c>
      <c r="S57" s="24" t="s">
        <v>148</v>
      </c>
      <c r="Y57" s="24" t="s">
        <v>86</v>
      </c>
      <c r="Z57" s="24" t="s">
        <v>86</v>
      </c>
      <c r="AA57" s="24" t="s">
        <v>143</v>
      </c>
      <c r="AB57" s="24" t="s">
        <v>143</v>
      </c>
    </row>
    <row r="58" spans="1:28" s="24" customFormat="1">
      <c r="A58" s="34"/>
      <c r="B58" s="24">
        <v>8</v>
      </c>
      <c r="C58" s="24">
        <v>142477562</v>
      </c>
      <c r="D58" s="24">
        <v>142477563</v>
      </c>
      <c r="E58" s="24" t="s">
        <v>88</v>
      </c>
      <c r="F58" s="24" t="s">
        <v>87</v>
      </c>
      <c r="G58" s="24" t="s">
        <v>223</v>
      </c>
      <c r="H58" s="24" t="s">
        <v>113</v>
      </c>
      <c r="I58" s="24">
        <v>3.6999999999999998E-2</v>
      </c>
      <c r="J58" s="24">
        <v>5.3999999999999999E-2</v>
      </c>
      <c r="K58" s="24" t="s">
        <v>224</v>
      </c>
      <c r="L58" s="24" t="s">
        <v>147</v>
      </c>
      <c r="M58" s="24" t="s">
        <v>89</v>
      </c>
      <c r="N58" s="24">
        <v>2338</v>
      </c>
      <c r="O58" s="24">
        <v>752</v>
      </c>
      <c r="P58" s="24" t="s">
        <v>116</v>
      </c>
      <c r="Q58" s="24" t="s">
        <v>94</v>
      </c>
      <c r="S58" s="24" t="s">
        <v>153</v>
      </c>
      <c r="Y58" s="24" t="s">
        <v>87</v>
      </c>
      <c r="Z58" s="24" t="s">
        <v>87</v>
      </c>
      <c r="AA58" s="24" t="s">
        <v>143</v>
      </c>
      <c r="AB58" s="24" t="s">
        <v>143</v>
      </c>
    </row>
    <row r="59" spans="1:28" s="24" customFormat="1">
      <c r="A59" s="34"/>
      <c r="B59" s="24">
        <v>3</v>
      </c>
      <c r="C59" s="24">
        <v>53889367</v>
      </c>
      <c r="D59" s="24">
        <v>53889368</v>
      </c>
      <c r="E59" s="24" t="s">
        <v>86</v>
      </c>
      <c r="F59" s="24" t="s">
        <v>85</v>
      </c>
      <c r="G59" s="24" t="s">
        <v>220</v>
      </c>
      <c r="H59" s="24" t="s">
        <v>113</v>
      </c>
      <c r="I59" s="24">
        <v>9.2599999999999991E-3</v>
      </c>
      <c r="J59" s="24">
        <v>7.0000000000000001E-3</v>
      </c>
      <c r="K59" s="24" t="s">
        <v>221</v>
      </c>
      <c r="L59" s="24" t="s">
        <v>147</v>
      </c>
      <c r="M59" s="24" t="s">
        <v>89</v>
      </c>
      <c r="N59" s="24">
        <v>567</v>
      </c>
      <c r="O59" s="24">
        <v>176</v>
      </c>
      <c r="P59" s="24" t="s">
        <v>94</v>
      </c>
      <c r="Q59" s="24" t="s">
        <v>86</v>
      </c>
      <c r="S59" s="24" t="s">
        <v>148</v>
      </c>
      <c r="Y59" s="24" t="s">
        <v>85</v>
      </c>
      <c r="Z59" s="24" t="s">
        <v>85</v>
      </c>
      <c r="AA59" s="24" t="s">
        <v>143</v>
      </c>
      <c r="AB59" s="24" t="s">
        <v>143</v>
      </c>
    </row>
    <row r="60" spans="1:28" s="24" customFormat="1">
      <c r="A60" s="34"/>
      <c r="B60" s="24">
        <v>13</v>
      </c>
      <c r="C60" s="24">
        <v>53298211</v>
      </c>
      <c r="D60" s="24">
        <v>53298212</v>
      </c>
      <c r="E60" s="24" t="s">
        <v>87</v>
      </c>
      <c r="F60" s="24" t="s">
        <v>86</v>
      </c>
      <c r="G60" s="24" t="s">
        <v>230</v>
      </c>
      <c r="H60" s="24" t="s">
        <v>113</v>
      </c>
      <c r="J60" s="24">
        <v>1E-3</v>
      </c>
      <c r="K60" s="24" t="s">
        <v>231</v>
      </c>
      <c r="L60" s="24" t="s">
        <v>147</v>
      </c>
      <c r="M60" s="24" t="s">
        <v>89</v>
      </c>
      <c r="N60" s="24">
        <v>498</v>
      </c>
      <c r="O60" s="24">
        <v>129</v>
      </c>
      <c r="P60" s="24" t="s">
        <v>97</v>
      </c>
      <c r="Q60" s="24" t="s">
        <v>190</v>
      </c>
      <c r="R60" s="24" t="s">
        <v>232</v>
      </c>
      <c r="S60" s="24" t="s">
        <v>148</v>
      </c>
      <c r="Y60" s="24" t="s">
        <v>86</v>
      </c>
      <c r="Z60" s="24" t="s">
        <v>86</v>
      </c>
      <c r="AA60" s="24" t="s">
        <v>143</v>
      </c>
      <c r="AB60" s="24" t="s">
        <v>143</v>
      </c>
    </row>
    <row r="61" spans="1:28" s="24" customFormat="1">
      <c r="A61" s="34"/>
      <c r="B61" s="24">
        <v>8</v>
      </c>
      <c r="C61" s="24">
        <v>2005882</v>
      </c>
      <c r="D61" s="24">
        <v>2005883</v>
      </c>
      <c r="E61" s="24" t="s">
        <v>88</v>
      </c>
      <c r="F61" s="24" t="s">
        <v>87</v>
      </c>
      <c r="G61" s="24" t="s">
        <v>225</v>
      </c>
      <c r="H61" s="24" t="s">
        <v>113</v>
      </c>
      <c r="I61" s="24">
        <v>2.7799999999999998E-2</v>
      </c>
      <c r="J61" s="24">
        <v>4.7E-2</v>
      </c>
      <c r="K61" s="24" t="s">
        <v>226</v>
      </c>
      <c r="L61" s="24" t="s">
        <v>147</v>
      </c>
      <c r="M61" s="24" t="s">
        <v>89</v>
      </c>
      <c r="N61" s="24">
        <v>682</v>
      </c>
      <c r="O61" s="24">
        <v>181</v>
      </c>
      <c r="P61" s="24" t="s">
        <v>91</v>
      </c>
      <c r="Q61" s="24" t="s">
        <v>87</v>
      </c>
      <c r="S61" s="24" t="s">
        <v>148</v>
      </c>
      <c r="Y61" s="24" t="s">
        <v>87</v>
      </c>
      <c r="Z61" s="24" t="s">
        <v>87</v>
      </c>
      <c r="AA61" s="24" t="s">
        <v>143</v>
      </c>
      <c r="AB61" s="24" t="s">
        <v>143</v>
      </c>
    </row>
    <row r="62" spans="1:28" s="24" customFormat="1">
      <c r="A62" s="34"/>
      <c r="B62" s="24">
        <v>2</v>
      </c>
      <c r="C62" s="24">
        <v>240982311</v>
      </c>
      <c r="D62" s="24">
        <v>240982312</v>
      </c>
      <c r="E62" s="24" t="s">
        <v>86</v>
      </c>
      <c r="F62" s="24" t="s">
        <v>85</v>
      </c>
      <c r="G62" s="24" t="s">
        <v>218</v>
      </c>
      <c r="H62" s="24" t="s">
        <v>113</v>
      </c>
      <c r="I62" s="24">
        <v>4.6300000000000001E-2</v>
      </c>
      <c r="J62" s="24">
        <v>4.9000000000000002E-2</v>
      </c>
      <c r="K62" s="24" t="s">
        <v>219</v>
      </c>
      <c r="L62" s="24" t="s">
        <v>147</v>
      </c>
      <c r="M62" s="24" t="s">
        <v>89</v>
      </c>
      <c r="N62" s="24">
        <v>87</v>
      </c>
      <c r="O62" s="24">
        <v>29</v>
      </c>
      <c r="P62" s="24" t="s">
        <v>115</v>
      </c>
      <c r="Q62" s="24" t="s">
        <v>116</v>
      </c>
      <c r="S62" s="24" t="s">
        <v>153</v>
      </c>
      <c r="Y62" s="24" t="s">
        <v>85</v>
      </c>
      <c r="Z62" s="24" t="s">
        <v>85</v>
      </c>
      <c r="AA62" s="24" t="s">
        <v>143</v>
      </c>
      <c r="AB62" s="24" t="s">
        <v>143</v>
      </c>
    </row>
    <row r="63" spans="1:28" s="24" customFormat="1">
      <c r="A63" s="34"/>
      <c r="B63" s="24">
        <v>11</v>
      </c>
      <c r="C63" s="24">
        <v>129722377</v>
      </c>
      <c r="D63" s="24">
        <v>129722378</v>
      </c>
      <c r="E63" s="24" t="s">
        <v>85</v>
      </c>
      <c r="F63" s="24" t="s">
        <v>87</v>
      </c>
      <c r="G63" s="24" t="s">
        <v>227</v>
      </c>
      <c r="H63" s="24" t="s">
        <v>113</v>
      </c>
      <c r="K63" s="24" t="s">
        <v>228</v>
      </c>
      <c r="L63" s="24" t="s">
        <v>147</v>
      </c>
      <c r="M63" s="24" t="s">
        <v>229</v>
      </c>
      <c r="N63" s="24">
        <v>61</v>
      </c>
      <c r="O63" s="24">
        <v>0</v>
      </c>
      <c r="P63" s="24" t="s">
        <v>93</v>
      </c>
      <c r="Q63" s="24" t="s">
        <v>91</v>
      </c>
      <c r="Y63" s="24" t="s">
        <v>87</v>
      </c>
      <c r="Z63" s="24" t="s">
        <v>87</v>
      </c>
      <c r="AA63" s="24" t="s">
        <v>143</v>
      </c>
      <c r="AB63" s="24" t="s">
        <v>143</v>
      </c>
    </row>
    <row r="64" spans="1:28" s="24" customFormat="1">
      <c r="A64" s="34"/>
      <c r="B64" s="24">
        <v>19</v>
      </c>
      <c r="C64" s="24">
        <v>58370245</v>
      </c>
      <c r="D64" s="24">
        <v>58370246</v>
      </c>
      <c r="E64" s="24" t="s">
        <v>87</v>
      </c>
      <c r="F64" s="24" t="s">
        <v>88</v>
      </c>
      <c r="G64" s="24" t="s">
        <v>235</v>
      </c>
      <c r="H64" s="24" t="s">
        <v>113</v>
      </c>
      <c r="I64" s="24">
        <v>9.2599999999999991E-3</v>
      </c>
      <c r="J64" s="24">
        <v>4.0000000000000001E-3</v>
      </c>
      <c r="K64" s="24" t="s">
        <v>236</v>
      </c>
      <c r="L64" s="24" t="s">
        <v>147</v>
      </c>
      <c r="M64" s="24" t="s">
        <v>89</v>
      </c>
      <c r="N64" s="24">
        <v>688</v>
      </c>
      <c r="O64" s="24">
        <v>154</v>
      </c>
      <c r="P64" s="24" t="s">
        <v>92</v>
      </c>
      <c r="Q64" s="24" t="s">
        <v>96</v>
      </c>
      <c r="S64" s="24" t="s">
        <v>153</v>
      </c>
      <c r="Y64" s="24" t="s">
        <v>88</v>
      </c>
      <c r="Z64" s="24" t="s">
        <v>88</v>
      </c>
      <c r="AA64" s="24" t="s">
        <v>143</v>
      </c>
      <c r="AB64" s="24" t="s">
        <v>143</v>
      </c>
    </row>
    <row r="65" spans="1:28" s="24" customFormat="1">
      <c r="A65" s="31" t="s">
        <v>263</v>
      </c>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row>
    <row r="66" spans="1:28" s="24" customFormat="1">
      <c r="A66" s="34"/>
      <c r="B66" s="24">
        <v>15</v>
      </c>
      <c r="C66" s="24">
        <v>78882919</v>
      </c>
      <c r="D66" s="24">
        <v>78882920</v>
      </c>
      <c r="E66" s="24" t="s">
        <v>88</v>
      </c>
      <c r="F66" s="24" t="s">
        <v>87</v>
      </c>
      <c r="G66" s="24" t="s">
        <v>237</v>
      </c>
      <c r="H66" s="24" t="s">
        <v>121</v>
      </c>
      <c r="K66" s="24" t="s">
        <v>238</v>
      </c>
      <c r="L66" s="24" t="s">
        <v>147</v>
      </c>
      <c r="M66" s="24" t="s">
        <v>89</v>
      </c>
      <c r="N66" s="24">
        <v>1386</v>
      </c>
      <c r="O66" s="24">
        <v>395</v>
      </c>
      <c r="P66" s="24" t="s">
        <v>90</v>
      </c>
      <c r="Q66" s="24" t="s">
        <v>85</v>
      </c>
      <c r="R66" s="24" t="s">
        <v>239</v>
      </c>
      <c r="S66" s="24" t="s">
        <v>148</v>
      </c>
      <c r="T66" s="24" t="s">
        <v>270</v>
      </c>
      <c r="X66" s="24">
        <v>328</v>
      </c>
      <c r="Y66" s="24" t="s">
        <v>87</v>
      </c>
      <c r="Z66" s="24" t="s">
        <v>88</v>
      </c>
      <c r="AA66" s="24" t="s">
        <v>143</v>
      </c>
      <c r="AB66" s="24" t="s">
        <v>143</v>
      </c>
    </row>
    <row r="67" spans="1:28" s="24" customFormat="1">
      <c r="A67" s="34"/>
      <c r="B67" s="24">
        <v>15</v>
      </c>
      <c r="C67" s="24">
        <v>78885573</v>
      </c>
      <c r="D67" s="24">
        <v>78885574</v>
      </c>
      <c r="E67" s="24" t="s">
        <v>87</v>
      </c>
      <c r="F67" s="24" t="s">
        <v>85</v>
      </c>
      <c r="G67" s="24" t="s">
        <v>240</v>
      </c>
      <c r="H67" s="24" t="s">
        <v>121</v>
      </c>
      <c r="I67" s="24">
        <v>3.6999999999999998E-2</v>
      </c>
      <c r="J67" s="24">
        <v>6.0000000000000001E-3</v>
      </c>
      <c r="K67" s="24" t="s">
        <v>238</v>
      </c>
      <c r="L67" s="24" t="s">
        <v>147</v>
      </c>
      <c r="M67" s="24" t="s">
        <v>89</v>
      </c>
      <c r="N67" s="24">
        <v>1585</v>
      </c>
      <c r="O67" s="24">
        <v>461</v>
      </c>
      <c r="P67" s="24" t="s">
        <v>97</v>
      </c>
      <c r="Q67" s="24" t="s">
        <v>116</v>
      </c>
      <c r="S67" s="24" t="s">
        <v>148</v>
      </c>
      <c r="T67" s="24" t="s">
        <v>270</v>
      </c>
      <c r="X67" s="24">
        <v>328</v>
      </c>
      <c r="Y67" s="24" t="s">
        <v>87</v>
      </c>
      <c r="Z67" s="24" t="s">
        <v>85</v>
      </c>
      <c r="AA67" s="24" t="s">
        <v>143</v>
      </c>
      <c r="AB67" s="24" t="s">
        <v>143</v>
      </c>
    </row>
    <row r="68" spans="1:28" s="24" customFormat="1">
      <c r="A68" s="34"/>
      <c r="B68" s="24">
        <v>2</v>
      </c>
      <c r="C68" s="24">
        <v>196740523</v>
      </c>
      <c r="D68" s="24">
        <v>196740524</v>
      </c>
      <c r="E68" s="24" t="s">
        <v>87</v>
      </c>
      <c r="F68" s="24" t="s">
        <v>88</v>
      </c>
      <c r="G68" s="24" t="s">
        <v>241</v>
      </c>
      <c r="H68" s="24" t="s">
        <v>121</v>
      </c>
      <c r="J68" s="24">
        <v>2.9000000000000001E-2</v>
      </c>
      <c r="K68" s="24" t="s">
        <v>242</v>
      </c>
      <c r="L68" s="24" t="s">
        <v>147</v>
      </c>
      <c r="M68" s="24" t="s">
        <v>89</v>
      </c>
      <c r="N68" s="24">
        <v>6261</v>
      </c>
      <c r="O68" s="24">
        <v>2053</v>
      </c>
      <c r="P68" s="24" t="s">
        <v>88</v>
      </c>
      <c r="Q68" s="24" t="s">
        <v>115</v>
      </c>
      <c r="S68" s="24" t="s">
        <v>148</v>
      </c>
      <c r="X68" s="24">
        <v>1020</v>
      </c>
      <c r="Y68" s="24" t="s">
        <v>88</v>
      </c>
      <c r="Z68" s="24" t="s">
        <v>87</v>
      </c>
      <c r="AA68" s="24" t="s">
        <v>143</v>
      </c>
      <c r="AB68" s="24" t="s">
        <v>143</v>
      </c>
    </row>
    <row r="69" spans="1:28" s="24" customFormat="1">
      <c r="A69" s="34"/>
      <c r="B69" s="24">
        <v>2</v>
      </c>
      <c r="C69" s="24">
        <v>196799393</v>
      </c>
      <c r="D69" s="24">
        <v>196799394</v>
      </c>
      <c r="E69" s="24" t="s">
        <v>85</v>
      </c>
      <c r="F69" s="24" t="s">
        <v>86</v>
      </c>
      <c r="G69" s="24" t="s">
        <v>243</v>
      </c>
      <c r="H69" s="24" t="s">
        <v>121</v>
      </c>
      <c r="I69" s="24">
        <v>5.5599999999999997E-2</v>
      </c>
      <c r="J69" s="24">
        <v>8.0000000000000002E-3</v>
      </c>
      <c r="K69" s="24" t="s">
        <v>242</v>
      </c>
      <c r="L69" s="24" t="s">
        <v>147</v>
      </c>
      <c r="M69" s="24" t="s">
        <v>89</v>
      </c>
      <c r="N69" s="24">
        <v>3492</v>
      </c>
      <c r="O69" s="24">
        <v>1130</v>
      </c>
      <c r="P69" s="24" t="s">
        <v>87</v>
      </c>
      <c r="Q69" s="24" t="s">
        <v>98</v>
      </c>
      <c r="R69" s="24" t="s">
        <v>244</v>
      </c>
      <c r="S69" s="24" t="s">
        <v>148</v>
      </c>
      <c r="X69" s="24">
        <v>1020</v>
      </c>
      <c r="Y69" s="24" t="s">
        <v>85</v>
      </c>
      <c r="Z69" s="24" t="s">
        <v>86</v>
      </c>
      <c r="AA69" s="24" t="s">
        <v>143</v>
      </c>
      <c r="AB69" s="24" t="s">
        <v>143</v>
      </c>
    </row>
    <row r="70" spans="1:28" s="24" customFormat="1">
      <c r="A70" s="34"/>
      <c r="B70" s="24">
        <v>11</v>
      </c>
      <c r="C70" s="24">
        <v>73611348</v>
      </c>
      <c r="D70" s="24">
        <v>73611349</v>
      </c>
      <c r="E70" s="24" t="s">
        <v>86</v>
      </c>
      <c r="F70" s="24" t="s">
        <v>88</v>
      </c>
      <c r="G70" s="24" t="s">
        <v>245</v>
      </c>
      <c r="H70" s="24" t="s">
        <v>121</v>
      </c>
      <c r="I70" s="24">
        <v>5.5599999999999997E-2</v>
      </c>
      <c r="J70" s="24">
        <v>6.7000000000000004E-2</v>
      </c>
      <c r="K70" s="24" t="s">
        <v>246</v>
      </c>
      <c r="L70" s="24" t="s">
        <v>147</v>
      </c>
      <c r="M70" s="24" t="s">
        <v>89</v>
      </c>
      <c r="N70" s="24">
        <v>411</v>
      </c>
      <c r="O70" s="24">
        <v>23</v>
      </c>
      <c r="P70" s="24" t="s">
        <v>96</v>
      </c>
      <c r="Q70" s="24" t="s">
        <v>88</v>
      </c>
      <c r="R70" s="24" t="s">
        <v>247</v>
      </c>
      <c r="S70" s="24" t="s">
        <v>148</v>
      </c>
      <c r="X70" s="24">
        <v>425</v>
      </c>
      <c r="Y70" s="24" t="s">
        <v>86</v>
      </c>
      <c r="Z70" s="24" t="s">
        <v>88</v>
      </c>
      <c r="AA70" s="24" t="s">
        <v>143</v>
      </c>
      <c r="AB70" s="24" t="s">
        <v>143</v>
      </c>
    </row>
    <row r="71" spans="1:28" s="24" customFormat="1">
      <c r="A71" s="34"/>
      <c r="B71" s="24">
        <v>11</v>
      </c>
      <c r="C71" s="24">
        <v>73620461</v>
      </c>
      <c r="D71" s="24">
        <v>73620462</v>
      </c>
      <c r="E71" s="24" t="s">
        <v>87</v>
      </c>
      <c r="F71" s="24" t="s">
        <v>85</v>
      </c>
      <c r="G71" s="24" t="s">
        <v>248</v>
      </c>
      <c r="H71" s="24" t="s">
        <v>121</v>
      </c>
      <c r="K71" s="24" t="s">
        <v>246</v>
      </c>
      <c r="L71" s="24" t="s">
        <v>147</v>
      </c>
      <c r="M71" s="24" t="s">
        <v>89</v>
      </c>
      <c r="N71" s="24">
        <v>546</v>
      </c>
      <c r="O71" s="24">
        <v>68</v>
      </c>
      <c r="P71" s="24">
        <v>9</v>
      </c>
      <c r="Q71" s="24" t="s">
        <v>98</v>
      </c>
      <c r="R71" s="24" t="s">
        <v>247</v>
      </c>
      <c r="S71" s="24" t="s">
        <v>148</v>
      </c>
      <c r="X71" s="24">
        <v>425</v>
      </c>
      <c r="Y71" s="24" t="s">
        <v>85</v>
      </c>
      <c r="Z71" s="24" t="s">
        <v>87</v>
      </c>
      <c r="AA71" s="24" t="s">
        <v>143</v>
      </c>
      <c r="AB71" s="24" t="s">
        <v>143</v>
      </c>
    </row>
    <row r="72" spans="1:28" s="24" customFormat="1">
      <c r="A72" s="34"/>
      <c r="B72" s="24">
        <v>6</v>
      </c>
      <c r="C72" s="24">
        <v>28318165</v>
      </c>
      <c r="D72" s="24">
        <v>28318166</v>
      </c>
      <c r="E72" s="24" t="s">
        <v>86</v>
      </c>
      <c r="F72" s="24" t="s">
        <v>85</v>
      </c>
      <c r="G72" s="24" t="s">
        <v>249</v>
      </c>
      <c r="H72" s="24" t="s">
        <v>121</v>
      </c>
      <c r="I72" s="24">
        <v>7.4099999999999999E-2</v>
      </c>
      <c r="J72" s="24">
        <v>8.0000000000000002E-3</v>
      </c>
      <c r="K72" s="24" t="s">
        <v>250</v>
      </c>
      <c r="L72" s="24" t="s">
        <v>251</v>
      </c>
      <c r="M72" s="24" t="s">
        <v>126</v>
      </c>
      <c r="N72" s="24">
        <v>271</v>
      </c>
      <c r="O72" s="24">
        <v>0</v>
      </c>
      <c r="P72" s="24" t="s">
        <v>252</v>
      </c>
      <c r="Q72" s="24" t="s">
        <v>253</v>
      </c>
      <c r="X72" s="24">
        <v>197</v>
      </c>
      <c r="Y72" s="24" t="s">
        <v>86</v>
      </c>
      <c r="Z72" s="24" t="s">
        <v>85</v>
      </c>
      <c r="AA72" s="24" t="s">
        <v>143</v>
      </c>
      <c r="AB72" s="24" t="s">
        <v>143</v>
      </c>
    </row>
    <row r="73" spans="1:28" s="24" customFormat="1">
      <c r="A73" s="34"/>
      <c r="B73" s="24">
        <v>6</v>
      </c>
      <c r="C73" s="24">
        <v>28327370</v>
      </c>
      <c r="D73" s="24">
        <v>28327371</v>
      </c>
      <c r="E73" s="24" t="s">
        <v>86</v>
      </c>
      <c r="F73" s="24" t="s">
        <v>88</v>
      </c>
      <c r="G73" s="24" t="s">
        <v>254</v>
      </c>
      <c r="H73" s="24" t="s">
        <v>121</v>
      </c>
      <c r="I73" s="24">
        <v>8.3299999999999999E-2</v>
      </c>
      <c r="J73" s="24">
        <v>9.2999999999999999E-2</v>
      </c>
      <c r="K73" s="24" t="s">
        <v>250</v>
      </c>
      <c r="L73" s="24" t="s">
        <v>147</v>
      </c>
      <c r="M73" s="24" t="s">
        <v>89</v>
      </c>
      <c r="N73" s="24">
        <v>223</v>
      </c>
      <c r="O73" s="24">
        <v>2</v>
      </c>
      <c r="P73" s="24" t="s">
        <v>87</v>
      </c>
      <c r="Q73" s="24" t="s">
        <v>94</v>
      </c>
      <c r="S73" s="24" t="s">
        <v>153</v>
      </c>
      <c r="X73" s="24">
        <v>197</v>
      </c>
      <c r="Y73" s="24" t="s">
        <v>88</v>
      </c>
      <c r="Z73" s="24" t="s">
        <v>86</v>
      </c>
      <c r="AA73" s="24" t="s">
        <v>143</v>
      </c>
      <c r="AB73" s="24" t="s">
        <v>143</v>
      </c>
    </row>
    <row r="74" spans="1:28" s="24" customFormat="1">
      <c r="A74" s="34"/>
      <c r="B74" s="24">
        <v>6</v>
      </c>
      <c r="C74" s="24">
        <v>37102563</v>
      </c>
      <c r="D74" s="24">
        <v>37102564</v>
      </c>
      <c r="E74" s="24" t="s">
        <v>85</v>
      </c>
      <c r="F74" s="24" t="s">
        <v>86</v>
      </c>
      <c r="G74" s="24" t="s">
        <v>255</v>
      </c>
      <c r="H74" s="24" t="s">
        <v>113</v>
      </c>
      <c r="J74" s="24">
        <v>1E-3</v>
      </c>
      <c r="K74" s="24" t="s">
        <v>256</v>
      </c>
      <c r="L74" s="24" t="s">
        <v>120</v>
      </c>
      <c r="U74" s="24">
        <v>15.54</v>
      </c>
      <c r="V74" s="24">
        <v>-6.23</v>
      </c>
      <c r="Y74" s="24" t="s">
        <v>86</v>
      </c>
      <c r="Z74" s="24" t="s">
        <v>86</v>
      </c>
      <c r="AA74" s="24" t="s">
        <v>143</v>
      </c>
      <c r="AB74" s="24" t="s">
        <v>143</v>
      </c>
    </row>
    <row r="75" spans="1:28" s="24" customFormat="1">
      <c r="A75" s="34"/>
      <c r="B75" s="24">
        <v>9</v>
      </c>
      <c r="C75" s="24">
        <v>127220391</v>
      </c>
      <c r="D75" s="24">
        <v>127220392</v>
      </c>
      <c r="E75" s="24" t="s">
        <v>86</v>
      </c>
      <c r="F75" s="24" t="s">
        <v>88</v>
      </c>
      <c r="G75" s="24" t="s">
        <v>257</v>
      </c>
      <c r="H75" s="24" t="s">
        <v>113</v>
      </c>
      <c r="I75" s="24">
        <v>8.3299999999999999E-2</v>
      </c>
      <c r="J75" s="24">
        <v>1.0999999999999999E-2</v>
      </c>
      <c r="K75" s="24" t="s">
        <v>258</v>
      </c>
      <c r="L75" s="24" t="s">
        <v>147</v>
      </c>
      <c r="M75" s="24" t="s">
        <v>89</v>
      </c>
      <c r="N75" s="24">
        <v>1561</v>
      </c>
      <c r="O75" s="24">
        <v>520</v>
      </c>
      <c r="P75" s="24" t="s">
        <v>85</v>
      </c>
      <c r="Q75" s="24" t="s">
        <v>86</v>
      </c>
      <c r="S75" s="24" t="s">
        <v>148</v>
      </c>
      <c r="Y75" s="24" t="s">
        <v>88</v>
      </c>
      <c r="Z75" s="24" t="s">
        <v>88</v>
      </c>
      <c r="AA75" s="24" t="s">
        <v>143</v>
      </c>
      <c r="AB75" s="24" t="s">
        <v>143</v>
      </c>
    </row>
    <row r="76" spans="1:28" s="24" customFormat="1" ht="16" thickBot="1">
      <c r="A76" s="95"/>
      <c r="B76" s="13">
        <v>17</v>
      </c>
      <c r="C76" s="13">
        <v>37224210</v>
      </c>
      <c r="D76" s="13">
        <v>37224211</v>
      </c>
      <c r="E76" s="13" t="s">
        <v>88</v>
      </c>
      <c r="F76" s="13" t="s">
        <v>87</v>
      </c>
      <c r="G76" s="13" t="s">
        <v>259</v>
      </c>
      <c r="H76" s="13" t="s">
        <v>113</v>
      </c>
      <c r="I76" s="13">
        <v>9.2600000000000002E-2</v>
      </c>
      <c r="J76" s="13">
        <v>8.2000000000000003E-2</v>
      </c>
      <c r="K76" s="13" t="s">
        <v>260</v>
      </c>
      <c r="L76" s="13" t="s">
        <v>147</v>
      </c>
      <c r="M76" s="13" t="s">
        <v>89</v>
      </c>
      <c r="N76" s="13">
        <v>1596</v>
      </c>
      <c r="O76" s="13">
        <v>461</v>
      </c>
      <c r="P76" s="13" t="s">
        <v>116</v>
      </c>
      <c r="Q76" s="13" t="s">
        <v>94</v>
      </c>
      <c r="R76" s="13"/>
      <c r="S76" s="13" t="s">
        <v>148</v>
      </c>
      <c r="T76" s="13"/>
      <c r="U76" s="13"/>
      <c r="V76" s="13"/>
      <c r="W76" s="13"/>
      <c r="X76" s="13"/>
      <c r="Y76" s="13" t="s">
        <v>87</v>
      </c>
      <c r="Z76" s="13" t="s">
        <v>87</v>
      </c>
      <c r="AA76" s="13" t="s">
        <v>143</v>
      </c>
      <c r="AB76" s="13" t="s">
        <v>143</v>
      </c>
    </row>
    <row r="77" spans="1:28" ht="19" customHeight="1">
      <c r="A77" s="107" t="s">
        <v>505</v>
      </c>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row>
  </sheetData>
  <sortState ref="A75:AB94">
    <sortCondition ref="H75:H94"/>
    <sortCondition ref="K75:K94"/>
  </sortState>
  <mergeCells count="1">
    <mergeCell ref="A77:AB77"/>
  </mergeCells>
  <phoneticPr fontId="24" type="noConversion"/>
  <pageMargins left="0.7" right="0.7" top="0.75" bottom="0.75" header="0.3" footer="0.3"/>
  <pageSetup scale="25"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5"/>
  <sheetViews>
    <sheetView workbookViewId="0">
      <selection activeCell="H27" sqref="H27"/>
    </sheetView>
  </sheetViews>
  <sheetFormatPr baseColWidth="10" defaultColWidth="8.83203125" defaultRowHeight="14" x14ac:dyDescent="0"/>
  <cols>
    <col min="1" max="1" width="24" customWidth="1"/>
    <col min="2" max="2" width="12.6640625" customWidth="1"/>
    <col min="3" max="3" width="14" bestFit="1" customWidth="1"/>
    <col min="4" max="4" width="12.6640625" customWidth="1"/>
    <col min="5" max="5" width="14" bestFit="1" customWidth="1"/>
    <col min="6" max="6" width="12.6640625" customWidth="1"/>
    <col min="7" max="7" width="14" bestFit="1" customWidth="1"/>
  </cols>
  <sheetData>
    <row r="1" spans="1:7" ht="15">
      <c r="A1" s="12"/>
      <c r="B1" s="102" t="s">
        <v>483</v>
      </c>
      <c r="C1" s="102"/>
      <c r="D1" s="102" t="s">
        <v>484</v>
      </c>
      <c r="E1" s="102"/>
      <c r="F1" s="102" t="s">
        <v>423</v>
      </c>
      <c r="G1" s="102"/>
    </row>
    <row r="2" spans="1:7" ht="15">
      <c r="A2" s="12"/>
      <c r="B2" s="35" t="s">
        <v>276</v>
      </c>
      <c r="C2" s="35" t="s">
        <v>280</v>
      </c>
      <c r="D2" s="35" t="s">
        <v>276</v>
      </c>
      <c r="E2" s="44" t="s">
        <v>280</v>
      </c>
      <c r="F2" s="35" t="s">
        <v>276</v>
      </c>
      <c r="G2" s="44" t="s">
        <v>280</v>
      </c>
    </row>
    <row r="3" spans="1:7" ht="15">
      <c r="A3" s="36" t="s">
        <v>273</v>
      </c>
      <c r="B3" s="37">
        <v>1629241</v>
      </c>
      <c r="C3" s="38"/>
      <c r="D3" s="37">
        <v>1542109</v>
      </c>
      <c r="E3" s="38"/>
      <c r="F3" s="37">
        <v>1522845</v>
      </c>
      <c r="G3" s="38"/>
    </row>
    <row r="4" spans="1:7" ht="16" thickBot="1">
      <c r="A4" s="34" t="s">
        <v>274</v>
      </c>
      <c r="B4" s="10">
        <v>1589776</v>
      </c>
      <c r="C4" s="48">
        <f>(B4/B3)</f>
        <v>0.97577706428944522</v>
      </c>
      <c r="D4" s="10">
        <v>1440025</v>
      </c>
      <c r="E4" s="48">
        <f>(D4/D3)</f>
        <v>0.93380234471104184</v>
      </c>
      <c r="F4" s="10">
        <v>1403229</v>
      </c>
      <c r="G4" s="48">
        <f>(F4/F3)</f>
        <v>0.92145228174896332</v>
      </c>
    </row>
    <row r="5" spans="1:7" ht="63" customHeight="1">
      <c r="A5" s="103" t="s">
        <v>494</v>
      </c>
      <c r="B5" s="103"/>
      <c r="C5" s="103"/>
      <c r="D5" s="103"/>
      <c r="E5" s="103"/>
      <c r="F5" s="103"/>
      <c r="G5" s="103"/>
    </row>
  </sheetData>
  <mergeCells count="4">
    <mergeCell ref="B1:C1"/>
    <mergeCell ref="D1:E1"/>
    <mergeCell ref="F1:G1"/>
    <mergeCell ref="A5:G5"/>
  </mergeCells>
  <phoneticPr fontId="24" type="noConversion"/>
  <pageMargins left="0.7" right="0.7" top="0.75" bottom="0.75" header="0.3" footer="0.3"/>
  <pageSetup scale="81"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5"/>
  <sheetViews>
    <sheetView workbookViewId="0">
      <selection activeCell="E26" sqref="E26"/>
    </sheetView>
  </sheetViews>
  <sheetFormatPr baseColWidth="10" defaultColWidth="11.5" defaultRowHeight="14" x14ac:dyDescent="0"/>
  <cols>
    <col min="1" max="1" width="20.83203125" bestFit="1" customWidth="1"/>
    <col min="2" max="5" width="13.5" style="1" customWidth="1"/>
  </cols>
  <sheetData>
    <row r="1" spans="1:5" s="51" customFormat="1" ht="105">
      <c r="A1" s="15" t="s">
        <v>142</v>
      </c>
      <c r="B1" s="15" t="s">
        <v>281</v>
      </c>
      <c r="C1" s="15" t="s">
        <v>282</v>
      </c>
      <c r="D1" s="15" t="s">
        <v>76</v>
      </c>
      <c r="E1" s="15" t="s">
        <v>77</v>
      </c>
    </row>
    <row r="2" spans="1:5" ht="15">
      <c r="A2" s="36" t="s">
        <v>483</v>
      </c>
      <c r="B2" s="50">
        <v>7330</v>
      </c>
      <c r="C2" s="50">
        <v>757</v>
      </c>
      <c r="D2" s="50">
        <v>2058204</v>
      </c>
      <c r="E2" s="50">
        <v>672215</v>
      </c>
    </row>
    <row r="3" spans="1:5" ht="15">
      <c r="A3" s="9" t="s">
        <v>484</v>
      </c>
      <c r="B3" s="24">
        <v>8063</v>
      </c>
      <c r="C3" s="24">
        <v>627</v>
      </c>
      <c r="D3" s="24">
        <v>1899297</v>
      </c>
      <c r="E3" s="24">
        <v>615943</v>
      </c>
    </row>
    <row r="4" spans="1:5" ht="16" thickBot="1">
      <c r="A4" s="11" t="s">
        <v>423</v>
      </c>
      <c r="B4" s="13">
        <v>8363</v>
      </c>
      <c r="C4" s="13">
        <v>661</v>
      </c>
      <c r="D4" s="13">
        <v>1836644</v>
      </c>
      <c r="E4" s="13">
        <v>604411</v>
      </c>
    </row>
    <row r="5" spans="1:5" ht="31" customHeight="1">
      <c r="A5" s="108" t="s">
        <v>493</v>
      </c>
      <c r="B5" s="108"/>
      <c r="C5" s="108"/>
      <c r="D5" s="108"/>
      <c r="E5" s="108"/>
    </row>
  </sheetData>
  <mergeCells count="1">
    <mergeCell ref="A5:E5"/>
  </mergeCells>
  <phoneticPr fontId="24" type="noConversion"/>
  <pageMargins left="0.75" right="0.75" top="1" bottom="1" header="0.5" footer="0.5"/>
  <pageSetup orientation="portrait"/>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0"/>
  <sheetViews>
    <sheetView workbookViewId="0">
      <selection activeCell="B25" sqref="B25"/>
    </sheetView>
  </sheetViews>
  <sheetFormatPr baseColWidth="10" defaultColWidth="11.5" defaultRowHeight="14" x14ac:dyDescent="0"/>
  <cols>
    <col min="1" max="1" width="41.5" bestFit="1" customWidth="1"/>
    <col min="2" max="3" width="14.83203125" bestFit="1" customWidth="1"/>
    <col min="4" max="4" width="15.5" bestFit="1" customWidth="1"/>
    <col min="5" max="5" width="14.83203125" bestFit="1" customWidth="1"/>
    <col min="6" max="6" width="15.5" bestFit="1" customWidth="1"/>
    <col min="7" max="7" width="14.83203125" bestFit="1" customWidth="1"/>
  </cols>
  <sheetData>
    <row r="1" spans="1:7" ht="15">
      <c r="A1" s="12"/>
      <c r="B1" s="102" t="s">
        <v>483</v>
      </c>
      <c r="C1" s="102"/>
      <c r="D1" s="102" t="s">
        <v>484</v>
      </c>
      <c r="E1" s="102"/>
      <c r="F1" s="102" t="s">
        <v>423</v>
      </c>
      <c r="G1" s="102"/>
    </row>
    <row r="2" spans="1:7" ht="15">
      <c r="A2" s="55"/>
      <c r="B2" s="28" t="s">
        <v>273</v>
      </c>
      <c r="C2" s="28" t="s">
        <v>274</v>
      </c>
      <c r="D2" s="28" t="s">
        <v>273</v>
      </c>
      <c r="E2" s="28" t="s">
        <v>274</v>
      </c>
      <c r="F2" s="28" t="s">
        <v>273</v>
      </c>
      <c r="G2" s="28" t="s">
        <v>274</v>
      </c>
    </row>
    <row r="3" spans="1:7" ht="15">
      <c r="A3" s="12" t="s">
        <v>284</v>
      </c>
      <c r="B3" s="56">
        <v>2296519</v>
      </c>
      <c r="C3" s="56">
        <v>2057173</v>
      </c>
      <c r="D3" s="56">
        <v>2228950</v>
      </c>
      <c r="E3" s="56">
        <v>1898352</v>
      </c>
      <c r="F3" s="56">
        <v>2189221</v>
      </c>
      <c r="G3" s="56">
        <v>1835765</v>
      </c>
    </row>
    <row r="4" spans="1:7" ht="15">
      <c r="A4" s="12" t="s">
        <v>285</v>
      </c>
      <c r="B4" s="56">
        <f t="shared" ref="B4:G4" si="0">B3-B5</f>
        <v>2166891</v>
      </c>
      <c r="C4" s="56">
        <f t="shared" si="0"/>
        <v>2053261</v>
      </c>
      <c r="D4" s="56">
        <f t="shared" si="0"/>
        <v>2045596</v>
      </c>
      <c r="E4" s="56">
        <f t="shared" si="0"/>
        <v>1894926</v>
      </c>
      <c r="F4" s="56">
        <f t="shared" si="0"/>
        <v>2035924</v>
      </c>
      <c r="G4" s="56">
        <f t="shared" si="0"/>
        <v>1832631</v>
      </c>
    </row>
    <row r="5" spans="1:7" ht="15">
      <c r="A5" s="12" t="s">
        <v>286</v>
      </c>
      <c r="B5" s="56">
        <v>129628</v>
      </c>
      <c r="C5" s="56">
        <v>3912</v>
      </c>
      <c r="D5" s="56">
        <v>183354</v>
      </c>
      <c r="E5" s="56">
        <v>3426</v>
      </c>
      <c r="F5" s="56">
        <v>153297</v>
      </c>
      <c r="G5" s="56">
        <v>3134</v>
      </c>
    </row>
    <row r="6" spans="1:7" s="83" customFormat="1" ht="30">
      <c r="A6" s="82" t="s">
        <v>435</v>
      </c>
      <c r="B6" s="81">
        <v>113605</v>
      </c>
      <c r="C6" s="81">
        <v>1983</v>
      </c>
      <c r="D6" s="81">
        <v>164617</v>
      </c>
      <c r="E6" s="81">
        <v>1494</v>
      </c>
      <c r="F6" s="81">
        <v>134186</v>
      </c>
      <c r="G6" s="81">
        <v>1272</v>
      </c>
    </row>
    <row r="7" spans="1:7" ht="15">
      <c r="A7" s="12" t="s">
        <v>287</v>
      </c>
      <c r="B7" s="57">
        <f t="shared" ref="B7:G7" si="1">B6/2850000000*100</f>
        <v>3.9861403508771927E-3</v>
      </c>
      <c r="C7" s="57">
        <f t="shared" si="1"/>
        <v>6.9578947368421061E-5</v>
      </c>
      <c r="D7" s="52">
        <f t="shared" si="1"/>
        <v>5.7760350877192985E-3</v>
      </c>
      <c r="E7" s="57">
        <f t="shared" si="1"/>
        <v>5.242105263157895E-5</v>
      </c>
      <c r="F7" s="52">
        <f t="shared" si="1"/>
        <v>4.708280701754386E-3</v>
      </c>
      <c r="G7" s="57">
        <f t="shared" si="1"/>
        <v>4.4631578947368426E-5</v>
      </c>
    </row>
    <row r="8" spans="1:7" ht="16" thickBot="1">
      <c r="A8" s="11" t="s">
        <v>288</v>
      </c>
      <c r="B8" s="13"/>
      <c r="C8" s="58">
        <f>B7/C7</f>
        <v>57.289460413514867</v>
      </c>
      <c r="D8" s="13"/>
      <c r="E8" s="58">
        <f>D7/E7</f>
        <v>110.18540829986613</v>
      </c>
      <c r="F8" s="13"/>
      <c r="G8" s="58">
        <f>F7/G7</f>
        <v>105.49213836477986</v>
      </c>
    </row>
    <row r="9" spans="1:7" ht="154" customHeight="1">
      <c r="A9" s="103" t="s">
        <v>496</v>
      </c>
      <c r="B9" s="103"/>
      <c r="C9" s="103"/>
      <c r="D9" s="103"/>
      <c r="E9" s="103"/>
      <c r="F9" s="103"/>
      <c r="G9" s="103"/>
    </row>
    <row r="10" spans="1:7" ht="15">
      <c r="A10" s="53"/>
      <c r="B10" s="53"/>
      <c r="C10" s="54"/>
      <c r="D10" s="53"/>
      <c r="E10" s="54"/>
      <c r="F10" s="53"/>
      <c r="G10" s="54"/>
    </row>
  </sheetData>
  <mergeCells count="4">
    <mergeCell ref="B1:C1"/>
    <mergeCell ref="D1:E1"/>
    <mergeCell ref="F1:G1"/>
    <mergeCell ref="A9:G9"/>
  </mergeCells>
  <phoneticPr fontId="24" type="noConversion"/>
  <pageMargins left="0.75" right="0.75" top="1" bottom="1" header="0.5" footer="0.5"/>
  <pageSetup scale="63"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5"/>
  <sheetViews>
    <sheetView workbookViewId="0">
      <selection activeCell="A30" sqref="A30"/>
    </sheetView>
  </sheetViews>
  <sheetFormatPr baseColWidth="10" defaultColWidth="8.83203125" defaultRowHeight="14" x14ac:dyDescent="0"/>
  <cols>
    <col min="1" max="1" width="41" customWidth="1"/>
    <col min="2" max="7" width="12.6640625" style="1" customWidth="1"/>
  </cols>
  <sheetData>
    <row r="1" spans="1:7" s="23" customFormat="1" ht="15">
      <c r="A1" s="12"/>
      <c r="B1" s="102" t="s">
        <v>483</v>
      </c>
      <c r="C1" s="102"/>
      <c r="D1" s="102" t="s">
        <v>484</v>
      </c>
      <c r="E1" s="102"/>
      <c r="F1" s="102" t="s">
        <v>423</v>
      </c>
      <c r="G1" s="102"/>
    </row>
    <row r="2" spans="1:7" s="45" customFormat="1" ht="45">
      <c r="A2" s="16"/>
      <c r="B2" s="16" t="s">
        <v>276</v>
      </c>
      <c r="C2" s="14" t="s">
        <v>277</v>
      </c>
      <c r="D2" s="16" t="s">
        <v>276</v>
      </c>
      <c r="E2" s="16" t="s">
        <v>275</v>
      </c>
      <c r="F2" s="16" t="s">
        <v>276</v>
      </c>
      <c r="G2" s="16" t="s">
        <v>275</v>
      </c>
    </row>
    <row r="3" spans="1:7" ht="15">
      <c r="A3" s="36" t="s">
        <v>278</v>
      </c>
      <c r="B3" s="37">
        <v>194419</v>
      </c>
      <c r="C3" s="38"/>
      <c r="D3" s="37">
        <v>194419</v>
      </c>
      <c r="E3" s="38"/>
      <c r="F3" s="37">
        <v>194419</v>
      </c>
      <c r="G3" s="38"/>
    </row>
    <row r="4" spans="1:7" ht="15">
      <c r="A4" s="39" t="s">
        <v>274</v>
      </c>
      <c r="B4" s="10">
        <v>184661</v>
      </c>
      <c r="C4" s="40">
        <f>1-(B4/B3)</f>
        <v>5.0190567794299978E-2</v>
      </c>
      <c r="D4" s="10">
        <v>170346</v>
      </c>
      <c r="E4" s="40">
        <f>1-(D4/D3)</f>
        <v>0.12382020275796091</v>
      </c>
      <c r="F4" s="10">
        <v>166188</v>
      </c>
      <c r="G4" s="40">
        <f>1-(F4/F3)</f>
        <v>0.14520700137332254</v>
      </c>
    </row>
    <row r="5" spans="1:7" ht="15">
      <c r="A5" s="9" t="s">
        <v>283</v>
      </c>
      <c r="B5" s="10">
        <v>268513</v>
      </c>
      <c r="C5" s="40"/>
      <c r="D5" s="10">
        <v>268513</v>
      </c>
      <c r="E5" s="40"/>
      <c r="F5" s="10">
        <v>268513</v>
      </c>
      <c r="G5" s="40"/>
    </row>
    <row r="6" spans="1:7" ht="15">
      <c r="A6" s="39" t="s">
        <v>274</v>
      </c>
      <c r="B6" s="10">
        <v>253305</v>
      </c>
      <c r="C6" s="40">
        <f>1-(B6/B5)</f>
        <v>5.6637853660716608E-2</v>
      </c>
      <c r="D6" s="10">
        <v>234922</v>
      </c>
      <c r="E6" s="40">
        <f>1-(D6/D5)</f>
        <v>0.12510008826388297</v>
      </c>
      <c r="F6" s="10">
        <v>230114</v>
      </c>
      <c r="G6" s="40">
        <f>1-(F6/F5)</f>
        <v>0.14300611143594533</v>
      </c>
    </row>
    <row r="7" spans="1:7" s="23" customFormat="1" ht="15">
      <c r="A7" s="34" t="s">
        <v>279</v>
      </c>
      <c r="B7" s="10">
        <f>B3+B5</f>
        <v>462932</v>
      </c>
      <c r="C7" s="40"/>
      <c r="D7" s="10">
        <f>D3+D5</f>
        <v>462932</v>
      </c>
      <c r="E7" s="40"/>
      <c r="F7" s="10">
        <f>F3+F5</f>
        <v>462932</v>
      </c>
      <c r="G7" s="40"/>
    </row>
    <row r="8" spans="1:7" s="23" customFormat="1" ht="16" thickBot="1">
      <c r="A8" s="41" t="s">
        <v>274</v>
      </c>
      <c r="B8" s="42">
        <f>B4+B6</f>
        <v>437966</v>
      </c>
      <c r="C8" s="43">
        <f>1-(B8/B7)</f>
        <v>5.3930166849558869E-2</v>
      </c>
      <c r="D8" s="42">
        <f>D4+D6</f>
        <v>405268</v>
      </c>
      <c r="E8" s="43">
        <f>1-(D8/D7)</f>
        <v>0.12456257074473143</v>
      </c>
      <c r="F8" s="42">
        <f>F4+F6</f>
        <v>396302</v>
      </c>
      <c r="G8" s="43">
        <f>1-(F8/F7)</f>
        <v>0.14393042606689532</v>
      </c>
    </row>
    <row r="9" spans="1:7" ht="65" customHeight="1">
      <c r="A9" s="103" t="s">
        <v>495</v>
      </c>
      <c r="B9" s="103"/>
      <c r="C9" s="103"/>
      <c r="D9" s="103"/>
      <c r="E9" s="103"/>
      <c r="F9" s="103"/>
      <c r="G9" s="103"/>
    </row>
    <row r="12" spans="1:7">
      <c r="E12" s="47"/>
    </row>
    <row r="13" spans="1:7">
      <c r="E13" s="47"/>
    </row>
    <row r="14" spans="1:7">
      <c r="E14" s="47"/>
    </row>
    <row r="15" spans="1:7">
      <c r="D15" s="46"/>
    </row>
  </sheetData>
  <mergeCells count="4">
    <mergeCell ref="B1:C1"/>
    <mergeCell ref="D1:E1"/>
    <mergeCell ref="F1:G1"/>
    <mergeCell ref="A9:G9"/>
  </mergeCells>
  <phoneticPr fontId="24" type="noConversion"/>
  <pageMargins left="0.7" right="0.7" top="0.75" bottom="0.75" header="0.3" footer="0.3"/>
  <pageSetup scale="72"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12"/>
  <sheetViews>
    <sheetView topLeftCell="A88" workbookViewId="0">
      <selection activeCell="A112" sqref="A112:AF112"/>
    </sheetView>
  </sheetViews>
  <sheetFormatPr baseColWidth="10" defaultRowHeight="15" x14ac:dyDescent="0"/>
  <cols>
    <col min="1" max="1" width="5" style="85" customWidth="1"/>
    <col min="2" max="3" width="11.6640625" style="85" bestFit="1" customWidth="1"/>
    <col min="4" max="4" width="11.33203125" style="85" customWidth="1"/>
    <col min="5" max="5" width="7.1640625" style="85" bestFit="1" customWidth="1"/>
    <col min="6" max="6" width="14.6640625" style="85" bestFit="1" customWidth="1"/>
    <col min="7" max="7" width="14.6640625" style="85" customWidth="1"/>
    <col min="8" max="22" width="10.83203125" style="85" bestFit="1" customWidth="1"/>
    <col min="23" max="23" width="7.83203125" style="85" bestFit="1" customWidth="1"/>
    <col min="24" max="24" width="8" style="85" bestFit="1" customWidth="1"/>
    <col min="25" max="25" width="7.1640625" style="85" bestFit="1" customWidth="1"/>
    <col min="26" max="26" width="10.6640625" style="85" customWidth="1"/>
    <col min="27" max="27" width="8.1640625" style="85" bestFit="1" customWidth="1"/>
    <col min="28" max="16384" width="10.83203125" style="85"/>
  </cols>
  <sheetData>
    <row r="1" spans="1:32" s="96" customFormat="1" ht="45">
      <c r="A1" s="84" t="s">
        <v>99</v>
      </c>
      <c r="B1" s="84" t="s">
        <v>328</v>
      </c>
      <c r="C1" s="84" t="s">
        <v>78</v>
      </c>
      <c r="D1" s="84" t="s">
        <v>417</v>
      </c>
      <c r="E1" s="84" t="s">
        <v>453</v>
      </c>
      <c r="F1" s="84" t="s">
        <v>436</v>
      </c>
      <c r="G1" s="84" t="s">
        <v>457</v>
      </c>
      <c r="H1" s="84" t="s">
        <v>437</v>
      </c>
      <c r="I1" s="84" t="s">
        <v>438</v>
      </c>
      <c r="J1" s="84" t="s">
        <v>439</v>
      </c>
      <c r="K1" s="84" t="s">
        <v>440</v>
      </c>
      <c r="L1" s="84" t="s">
        <v>441</v>
      </c>
      <c r="M1" s="84" t="s">
        <v>442</v>
      </c>
      <c r="N1" s="84" t="s">
        <v>443</v>
      </c>
      <c r="O1" s="84" t="s">
        <v>444</v>
      </c>
      <c r="P1" s="84" t="s">
        <v>445</v>
      </c>
      <c r="Q1" s="84" t="s">
        <v>446</v>
      </c>
      <c r="R1" s="84" t="s">
        <v>447</v>
      </c>
      <c r="S1" s="84" t="s">
        <v>448</v>
      </c>
      <c r="T1" s="84" t="s">
        <v>449</v>
      </c>
      <c r="U1" s="84" t="s">
        <v>450</v>
      </c>
      <c r="V1" s="84" t="s">
        <v>451</v>
      </c>
      <c r="W1" s="84" t="s">
        <v>454</v>
      </c>
      <c r="X1" s="84" t="s">
        <v>79</v>
      </c>
      <c r="Y1" s="84" t="s">
        <v>81</v>
      </c>
      <c r="Z1" s="84" t="s">
        <v>455</v>
      </c>
      <c r="AA1" s="84" t="s">
        <v>456</v>
      </c>
      <c r="AB1" s="75" t="s">
        <v>103</v>
      </c>
      <c r="AC1" s="75" t="s">
        <v>102</v>
      </c>
      <c r="AD1" s="19" t="s">
        <v>267</v>
      </c>
      <c r="AE1" s="75" t="s">
        <v>105</v>
      </c>
      <c r="AF1" s="75" t="s">
        <v>106</v>
      </c>
    </row>
    <row r="2" spans="1:32" s="96" customFormat="1">
      <c r="A2" s="97">
        <v>1</v>
      </c>
      <c r="B2" s="97">
        <v>3028039</v>
      </c>
      <c r="C2" s="97">
        <v>3028040</v>
      </c>
      <c r="D2" s="97" t="s">
        <v>86</v>
      </c>
      <c r="E2" s="97" t="s">
        <v>85</v>
      </c>
      <c r="F2" s="97" t="s">
        <v>421</v>
      </c>
      <c r="G2" s="97" t="s">
        <v>458</v>
      </c>
      <c r="H2" s="97">
        <v>1</v>
      </c>
      <c r="I2" s="97">
        <v>1</v>
      </c>
      <c r="J2" s="97">
        <v>1</v>
      </c>
      <c r="K2" s="97">
        <v>1</v>
      </c>
      <c r="L2" s="97">
        <v>0</v>
      </c>
      <c r="M2" s="97">
        <v>0</v>
      </c>
      <c r="N2" s="97">
        <v>15</v>
      </c>
      <c r="O2" s="97">
        <v>11</v>
      </c>
      <c r="P2" s="97">
        <v>15</v>
      </c>
      <c r="Q2" s="97">
        <v>12</v>
      </c>
      <c r="R2" s="97">
        <v>6</v>
      </c>
      <c r="S2" s="97">
        <v>20</v>
      </c>
      <c r="T2" s="97">
        <v>6</v>
      </c>
      <c r="U2" s="97">
        <v>0</v>
      </c>
      <c r="V2" s="97">
        <v>0</v>
      </c>
      <c r="W2" s="97"/>
      <c r="X2" s="97"/>
      <c r="Y2" s="97"/>
      <c r="Z2" s="97"/>
      <c r="AA2" s="97"/>
    </row>
    <row r="3" spans="1:32" s="96" customFormat="1">
      <c r="A3" s="97">
        <v>1</v>
      </c>
      <c r="B3" s="97">
        <v>118928201</v>
      </c>
      <c r="C3" s="97">
        <v>118928202</v>
      </c>
      <c r="D3" s="97" t="s">
        <v>87</v>
      </c>
      <c r="E3" s="97" t="s">
        <v>88</v>
      </c>
      <c r="F3" s="97" t="s">
        <v>420</v>
      </c>
      <c r="G3" s="97" t="s">
        <v>458</v>
      </c>
      <c r="H3" s="97">
        <v>1</v>
      </c>
      <c r="I3" s="97">
        <v>1</v>
      </c>
      <c r="J3" s="97">
        <v>1</v>
      </c>
      <c r="K3" s="97">
        <v>1</v>
      </c>
      <c r="L3" s="97">
        <v>0</v>
      </c>
      <c r="M3" s="97">
        <v>0</v>
      </c>
      <c r="N3" s="97">
        <v>21</v>
      </c>
      <c r="O3" s="97">
        <v>27</v>
      </c>
      <c r="P3" s="97">
        <v>349</v>
      </c>
      <c r="Q3" s="97">
        <v>27</v>
      </c>
      <c r="R3" s="97">
        <v>17</v>
      </c>
      <c r="S3" s="97">
        <v>392</v>
      </c>
      <c r="T3" s="97">
        <v>31</v>
      </c>
      <c r="U3" s="97">
        <v>0</v>
      </c>
      <c r="V3" s="97">
        <v>0</v>
      </c>
      <c r="W3" s="97"/>
      <c r="X3" s="97"/>
      <c r="Y3" s="97"/>
      <c r="Z3" s="97"/>
      <c r="AA3" s="97"/>
    </row>
    <row r="4" spans="1:32" s="96" customFormat="1">
      <c r="A4" s="96">
        <v>1</v>
      </c>
      <c r="B4" s="96">
        <v>145656876</v>
      </c>
      <c r="C4" s="96">
        <v>145656877</v>
      </c>
      <c r="D4" s="96" t="s">
        <v>85</v>
      </c>
      <c r="E4" s="96" t="s">
        <v>88</v>
      </c>
      <c r="F4" s="96" t="s">
        <v>421</v>
      </c>
      <c r="G4" s="97">
        <v>2</v>
      </c>
      <c r="H4" s="96">
        <v>1</v>
      </c>
      <c r="I4" s="96">
        <v>1</v>
      </c>
      <c r="J4" s="96">
        <v>1</v>
      </c>
      <c r="K4" s="96">
        <v>1</v>
      </c>
      <c r="L4" s="97">
        <v>0</v>
      </c>
      <c r="M4" s="97">
        <v>0</v>
      </c>
      <c r="N4" s="96">
        <v>5</v>
      </c>
      <c r="O4" s="96">
        <v>15</v>
      </c>
      <c r="P4" s="96">
        <v>365</v>
      </c>
      <c r="Q4" s="96">
        <v>11</v>
      </c>
      <c r="R4" s="96">
        <v>7</v>
      </c>
      <c r="S4" s="96">
        <v>423</v>
      </c>
      <c r="T4" s="96">
        <v>15</v>
      </c>
      <c r="U4" s="96">
        <v>0</v>
      </c>
      <c r="V4" s="96">
        <v>0</v>
      </c>
    </row>
    <row r="5" spans="1:32" s="96" customFormat="1">
      <c r="A5" s="97">
        <v>1</v>
      </c>
      <c r="B5" s="97">
        <v>156417900</v>
      </c>
      <c r="C5" s="97">
        <v>156417901</v>
      </c>
      <c r="D5" s="97" t="s">
        <v>86</v>
      </c>
      <c r="E5" s="97" t="s">
        <v>85</v>
      </c>
      <c r="F5" s="97" t="s">
        <v>420</v>
      </c>
      <c r="G5" s="97" t="s">
        <v>458</v>
      </c>
      <c r="H5" s="97">
        <v>1</v>
      </c>
      <c r="I5" s="97">
        <v>1</v>
      </c>
      <c r="J5" s="97">
        <v>1</v>
      </c>
      <c r="K5" s="97">
        <v>1</v>
      </c>
      <c r="L5" s="97">
        <v>0</v>
      </c>
      <c r="M5" s="97">
        <v>0</v>
      </c>
      <c r="N5" s="97">
        <v>33</v>
      </c>
      <c r="O5" s="97">
        <v>20</v>
      </c>
      <c r="P5" s="97">
        <v>406</v>
      </c>
      <c r="Q5" s="97">
        <v>20</v>
      </c>
      <c r="R5" s="97">
        <v>13</v>
      </c>
      <c r="S5" s="97">
        <v>469</v>
      </c>
      <c r="T5" s="97">
        <v>33</v>
      </c>
      <c r="U5" s="97">
        <v>0</v>
      </c>
      <c r="V5" s="97">
        <v>0</v>
      </c>
      <c r="W5" s="97"/>
      <c r="X5" s="97"/>
      <c r="Y5" s="97"/>
      <c r="Z5" s="97"/>
      <c r="AA5" s="97"/>
    </row>
    <row r="6" spans="1:32" s="96" customFormat="1">
      <c r="A6" s="97">
        <v>1</v>
      </c>
      <c r="B6" s="97">
        <v>172497740</v>
      </c>
      <c r="C6" s="97">
        <v>172497741</v>
      </c>
      <c r="D6" s="97" t="s">
        <v>87</v>
      </c>
      <c r="E6" s="97" t="s">
        <v>86</v>
      </c>
      <c r="F6" s="97" t="s">
        <v>420</v>
      </c>
      <c r="G6" s="97">
        <v>1</v>
      </c>
      <c r="H6" s="97">
        <v>1</v>
      </c>
      <c r="I6" s="97">
        <v>1</v>
      </c>
      <c r="J6" s="97">
        <v>1</v>
      </c>
      <c r="K6" s="97">
        <v>0</v>
      </c>
      <c r="L6" s="97">
        <v>0</v>
      </c>
      <c r="M6" s="97">
        <v>0</v>
      </c>
      <c r="N6" s="97">
        <v>22</v>
      </c>
      <c r="O6" s="97">
        <v>7</v>
      </c>
      <c r="P6" s="97">
        <v>441</v>
      </c>
      <c r="Q6" s="97">
        <v>6</v>
      </c>
      <c r="R6" s="97">
        <v>2</v>
      </c>
      <c r="S6" s="97">
        <v>503</v>
      </c>
      <c r="T6" s="97">
        <v>8</v>
      </c>
      <c r="U6" s="97">
        <v>0</v>
      </c>
      <c r="V6" s="97">
        <v>0</v>
      </c>
      <c r="W6" s="97"/>
      <c r="X6" s="97"/>
      <c r="Y6" s="97"/>
      <c r="Z6" s="97"/>
      <c r="AA6" s="97"/>
    </row>
    <row r="7" spans="1:32" s="96" customFormat="1">
      <c r="A7" s="97">
        <v>1</v>
      </c>
      <c r="B7" s="97">
        <v>248839493</v>
      </c>
      <c r="C7" s="97">
        <v>248839494</v>
      </c>
      <c r="D7" s="97" t="s">
        <v>88</v>
      </c>
      <c r="E7" s="97" t="s">
        <v>87</v>
      </c>
      <c r="F7" s="97" t="s">
        <v>420</v>
      </c>
      <c r="G7" s="97" t="s">
        <v>458</v>
      </c>
      <c r="H7" s="97">
        <v>1</v>
      </c>
      <c r="I7" s="97">
        <v>1</v>
      </c>
      <c r="J7" s="97">
        <v>1</v>
      </c>
      <c r="K7" s="97">
        <v>1</v>
      </c>
      <c r="L7" s="97">
        <v>0</v>
      </c>
      <c r="M7" s="97">
        <v>0</v>
      </c>
      <c r="N7" s="97">
        <v>31</v>
      </c>
      <c r="O7" s="97">
        <v>25</v>
      </c>
      <c r="P7" s="97">
        <v>636</v>
      </c>
      <c r="Q7" s="97">
        <v>7</v>
      </c>
      <c r="R7" s="97">
        <v>11</v>
      </c>
      <c r="S7" s="97">
        <v>714</v>
      </c>
      <c r="T7" s="97">
        <v>17</v>
      </c>
      <c r="U7" s="97">
        <v>0</v>
      </c>
      <c r="V7" s="97">
        <v>0</v>
      </c>
      <c r="W7" s="97"/>
      <c r="X7" s="97"/>
      <c r="Y7" s="97"/>
      <c r="Z7" s="97"/>
      <c r="AA7" s="97"/>
    </row>
    <row r="8" spans="1:32" s="96" customFormat="1">
      <c r="A8" s="97">
        <v>2</v>
      </c>
      <c r="B8" s="97">
        <v>21563</v>
      </c>
      <c r="C8" s="97">
        <v>21564</v>
      </c>
      <c r="D8" s="97" t="s">
        <v>85</v>
      </c>
      <c r="E8" s="97" t="s">
        <v>86</v>
      </c>
      <c r="F8" s="97" t="s">
        <v>420</v>
      </c>
      <c r="G8" s="97" t="s">
        <v>458</v>
      </c>
      <c r="H8" s="97">
        <v>1</v>
      </c>
      <c r="I8" s="97">
        <v>1</v>
      </c>
      <c r="J8" s="97">
        <v>1</v>
      </c>
      <c r="K8" s="97">
        <v>1</v>
      </c>
      <c r="L8" s="97">
        <v>0</v>
      </c>
      <c r="M8" s="97">
        <v>0</v>
      </c>
      <c r="N8" s="97">
        <v>28</v>
      </c>
      <c r="O8" s="97">
        <v>35</v>
      </c>
      <c r="P8" s="97">
        <v>1</v>
      </c>
      <c r="Q8" s="97">
        <v>15</v>
      </c>
      <c r="R8" s="97">
        <v>13</v>
      </c>
      <c r="S8" s="97">
        <v>1</v>
      </c>
      <c r="T8" s="97">
        <v>23</v>
      </c>
      <c r="U8" s="97">
        <v>0</v>
      </c>
      <c r="V8" s="97">
        <v>0</v>
      </c>
      <c r="W8" s="97"/>
      <c r="X8" s="97"/>
      <c r="Y8" s="97"/>
      <c r="Z8" s="97"/>
      <c r="AA8" s="97"/>
    </row>
    <row r="9" spans="1:32" s="96" customFormat="1">
      <c r="A9" s="97">
        <v>2</v>
      </c>
      <c r="B9" s="97">
        <v>25181650</v>
      </c>
      <c r="C9" s="97">
        <v>25181651</v>
      </c>
      <c r="D9" s="97" t="s">
        <v>85</v>
      </c>
      <c r="E9" s="97" t="s">
        <v>87</v>
      </c>
      <c r="F9" s="97" t="s">
        <v>420</v>
      </c>
      <c r="G9" s="97" t="s">
        <v>458</v>
      </c>
      <c r="H9" s="97">
        <v>1</v>
      </c>
      <c r="I9" s="97">
        <v>1</v>
      </c>
      <c r="J9" s="97">
        <v>1</v>
      </c>
      <c r="K9" s="97">
        <v>1</v>
      </c>
      <c r="L9" s="97">
        <v>0</v>
      </c>
      <c r="M9" s="97">
        <v>0</v>
      </c>
      <c r="N9" s="97">
        <v>22</v>
      </c>
      <c r="O9" s="97">
        <v>16</v>
      </c>
      <c r="P9" s="97">
        <v>80</v>
      </c>
      <c r="Q9" s="97">
        <v>13</v>
      </c>
      <c r="R9" s="97">
        <v>20</v>
      </c>
      <c r="S9" s="97">
        <v>78</v>
      </c>
      <c r="T9" s="97">
        <v>15</v>
      </c>
      <c r="U9" s="97">
        <v>0</v>
      </c>
      <c r="V9" s="97">
        <v>0</v>
      </c>
      <c r="W9" s="97"/>
      <c r="X9" s="97"/>
      <c r="Y9" s="97"/>
      <c r="Z9" s="97"/>
      <c r="AA9" s="97"/>
    </row>
    <row r="10" spans="1:32" s="96" customFormat="1">
      <c r="A10" s="97">
        <v>2</v>
      </c>
      <c r="B10" s="97">
        <v>25185567</v>
      </c>
      <c r="C10" s="97">
        <v>25185568</v>
      </c>
      <c r="D10" s="97" t="s">
        <v>86</v>
      </c>
      <c r="E10" s="97" t="s">
        <v>85</v>
      </c>
      <c r="F10" s="97" t="s">
        <v>420</v>
      </c>
      <c r="G10" s="97" t="s">
        <v>458</v>
      </c>
      <c r="H10" s="97">
        <v>1</v>
      </c>
      <c r="I10" s="97">
        <v>1</v>
      </c>
      <c r="J10" s="97">
        <v>1</v>
      </c>
      <c r="K10" s="97">
        <v>1</v>
      </c>
      <c r="L10" s="97">
        <v>0</v>
      </c>
      <c r="M10" s="97">
        <v>0</v>
      </c>
      <c r="N10" s="97">
        <v>18</v>
      </c>
      <c r="O10" s="97">
        <v>11</v>
      </c>
      <c r="P10" s="97">
        <v>80</v>
      </c>
      <c r="Q10" s="97">
        <v>12</v>
      </c>
      <c r="R10" s="97">
        <v>6</v>
      </c>
      <c r="S10" s="97">
        <v>78</v>
      </c>
      <c r="T10" s="97">
        <v>7</v>
      </c>
      <c r="U10" s="97">
        <v>0</v>
      </c>
      <c r="V10" s="97">
        <v>0</v>
      </c>
      <c r="W10" s="97"/>
      <c r="X10" s="97"/>
      <c r="Y10" s="97"/>
      <c r="Z10" s="97"/>
      <c r="AA10" s="97"/>
    </row>
    <row r="11" spans="1:32" s="96" customFormat="1">
      <c r="A11" s="97">
        <v>2</v>
      </c>
      <c r="B11" s="97">
        <v>30082633</v>
      </c>
      <c r="C11" s="97">
        <v>30082634</v>
      </c>
      <c r="D11" s="97" t="s">
        <v>87</v>
      </c>
      <c r="E11" s="97" t="s">
        <v>88</v>
      </c>
      <c r="F11" s="97" t="s">
        <v>420</v>
      </c>
      <c r="G11" s="97">
        <v>1</v>
      </c>
      <c r="H11" s="97">
        <v>1</v>
      </c>
      <c r="I11" s="97">
        <v>1</v>
      </c>
      <c r="J11" s="97">
        <v>1</v>
      </c>
      <c r="K11" s="97">
        <v>1</v>
      </c>
      <c r="L11" s="97">
        <v>0</v>
      </c>
      <c r="M11" s="97">
        <v>0</v>
      </c>
      <c r="N11" s="97">
        <v>11</v>
      </c>
      <c r="O11" s="97">
        <v>16</v>
      </c>
      <c r="P11" s="97">
        <v>90</v>
      </c>
      <c r="Q11" s="97">
        <v>26</v>
      </c>
      <c r="R11" s="97">
        <v>4</v>
      </c>
      <c r="S11" s="97">
        <v>87</v>
      </c>
      <c r="T11" s="97">
        <v>33</v>
      </c>
      <c r="U11" s="97">
        <v>0</v>
      </c>
      <c r="V11" s="97">
        <v>0</v>
      </c>
      <c r="W11" s="97"/>
      <c r="X11" s="97"/>
      <c r="Y11" s="97"/>
      <c r="Z11" s="97"/>
      <c r="AA11" s="97"/>
    </row>
    <row r="12" spans="1:32" s="96" customFormat="1">
      <c r="A12" s="97">
        <v>2</v>
      </c>
      <c r="B12" s="97">
        <v>31750780</v>
      </c>
      <c r="C12" s="97">
        <v>31750781</v>
      </c>
      <c r="D12" s="97" t="s">
        <v>87</v>
      </c>
      <c r="E12" s="97" t="s">
        <v>88</v>
      </c>
      <c r="F12" s="97" t="s">
        <v>420</v>
      </c>
      <c r="G12" s="97" t="s">
        <v>458</v>
      </c>
      <c r="H12" s="97">
        <v>1</v>
      </c>
      <c r="I12" s="97">
        <v>1</v>
      </c>
      <c r="J12" s="97">
        <v>1</v>
      </c>
      <c r="K12" s="97">
        <v>1</v>
      </c>
      <c r="L12" s="97">
        <v>0</v>
      </c>
      <c r="M12" s="97">
        <v>0</v>
      </c>
      <c r="N12" s="97">
        <v>38</v>
      </c>
      <c r="O12" s="97">
        <v>36</v>
      </c>
      <c r="P12" s="97">
        <v>95</v>
      </c>
      <c r="Q12" s="97">
        <v>30</v>
      </c>
      <c r="R12" s="97">
        <v>11</v>
      </c>
      <c r="S12" s="97">
        <v>95</v>
      </c>
      <c r="T12" s="97">
        <v>33</v>
      </c>
      <c r="U12" s="97">
        <v>0</v>
      </c>
      <c r="V12" s="97">
        <v>0</v>
      </c>
      <c r="W12" s="97"/>
      <c r="X12" s="97"/>
      <c r="Y12" s="97"/>
      <c r="Z12" s="97"/>
      <c r="AA12" s="97"/>
    </row>
    <row r="13" spans="1:32" s="96" customFormat="1">
      <c r="A13" s="97">
        <v>2</v>
      </c>
      <c r="B13" s="97">
        <v>72494617</v>
      </c>
      <c r="C13" s="97">
        <v>72494618</v>
      </c>
      <c r="D13" s="97" t="s">
        <v>87</v>
      </c>
      <c r="E13" s="97" t="s">
        <v>88</v>
      </c>
      <c r="F13" s="97" t="s">
        <v>452</v>
      </c>
      <c r="G13" s="97">
        <v>1</v>
      </c>
      <c r="H13" s="97">
        <v>1</v>
      </c>
      <c r="I13" s="97">
        <v>0</v>
      </c>
      <c r="J13" s="97">
        <v>1</v>
      </c>
      <c r="K13" s="97">
        <v>0</v>
      </c>
      <c r="L13" s="97">
        <v>0</v>
      </c>
      <c r="M13" s="97">
        <v>0</v>
      </c>
      <c r="N13" s="97">
        <v>13</v>
      </c>
      <c r="O13" s="97">
        <v>8</v>
      </c>
      <c r="P13" s="97">
        <v>0</v>
      </c>
      <c r="Q13" s="97">
        <v>12</v>
      </c>
      <c r="R13" s="97">
        <v>1</v>
      </c>
      <c r="S13" s="97">
        <v>0</v>
      </c>
      <c r="T13" s="97">
        <v>10</v>
      </c>
      <c r="U13" s="97">
        <v>0</v>
      </c>
      <c r="V13" s="97">
        <v>0</v>
      </c>
      <c r="W13" s="97"/>
      <c r="X13" s="97"/>
      <c r="Y13" s="97"/>
      <c r="Z13" s="97"/>
      <c r="AA13" s="97"/>
    </row>
    <row r="14" spans="1:32" s="96" customFormat="1">
      <c r="A14" s="97">
        <v>2</v>
      </c>
      <c r="B14" s="97">
        <v>90114539</v>
      </c>
      <c r="C14" s="97">
        <v>90114540</v>
      </c>
      <c r="D14" s="97" t="s">
        <v>87</v>
      </c>
      <c r="E14" s="97" t="s">
        <v>88</v>
      </c>
      <c r="F14" s="97" t="s">
        <v>420</v>
      </c>
      <c r="G14" s="97">
        <v>1</v>
      </c>
      <c r="H14" s="97">
        <v>1</v>
      </c>
      <c r="I14" s="97">
        <v>1</v>
      </c>
      <c r="J14" s="97">
        <v>1</v>
      </c>
      <c r="K14" s="97">
        <v>1</v>
      </c>
      <c r="L14" s="97">
        <v>0</v>
      </c>
      <c r="M14" s="97">
        <v>0</v>
      </c>
      <c r="N14" s="97">
        <v>11</v>
      </c>
      <c r="O14" s="97">
        <v>6</v>
      </c>
      <c r="P14" s="97">
        <v>240</v>
      </c>
      <c r="Q14" s="97">
        <v>7</v>
      </c>
      <c r="R14" s="97">
        <v>2</v>
      </c>
      <c r="S14" s="97">
        <v>252</v>
      </c>
      <c r="T14" s="97">
        <v>14</v>
      </c>
      <c r="U14" s="97">
        <v>0</v>
      </c>
      <c r="V14" s="97">
        <v>0</v>
      </c>
      <c r="W14" s="97"/>
      <c r="X14" s="97"/>
      <c r="Y14" s="97"/>
      <c r="Z14" s="97"/>
      <c r="AA14" s="97"/>
    </row>
    <row r="15" spans="1:32" s="96" customFormat="1">
      <c r="A15" s="97">
        <v>2</v>
      </c>
      <c r="B15" s="97">
        <v>103348257</v>
      </c>
      <c r="C15" s="97">
        <v>103348258</v>
      </c>
      <c r="D15" s="97" t="s">
        <v>88</v>
      </c>
      <c r="E15" s="97" t="s">
        <v>87</v>
      </c>
      <c r="F15" s="97" t="s">
        <v>420</v>
      </c>
      <c r="G15" s="97">
        <v>1</v>
      </c>
      <c r="H15" s="97">
        <v>1</v>
      </c>
      <c r="I15" s="97">
        <v>1</v>
      </c>
      <c r="J15" s="97">
        <v>1</v>
      </c>
      <c r="K15" s="97">
        <v>1</v>
      </c>
      <c r="L15" s="97">
        <v>0</v>
      </c>
      <c r="M15" s="97">
        <v>0</v>
      </c>
      <c r="N15" s="97">
        <v>14</v>
      </c>
      <c r="O15" s="97">
        <v>11</v>
      </c>
      <c r="P15" s="97">
        <v>278</v>
      </c>
      <c r="Q15" s="97">
        <v>5</v>
      </c>
      <c r="R15" s="97">
        <v>6</v>
      </c>
      <c r="S15" s="97">
        <v>286</v>
      </c>
      <c r="T15" s="97">
        <v>17</v>
      </c>
      <c r="U15" s="97">
        <v>0</v>
      </c>
      <c r="V15" s="97">
        <v>0</v>
      </c>
      <c r="W15" s="97"/>
      <c r="X15" s="97"/>
      <c r="Y15" s="97"/>
      <c r="Z15" s="97"/>
      <c r="AA15" s="97"/>
    </row>
    <row r="16" spans="1:32" s="96" customFormat="1">
      <c r="A16" s="97">
        <v>2</v>
      </c>
      <c r="B16" s="97">
        <v>110017407</v>
      </c>
      <c r="C16" s="97">
        <v>110017408</v>
      </c>
      <c r="D16" s="97" t="s">
        <v>86</v>
      </c>
      <c r="E16" s="97" t="s">
        <v>85</v>
      </c>
      <c r="F16" s="97" t="s">
        <v>420</v>
      </c>
      <c r="G16" s="97">
        <v>1</v>
      </c>
      <c r="H16" s="97">
        <v>1</v>
      </c>
      <c r="I16" s="97">
        <v>1</v>
      </c>
      <c r="J16" s="97">
        <v>1</v>
      </c>
      <c r="K16" s="97">
        <v>0</v>
      </c>
      <c r="L16" s="97">
        <v>0</v>
      </c>
      <c r="M16" s="97">
        <v>0</v>
      </c>
      <c r="N16" s="97">
        <v>14</v>
      </c>
      <c r="O16" s="97">
        <v>9</v>
      </c>
      <c r="P16" s="97">
        <v>295</v>
      </c>
      <c r="Q16" s="97">
        <v>2</v>
      </c>
      <c r="R16" s="97">
        <v>4</v>
      </c>
      <c r="S16" s="97">
        <v>0</v>
      </c>
      <c r="T16" s="97">
        <v>14</v>
      </c>
      <c r="U16" s="97">
        <v>0</v>
      </c>
      <c r="V16" s="97">
        <v>0</v>
      </c>
      <c r="W16" s="97"/>
      <c r="X16" s="97"/>
      <c r="Y16" s="97"/>
      <c r="Z16" s="97"/>
      <c r="AA16" s="97"/>
    </row>
    <row r="17" spans="1:27" s="96" customFormat="1">
      <c r="A17" s="98">
        <v>2</v>
      </c>
      <c r="B17" s="98">
        <v>163617216</v>
      </c>
      <c r="C17" s="98">
        <v>163617217</v>
      </c>
      <c r="D17" s="98" t="s">
        <v>85</v>
      </c>
      <c r="E17" s="98" t="s">
        <v>88</v>
      </c>
      <c r="F17" s="98" t="s">
        <v>452</v>
      </c>
      <c r="G17" s="98" t="s">
        <v>458</v>
      </c>
      <c r="H17" s="98">
        <v>1</v>
      </c>
      <c r="I17" s="98">
        <v>0</v>
      </c>
      <c r="J17" s="98">
        <v>1</v>
      </c>
      <c r="K17" s="98">
        <v>0</v>
      </c>
      <c r="L17" s="98">
        <v>0</v>
      </c>
      <c r="M17" s="98">
        <v>0</v>
      </c>
      <c r="N17" s="98">
        <v>25</v>
      </c>
      <c r="O17" s="98">
        <v>10</v>
      </c>
      <c r="P17" s="98">
        <v>0</v>
      </c>
      <c r="Q17" s="98">
        <v>13</v>
      </c>
      <c r="R17" s="98">
        <v>9</v>
      </c>
      <c r="S17" s="98">
        <v>0</v>
      </c>
      <c r="T17" s="98">
        <v>10</v>
      </c>
      <c r="U17" s="98">
        <v>0</v>
      </c>
      <c r="V17" s="98">
        <v>0</v>
      </c>
      <c r="W17" s="98"/>
      <c r="X17" s="98"/>
      <c r="Y17" s="98"/>
      <c r="Z17" s="98"/>
      <c r="AA17" s="98"/>
    </row>
    <row r="18" spans="1:27" s="96" customFormat="1">
      <c r="A18" s="97">
        <v>2</v>
      </c>
      <c r="B18" s="97">
        <v>170460007</v>
      </c>
      <c r="C18" s="97">
        <v>170460008</v>
      </c>
      <c r="D18" s="97" t="s">
        <v>85</v>
      </c>
      <c r="E18" s="97" t="s">
        <v>87</v>
      </c>
      <c r="F18" s="97" t="s">
        <v>420</v>
      </c>
      <c r="G18" s="97">
        <v>1</v>
      </c>
      <c r="H18" s="97">
        <v>1</v>
      </c>
      <c r="I18" s="97">
        <v>1</v>
      </c>
      <c r="J18" s="97">
        <v>0</v>
      </c>
      <c r="K18" s="97">
        <v>0</v>
      </c>
      <c r="L18" s="97">
        <v>0</v>
      </c>
      <c r="M18" s="97">
        <v>0</v>
      </c>
      <c r="N18" s="97">
        <v>12</v>
      </c>
      <c r="O18" s="97">
        <v>6</v>
      </c>
      <c r="P18" s="97">
        <v>465</v>
      </c>
      <c r="Q18" s="97">
        <v>5</v>
      </c>
      <c r="R18" s="97">
        <v>0</v>
      </c>
      <c r="S18" s="97">
        <v>0</v>
      </c>
      <c r="T18" s="97">
        <v>3</v>
      </c>
      <c r="U18" s="97">
        <v>0</v>
      </c>
      <c r="V18" s="97">
        <v>0</v>
      </c>
      <c r="W18" s="97"/>
      <c r="X18" s="97"/>
      <c r="Y18" s="97"/>
      <c r="Z18" s="97"/>
      <c r="AA18" s="97"/>
    </row>
    <row r="19" spans="1:27" s="96" customFormat="1">
      <c r="A19" s="97">
        <v>2</v>
      </c>
      <c r="B19" s="97">
        <v>192498158</v>
      </c>
      <c r="C19" s="97">
        <v>192498159</v>
      </c>
      <c r="D19" s="97" t="s">
        <v>86</v>
      </c>
      <c r="E19" s="97" t="s">
        <v>87</v>
      </c>
      <c r="F19" s="97" t="s">
        <v>420</v>
      </c>
      <c r="G19" s="97" t="s">
        <v>458</v>
      </c>
      <c r="H19" s="97">
        <v>1</v>
      </c>
      <c r="I19" s="97">
        <v>1</v>
      </c>
      <c r="J19" s="97">
        <v>1</v>
      </c>
      <c r="K19" s="97">
        <v>1</v>
      </c>
      <c r="L19" s="97">
        <v>0</v>
      </c>
      <c r="M19" s="97">
        <v>0</v>
      </c>
      <c r="N19" s="97">
        <v>21</v>
      </c>
      <c r="O19" s="97">
        <v>11</v>
      </c>
      <c r="P19" s="97">
        <v>524</v>
      </c>
      <c r="Q19" s="97">
        <v>6</v>
      </c>
      <c r="R19" s="97">
        <v>8</v>
      </c>
      <c r="S19" s="97">
        <v>545</v>
      </c>
      <c r="T19" s="97">
        <v>19</v>
      </c>
      <c r="U19" s="97">
        <v>0</v>
      </c>
      <c r="V19" s="97">
        <v>0</v>
      </c>
      <c r="W19" s="97"/>
      <c r="X19" s="97"/>
      <c r="Y19" s="97"/>
      <c r="Z19" s="97"/>
      <c r="AA19" s="97"/>
    </row>
    <row r="20" spans="1:27" s="96" customFormat="1">
      <c r="A20" s="97">
        <v>2</v>
      </c>
      <c r="B20" s="97">
        <v>213912126</v>
      </c>
      <c r="C20" s="97">
        <v>213912127</v>
      </c>
      <c r="D20" s="97" t="s">
        <v>87</v>
      </c>
      <c r="E20" s="97" t="s">
        <v>88</v>
      </c>
      <c r="F20" s="97" t="s">
        <v>421</v>
      </c>
      <c r="G20" s="97">
        <v>1</v>
      </c>
      <c r="H20" s="97">
        <v>1</v>
      </c>
      <c r="I20" s="97">
        <v>1</v>
      </c>
      <c r="J20" s="97">
        <v>1</v>
      </c>
      <c r="K20" s="97">
        <v>1</v>
      </c>
      <c r="L20" s="97">
        <v>0</v>
      </c>
      <c r="M20" s="97">
        <v>0</v>
      </c>
      <c r="N20" s="97">
        <v>24</v>
      </c>
      <c r="O20" s="97">
        <v>11</v>
      </c>
      <c r="P20" s="97">
        <v>589</v>
      </c>
      <c r="Q20" s="97">
        <v>5</v>
      </c>
      <c r="R20" s="97">
        <v>14</v>
      </c>
      <c r="S20" s="97">
        <v>610</v>
      </c>
      <c r="T20" s="97">
        <v>27</v>
      </c>
      <c r="U20" s="97">
        <v>0</v>
      </c>
      <c r="V20" s="97">
        <v>0</v>
      </c>
      <c r="W20" s="97"/>
      <c r="X20" s="97"/>
      <c r="Y20" s="97"/>
      <c r="Z20" s="97"/>
      <c r="AA20" s="97"/>
    </row>
    <row r="21" spans="1:27" s="96" customFormat="1">
      <c r="A21" s="97">
        <v>2</v>
      </c>
      <c r="B21" s="97">
        <v>242884659</v>
      </c>
      <c r="C21" s="97">
        <v>242884660</v>
      </c>
      <c r="D21" s="97" t="s">
        <v>88</v>
      </c>
      <c r="E21" s="97" t="s">
        <v>85</v>
      </c>
      <c r="F21" s="97" t="s">
        <v>421</v>
      </c>
      <c r="G21" s="97">
        <v>1</v>
      </c>
      <c r="H21" s="97">
        <v>1</v>
      </c>
      <c r="I21" s="97">
        <v>1</v>
      </c>
      <c r="J21" s="97">
        <v>1</v>
      </c>
      <c r="K21" s="97">
        <v>0</v>
      </c>
      <c r="L21" s="97">
        <v>0</v>
      </c>
      <c r="M21" s="97">
        <v>0</v>
      </c>
      <c r="N21" s="97">
        <v>24</v>
      </c>
      <c r="O21" s="97">
        <v>12</v>
      </c>
      <c r="P21" s="97">
        <v>665</v>
      </c>
      <c r="Q21" s="97">
        <v>7</v>
      </c>
      <c r="R21" s="97">
        <v>3</v>
      </c>
      <c r="S21" s="97">
        <v>697</v>
      </c>
      <c r="T21" s="97">
        <v>11</v>
      </c>
      <c r="U21" s="97">
        <v>0</v>
      </c>
      <c r="V21" s="97">
        <v>0</v>
      </c>
      <c r="W21" s="97"/>
      <c r="X21" s="97"/>
      <c r="Y21" s="97"/>
      <c r="Z21" s="97"/>
      <c r="AA21" s="97"/>
    </row>
    <row r="22" spans="1:27" s="96" customFormat="1">
      <c r="A22" s="97">
        <v>3</v>
      </c>
      <c r="B22" s="97">
        <v>9605045</v>
      </c>
      <c r="C22" s="97">
        <v>9605046</v>
      </c>
      <c r="D22" s="97" t="s">
        <v>87</v>
      </c>
      <c r="E22" s="97" t="s">
        <v>88</v>
      </c>
      <c r="F22" s="97" t="s">
        <v>421</v>
      </c>
      <c r="G22" s="97">
        <v>1</v>
      </c>
      <c r="H22" s="97">
        <v>1</v>
      </c>
      <c r="I22" s="97">
        <v>1</v>
      </c>
      <c r="J22" s="97">
        <v>1</v>
      </c>
      <c r="K22" s="97">
        <v>1</v>
      </c>
      <c r="L22" s="97">
        <v>0</v>
      </c>
      <c r="M22" s="97">
        <v>0</v>
      </c>
      <c r="N22" s="97">
        <v>15</v>
      </c>
      <c r="O22" s="97">
        <v>17</v>
      </c>
      <c r="P22" s="97">
        <v>21</v>
      </c>
      <c r="Q22" s="97">
        <v>5</v>
      </c>
      <c r="R22" s="97">
        <v>8</v>
      </c>
      <c r="S22" s="97">
        <v>22</v>
      </c>
      <c r="T22" s="97">
        <v>18</v>
      </c>
      <c r="U22" s="97">
        <v>0</v>
      </c>
      <c r="V22" s="97">
        <v>0</v>
      </c>
      <c r="W22" s="97"/>
      <c r="X22" s="97"/>
      <c r="Y22" s="97"/>
      <c r="Z22" s="97"/>
      <c r="AA22" s="97"/>
    </row>
    <row r="23" spans="1:27" s="96" customFormat="1">
      <c r="A23" s="97">
        <v>3</v>
      </c>
      <c r="B23" s="97">
        <v>9614834</v>
      </c>
      <c r="C23" s="97">
        <v>9614835</v>
      </c>
      <c r="D23" s="97" t="s">
        <v>86</v>
      </c>
      <c r="E23" s="97" t="s">
        <v>88</v>
      </c>
      <c r="F23" s="97" t="s">
        <v>421</v>
      </c>
      <c r="G23" s="97" t="s">
        <v>458</v>
      </c>
      <c r="H23" s="97">
        <v>1</v>
      </c>
      <c r="I23" s="97">
        <v>1</v>
      </c>
      <c r="J23" s="97">
        <v>1</v>
      </c>
      <c r="K23" s="97">
        <v>1</v>
      </c>
      <c r="L23" s="97">
        <v>0</v>
      </c>
      <c r="M23" s="97">
        <v>0</v>
      </c>
      <c r="N23" s="97">
        <v>19</v>
      </c>
      <c r="O23" s="97">
        <v>13</v>
      </c>
      <c r="P23" s="97">
        <v>21</v>
      </c>
      <c r="Q23" s="97">
        <v>10</v>
      </c>
      <c r="R23" s="97">
        <v>6</v>
      </c>
      <c r="S23" s="97">
        <v>22</v>
      </c>
      <c r="T23" s="97">
        <v>12</v>
      </c>
      <c r="U23" s="97">
        <v>0</v>
      </c>
      <c r="V23" s="97">
        <v>0</v>
      </c>
      <c r="W23" s="97"/>
      <c r="X23" s="97"/>
      <c r="Y23" s="97"/>
      <c r="Z23" s="97"/>
      <c r="AA23" s="97"/>
    </row>
    <row r="24" spans="1:27" s="96" customFormat="1">
      <c r="A24" s="97">
        <v>3</v>
      </c>
      <c r="B24" s="97">
        <v>9615830</v>
      </c>
      <c r="C24" s="97">
        <v>9615831</v>
      </c>
      <c r="D24" s="97" t="s">
        <v>86</v>
      </c>
      <c r="E24" s="97" t="s">
        <v>88</v>
      </c>
      <c r="F24" s="97" t="s">
        <v>421</v>
      </c>
      <c r="G24" s="97" t="s">
        <v>458</v>
      </c>
      <c r="H24" s="97">
        <v>1</v>
      </c>
      <c r="I24" s="97">
        <v>1</v>
      </c>
      <c r="J24" s="97">
        <v>1</v>
      </c>
      <c r="K24" s="97">
        <v>1</v>
      </c>
      <c r="L24" s="97">
        <v>0</v>
      </c>
      <c r="M24" s="97">
        <v>0</v>
      </c>
      <c r="N24" s="97">
        <v>16</v>
      </c>
      <c r="O24" s="97">
        <v>19</v>
      </c>
      <c r="P24" s="97">
        <v>21</v>
      </c>
      <c r="Q24" s="97">
        <v>7</v>
      </c>
      <c r="R24" s="97">
        <v>11</v>
      </c>
      <c r="S24" s="97">
        <v>22</v>
      </c>
      <c r="T24" s="97">
        <v>13</v>
      </c>
      <c r="U24" s="97">
        <v>0</v>
      </c>
      <c r="V24" s="97">
        <v>0</v>
      </c>
      <c r="W24" s="97"/>
      <c r="X24" s="97"/>
      <c r="Y24" s="97"/>
      <c r="Z24" s="97"/>
      <c r="AA24" s="97"/>
    </row>
    <row r="25" spans="1:27" s="96" customFormat="1">
      <c r="A25" s="97">
        <v>3</v>
      </c>
      <c r="B25" s="97">
        <v>9620088</v>
      </c>
      <c r="C25" s="97">
        <v>9620089</v>
      </c>
      <c r="D25" s="97" t="s">
        <v>86</v>
      </c>
      <c r="E25" s="97" t="s">
        <v>88</v>
      </c>
      <c r="F25" s="97" t="s">
        <v>421</v>
      </c>
      <c r="G25" s="97">
        <v>1</v>
      </c>
      <c r="H25" s="97">
        <v>1</v>
      </c>
      <c r="I25" s="97">
        <v>1</v>
      </c>
      <c r="J25" s="97">
        <v>1</v>
      </c>
      <c r="K25" s="97">
        <v>1</v>
      </c>
      <c r="L25" s="97">
        <v>0</v>
      </c>
      <c r="M25" s="97">
        <v>0</v>
      </c>
      <c r="N25" s="97">
        <v>14</v>
      </c>
      <c r="O25" s="97">
        <v>14</v>
      </c>
      <c r="P25" s="97">
        <v>21</v>
      </c>
      <c r="Q25" s="97">
        <v>5</v>
      </c>
      <c r="R25" s="97">
        <v>8</v>
      </c>
      <c r="S25" s="97">
        <v>22</v>
      </c>
      <c r="T25" s="97">
        <v>9</v>
      </c>
      <c r="U25" s="97">
        <v>0</v>
      </c>
      <c r="V25" s="97">
        <v>0</v>
      </c>
      <c r="W25" s="97"/>
      <c r="X25" s="97"/>
      <c r="Y25" s="97"/>
      <c r="Z25" s="97"/>
      <c r="AA25" s="97"/>
    </row>
    <row r="26" spans="1:27" s="96" customFormat="1">
      <c r="A26" s="96">
        <v>3</v>
      </c>
      <c r="B26" s="96">
        <v>97733072</v>
      </c>
      <c r="C26" s="96">
        <v>97733073</v>
      </c>
      <c r="D26" s="96" t="s">
        <v>88</v>
      </c>
      <c r="E26" s="96" t="s">
        <v>87</v>
      </c>
      <c r="F26" s="96" t="s">
        <v>421</v>
      </c>
      <c r="G26" s="97">
        <v>2</v>
      </c>
      <c r="H26" s="96">
        <v>0</v>
      </c>
      <c r="I26" s="96">
        <v>0</v>
      </c>
      <c r="J26" s="96">
        <v>1</v>
      </c>
      <c r="K26" s="96">
        <v>1</v>
      </c>
      <c r="L26" s="97">
        <v>0</v>
      </c>
      <c r="M26" s="97">
        <v>0</v>
      </c>
      <c r="N26" s="96">
        <v>44</v>
      </c>
      <c r="O26" s="96">
        <v>0</v>
      </c>
      <c r="P26" s="96">
        <v>0</v>
      </c>
      <c r="Q26" s="96">
        <v>30</v>
      </c>
      <c r="R26" s="96">
        <v>6</v>
      </c>
      <c r="S26" s="96">
        <v>268</v>
      </c>
      <c r="T26" s="96">
        <v>40</v>
      </c>
      <c r="U26" s="96">
        <v>0</v>
      </c>
      <c r="V26" s="96">
        <v>0</v>
      </c>
    </row>
    <row r="27" spans="1:27" s="96" customFormat="1">
      <c r="A27" s="97">
        <v>3</v>
      </c>
      <c r="B27" s="97">
        <v>137717665</v>
      </c>
      <c r="C27" s="97">
        <v>137717666</v>
      </c>
      <c r="D27" s="97" t="s">
        <v>86</v>
      </c>
      <c r="E27" s="97" t="s">
        <v>87</v>
      </c>
      <c r="F27" s="97" t="s">
        <v>452</v>
      </c>
      <c r="G27" s="97" t="s">
        <v>458</v>
      </c>
      <c r="H27" s="97">
        <v>1</v>
      </c>
      <c r="I27" s="97">
        <v>0</v>
      </c>
      <c r="J27" s="97">
        <v>1</v>
      </c>
      <c r="K27" s="97">
        <v>0</v>
      </c>
      <c r="L27" s="97">
        <v>0</v>
      </c>
      <c r="M27" s="97">
        <v>0</v>
      </c>
      <c r="N27" s="97">
        <v>8</v>
      </c>
      <c r="O27" s="97">
        <v>11</v>
      </c>
      <c r="P27" s="97">
        <v>0</v>
      </c>
      <c r="Q27" s="97">
        <v>8</v>
      </c>
      <c r="R27" s="97">
        <v>7</v>
      </c>
      <c r="S27" s="97">
        <v>0</v>
      </c>
      <c r="T27" s="97">
        <v>14</v>
      </c>
      <c r="U27" s="97">
        <v>0</v>
      </c>
      <c r="V27" s="97">
        <v>0</v>
      </c>
      <c r="W27" s="97"/>
      <c r="X27" s="97"/>
      <c r="Y27" s="97"/>
      <c r="Z27" s="97"/>
      <c r="AA27" s="97"/>
    </row>
    <row r="28" spans="1:27" s="96" customFormat="1">
      <c r="A28" s="97">
        <v>3</v>
      </c>
      <c r="B28" s="97">
        <v>146185447</v>
      </c>
      <c r="C28" s="97">
        <v>146185448</v>
      </c>
      <c r="D28" s="97" t="s">
        <v>85</v>
      </c>
      <c r="E28" s="97" t="s">
        <v>86</v>
      </c>
      <c r="F28" s="97" t="s">
        <v>421</v>
      </c>
      <c r="G28" s="97">
        <v>1</v>
      </c>
      <c r="H28" s="97">
        <v>1</v>
      </c>
      <c r="I28" s="97">
        <v>1</v>
      </c>
      <c r="J28" s="97">
        <v>0</v>
      </c>
      <c r="K28" s="97">
        <v>0</v>
      </c>
      <c r="L28" s="97">
        <v>0</v>
      </c>
      <c r="M28" s="97">
        <v>0</v>
      </c>
      <c r="N28" s="97">
        <v>14</v>
      </c>
      <c r="O28" s="97">
        <v>6</v>
      </c>
      <c r="P28" s="97">
        <v>378</v>
      </c>
      <c r="Q28" s="97">
        <v>9</v>
      </c>
      <c r="R28" s="97">
        <v>0</v>
      </c>
      <c r="S28" s="97">
        <v>0</v>
      </c>
      <c r="T28" s="97">
        <v>3</v>
      </c>
      <c r="U28" s="97">
        <v>0</v>
      </c>
      <c r="V28" s="97">
        <v>0</v>
      </c>
      <c r="W28" s="97"/>
      <c r="X28" s="97"/>
      <c r="Y28" s="97"/>
      <c r="Z28" s="97"/>
      <c r="AA28" s="97"/>
    </row>
    <row r="29" spans="1:27" s="96" customFormat="1">
      <c r="A29" s="97">
        <v>3</v>
      </c>
      <c r="B29" s="97">
        <v>176513831</v>
      </c>
      <c r="C29" s="97">
        <v>176513832</v>
      </c>
      <c r="D29" s="97" t="s">
        <v>87</v>
      </c>
      <c r="E29" s="97" t="s">
        <v>85</v>
      </c>
      <c r="F29" s="97" t="s">
        <v>420</v>
      </c>
      <c r="G29" s="97">
        <v>1</v>
      </c>
      <c r="H29" s="97">
        <v>1</v>
      </c>
      <c r="I29" s="97">
        <v>1</v>
      </c>
      <c r="J29" s="97">
        <v>1</v>
      </c>
      <c r="K29" s="97">
        <v>1</v>
      </c>
      <c r="L29" s="97">
        <v>0</v>
      </c>
      <c r="M29" s="97">
        <v>0</v>
      </c>
      <c r="N29" s="97">
        <v>18</v>
      </c>
      <c r="O29" s="97">
        <v>15</v>
      </c>
      <c r="P29" s="97">
        <v>460</v>
      </c>
      <c r="Q29" s="97">
        <v>5</v>
      </c>
      <c r="R29" s="97">
        <v>9</v>
      </c>
      <c r="S29" s="97">
        <v>495</v>
      </c>
      <c r="T29" s="97">
        <v>11</v>
      </c>
      <c r="U29" s="97">
        <v>0</v>
      </c>
      <c r="V29" s="97">
        <v>0</v>
      </c>
      <c r="W29" s="97"/>
      <c r="X29" s="97"/>
      <c r="Y29" s="97"/>
      <c r="Z29" s="97"/>
      <c r="AA29" s="97"/>
    </row>
    <row r="30" spans="1:27" s="96" customFormat="1">
      <c r="A30" s="97">
        <v>3</v>
      </c>
      <c r="B30" s="97">
        <v>178759690</v>
      </c>
      <c r="C30" s="97">
        <v>178759691</v>
      </c>
      <c r="D30" s="97" t="s">
        <v>86</v>
      </c>
      <c r="E30" s="97" t="s">
        <v>85</v>
      </c>
      <c r="F30" s="97" t="s">
        <v>452</v>
      </c>
      <c r="G30" s="97">
        <v>1</v>
      </c>
      <c r="H30" s="97">
        <v>1</v>
      </c>
      <c r="I30" s="97">
        <v>0</v>
      </c>
      <c r="J30" s="97">
        <v>0</v>
      </c>
      <c r="K30" s="97">
        <v>0</v>
      </c>
      <c r="L30" s="97">
        <v>0</v>
      </c>
      <c r="M30" s="97">
        <v>0</v>
      </c>
      <c r="N30" s="97">
        <v>18</v>
      </c>
      <c r="O30" s="97">
        <v>6</v>
      </c>
      <c r="P30" s="97">
        <v>0</v>
      </c>
      <c r="Q30" s="97">
        <v>11</v>
      </c>
      <c r="R30" s="97">
        <v>0</v>
      </c>
      <c r="S30" s="97">
        <v>0</v>
      </c>
      <c r="T30" s="97">
        <v>13</v>
      </c>
      <c r="U30" s="97">
        <v>0</v>
      </c>
      <c r="V30" s="97">
        <v>0</v>
      </c>
      <c r="W30" s="97"/>
      <c r="X30" s="97"/>
      <c r="Y30" s="97"/>
      <c r="Z30" s="97"/>
      <c r="AA30" s="97"/>
    </row>
    <row r="31" spans="1:27" s="96" customFormat="1">
      <c r="A31" s="97">
        <v>3</v>
      </c>
      <c r="B31" s="97">
        <v>182231679</v>
      </c>
      <c r="C31" s="97">
        <v>182231680</v>
      </c>
      <c r="D31" s="97" t="s">
        <v>88</v>
      </c>
      <c r="E31" s="97" t="s">
        <v>86</v>
      </c>
      <c r="F31" s="97" t="s">
        <v>420</v>
      </c>
      <c r="G31" s="97" t="s">
        <v>458</v>
      </c>
      <c r="H31" s="97">
        <v>1</v>
      </c>
      <c r="I31" s="97">
        <v>1</v>
      </c>
      <c r="J31" s="97">
        <v>1</v>
      </c>
      <c r="K31" s="97">
        <v>1</v>
      </c>
      <c r="L31" s="97">
        <v>0</v>
      </c>
      <c r="M31" s="97">
        <v>0</v>
      </c>
      <c r="N31" s="97">
        <v>30</v>
      </c>
      <c r="O31" s="97">
        <v>20</v>
      </c>
      <c r="P31" s="97">
        <v>476</v>
      </c>
      <c r="Q31" s="97">
        <v>22</v>
      </c>
      <c r="R31" s="97">
        <v>17</v>
      </c>
      <c r="S31" s="97">
        <v>514</v>
      </c>
      <c r="T31" s="97">
        <v>38</v>
      </c>
      <c r="U31" s="97">
        <v>0</v>
      </c>
      <c r="V31" s="97">
        <v>0</v>
      </c>
      <c r="W31" s="97"/>
      <c r="X31" s="97"/>
      <c r="Y31" s="97"/>
      <c r="Z31" s="97"/>
      <c r="AA31" s="97"/>
    </row>
    <row r="32" spans="1:27" s="96" customFormat="1">
      <c r="A32" s="97">
        <v>3</v>
      </c>
      <c r="B32" s="97">
        <v>184073385</v>
      </c>
      <c r="C32" s="97">
        <v>184073386</v>
      </c>
      <c r="D32" s="97" t="s">
        <v>86</v>
      </c>
      <c r="E32" s="97" t="s">
        <v>85</v>
      </c>
      <c r="F32" s="97" t="s">
        <v>420</v>
      </c>
      <c r="G32" s="97" t="s">
        <v>458</v>
      </c>
      <c r="H32" s="97">
        <v>1</v>
      </c>
      <c r="I32" s="97">
        <v>1</v>
      </c>
      <c r="J32" s="97">
        <v>1</v>
      </c>
      <c r="K32" s="97">
        <v>1</v>
      </c>
      <c r="L32" s="97">
        <v>0</v>
      </c>
      <c r="M32" s="97">
        <v>0</v>
      </c>
      <c r="N32" s="97">
        <v>13</v>
      </c>
      <c r="O32" s="97">
        <v>18</v>
      </c>
      <c r="P32" s="97">
        <v>483</v>
      </c>
      <c r="Q32" s="97">
        <v>10</v>
      </c>
      <c r="R32" s="97">
        <v>11</v>
      </c>
      <c r="S32" s="97">
        <v>522</v>
      </c>
      <c r="T32" s="97">
        <v>24</v>
      </c>
      <c r="U32" s="97">
        <v>0</v>
      </c>
      <c r="V32" s="97">
        <v>0</v>
      </c>
      <c r="W32" s="97"/>
      <c r="X32" s="97"/>
      <c r="Y32" s="97"/>
      <c r="Z32" s="97"/>
      <c r="AA32" s="97"/>
    </row>
    <row r="33" spans="1:27" s="96" customFormat="1">
      <c r="A33" s="97">
        <v>3</v>
      </c>
      <c r="B33" s="97">
        <v>194831791</v>
      </c>
      <c r="C33" s="97">
        <v>194831792</v>
      </c>
      <c r="D33" s="97" t="s">
        <v>87</v>
      </c>
      <c r="E33" s="97" t="s">
        <v>88</v>
      </c>
      <c r="F33" s="97" t="s">
        <v>420</v>
      </c>
      <c r="G33" s="97" t="s">
        <v>458</v>
      </c>
      <c r="H33" s="97">
        <v>1</v>
      </c>
      <c r="I33" s="97">
        <v>1</v>
      </c>
      <c r="J33" s="97">
        <v>1</v>
      </c>
      <c r="K33" s="97">
        <v>1</v>
      </c>
      <c r="L33" s="97">
        <v>0</v>
      </c>
      <c r="M33" s="97">
        <v>0</v>
      </c>
      <c r="N33" s="97">
        <v>16</v>
      </c>
      <c r="O33" s="97">
        <v>21</v>
      </c>
      <c r="P33" s="97">
        <v>519</v>
      </c>
      <c r="Q33" s="97">
        <v>13</v>
      </c>
      <c r="R33" s="97">
        <v>8</v>
      </c>
      <c r="S33" s="97">
        <v>558</v>
      </c>
      <c r="T33" s="97">
        <v>17</v>
      </c>
      <c r="U33" s="97">
        <v>0</v>
      </c>
      <c r="V33" s="97">
        <v>0</v>
      </c>
      <c r="W33" s="97"/>
      <c r="X33" s="97"/>
      <c r="Y33" s="97"/>
      <c r="Z33" s="97"/>
      <c r="AA33" s="97"/>
    </row>
    <row r="34" spans="1:27" s="96" customFormat="1">
      <c r="A34" s="97">
        <v>4</v>
      </c>
      <c r="B34" s="97">
        <v>18667409</v>
      </c>
      <c r="C34" s="97">
        <v>18667410</v>
      </c>
      <c r="D34" s="97" t="s">
        <v>86</v>
      </c>
      <c r="E34" s="97" t="s">
        <v>85</v>
      </c>
      <c r="F34" s="97" t="s">
        <v>420</v>
      </c>
      <c r="G34" s="97" t="s">
        <v>458</v>
      </c>
      <c r="H34" s="97">
        <v>1</v>
      </c>
      <c r="I34" s="97">
        <v>1</v>
      </c>
      <c r="J34" s="97">
        <v>1</v>
      </c>
      <c r="K34" s="97">
        <v>1</v>
      </c>
      <c r="L34" s="97">
        <v>0</v>
      </c>
      <c r="M34" s="97">
        <v>0</v>
      </c>
      <c r="N34" s="97">
        <v>11</v>
      </c>
      <c r="O34" s="97">
        <v>14</v>
      </c>
      <c r="P34" s="97">
        <v>55</v>
      </c>
      <c r="Q34" s="97">
        <v>11</v>
      </c>
      <c r="R34" s="97">
        <v>13</v>
      </c>
      <c r="S34" s="97">
        <v>61</v>
      </c>
      <c r="T34" s="97">
        <v>21</v>
      </c>
      <c r="U34" s="97">
        <v>0</v>
      </c>
      <c r="V34" s="97">
        <v>0</v>
      </c>
      <c r="W34" s="97"/>
      <c r="X34" s="97"/>
      <c r="Y34" s="97"/>
      <c r="Z34" s="97"/>
      <c r="AA34" s="97"/>
    </row>
    <row r="35" spans="1:27" s="96" customFormat="1">
      <c r="A35" s="96">
        <v>4</v>
      </c>
      <c r="B35" s="96">
        <v>33556466</v>
      </c>
      <c r="C35" s="96">
        <v>33556467</v>
      </c>
      <c r="D35" s="96" t="s">
        <v>87</v>
      </c>
      <c r="E35" s="96" t="s">
        <v>88</v>
      </c>
      <c r="F35" s="96" t="s">
        <v>452</v>
      </c>
      <c r="G35" s="96">
        <v>2</v>
      </c>
      <c r="H35" s="96">
        <v>1</v>
      </c>
      <c r="I35" s="96">
        <v>0</v>
      </c>
      <c r="J35" s="96">
        <v>1</v>
      </c>
      <c r="K35" s="96">
        <v>0</v>
      </c>
      <c r="L35" s="96">
        <v>0</v>
      </c>
      <c r="M35" s="96">
        <v>0</v>
      </c>
      <c r="N35" s="96">
        <v>28</v>
      </c>
      <c r="O35" s="96">
        <v>1</v>
      </c>
      <c r="P35" s="96">
        <v>0</v>
      </c>
      <c r="Q35" s="96">
        <v>13</v>
      </c>
      <c r="R35" s="96">
        <v>6</v>
      </c>
      <c r="S35" s="96">
        <v>0</v>
      </c>
      <c r="T35" s="96">
        <v>22</v>
      </c>
      <c r="U35" s="96">
        <v>0</v>
      </c>
      <c r="V35" s="96">
        <v>0</v>
      </c>
    </row>
    <row r="36" spans="1:27" s="96" customFormat="1">
      <c r="A36" s="97">
        <v>4</v>
      </c>
      <c r="B36" s="97">
        <v>80520212</v>
      </c>
      <c r="C36" s="97">
        <v>80520213</v>
      </c>
      <c r="D36" s="97" t="s">
        <v>86</v>
      </c>
      <c r="E36" s="97" t="s">
        <v>85</v>
      </c>
      <c r="F36" s="97" t="s">
        <v>420</v>
      </c>
      <c r="G36" s="97">
        <v>1</v>
      </c>
      <c r="H36" s="97">
        <v>1</v>
      </c>
      <c r="I36" s="97">
        <v>1</v>
      </c>
      <c r="J36" s="97">
        <v>1</v>
      </c>
      <c r="K36" s="97">
        <v>0</v>
      </c>
      <c r="L36" s="97">
        <v>0</v>
      </c>
      <c r="M36" s="97">
        <v>0</v>
      </c>
      <c r="N36" s="97">
        <v>42</v>
      </c>
      <c r="O36" s="97">
        <v>26</v>
      </c>
      <c r="P36" s="97">
        <v>225</v>
      </c>
      <c r="Q36" s="97">
        <v>18</v>
      </c>
      <c r="R36" s="97">
        <v>18</v>
      </c>
      <c r="S36" s="97">
        <v>0</v>
      </c>
      <c r="T36" s="97">
        <v>12</v>
      </c>
      <c r="U36" s="97">
        <v>0</v>
      </c>
      <c r="V36" s="97">
        <v>0</v>
      </c>
      <c r="W36" s="97"/>
      <c r="X36" s="97"/>
      <c r="Y36" s="97"/>
      <c r="Z36" s="97"/>
      <c r="AA36" s="97"/>
    </row>
    <row r="37" spans="1:27" s="96" customFormat="1">
      <c r="A37" s="97">
        <v>4</v>
      </c>
      <c r="B37" s="97">
        <v>85562270</v>
      </c>
      <c r="C37" s="97">
        <v>85562271</v>
      </c>
      <c r="D37" s="97" t="s">
        <v>88</v>
      </c>
      <c r="E37" s="97" t="s">
        <v>87</v>
      </c>
      <c r="F37" s="97" t="s">
        <v>421</v>
      </c>
      <c r="G37" s="97">
        <v>1</v>
      </c>
      <c r="H37" s="97">
        <v>1</v>
      </c>
      <c r="I37" s="97">
        <v>1</v>
      </c>
      <c r="J37" s="97">
        <v>1</v>
      </c>
      <c r="K37" s="97">
        <v>1</v>
      </c>
      <c r="L37" s="97">
        <v>0</v>
      </c>
      <c r="M37" s="97">
        <v>0</v>
      </c>
      <c r="N37" s="97">
        <v>14</v>
      </c>
      <c r="O37" s="97">
        <v>7</v>
      </c>
      <c r="P37" s="97">
        <v>234</v>
      </c>
      <c r="Q37" s="97">
        <v>4</v>
      </c>
      <c r="R37" s="97">
        <v>4</v>
      </c>
      <c r="S37" s="97">
        <v>243</v>
      </c>
      <c r="T37" s="97">
        <v>9</v>
      </c>
      <c r="U37" s="97">
        <v>0</v>
      </c>
      <c r="V37" s="97">
        <v>0</v>
      </c>
      <c r="W37" s="97"/>
      <c r="X37" s="97"/>
      <c r="Y37" s="97"/>
      <c r="Z37" s="97"/>
      <c r="AA37" s="97"/>
    </row>
    <row r="38" spans="1:27" s="96" customFormat="1">
      <c r="A38" s="97">
        <v>4</v>
      </c>
      <c r="B38" s="97">
        <v>165269960</v>
      </c>
      <c r="C38" s="97">
        <v>165269961</v>
      </c>
      <c r="D38" s="97" t="s">
        <v>85</v>
      </c>
      <c r="E38" s="97" t="s">
        <v>86</v>
      </c>
      <c r="F38" s="97" t="s">
        <v>421</v>
      </c>
      <c r="G38" s="97">
        <v>1</v>
      </c>
      <c r="H38" s="97">
        <v>1</v>
      </c>
      <c r="I38" s="97">
        <v>1</v>
      </c>
      <c r="J38" s="97">
        <v>0</v>
      </c>
      <c r="K38" s="97">
        <v>0</v>
      </c>
      <c r="L38" s="97">
        <v>0</v>
      </c>
      <c r="M38" s="97">
        <v>0</v>
      </c>
      <c r="N38" s="97">
        <v>28</v>
      </c>
      <c r="O38" s="97">
        <v>6</v>
      </c>
      <c r="P38" s="97">
        <v>466</v>
      </c>
      <c r="Q38" s="97">
        <v>17</v>
      </c>
      <c r="R38" s="97">
        <v>0</v>
      </c>
      <c r="S38" s="97">
        <v>484</v>
      </c>
      <c r="T38" s="97">
        <v>18</v>
      </c>
      <c r="U38" s="97">
        <v>0</v>
      </c>
      <c r="V38" s="97">
        <v>0</v>
      </c>
      <c r="W38" s="97"/>
      <c r="X38" s="97"/>
      <c r="Y38" s="97"/>
      <c r="Z38" s="97"/>
      <c r="AA38" s="97"/>
    </row>
    <row r="39" spans="1:27" s="96" customFormat="1">
      <c r="A39" s="97">
        <v>4</v>
      </c>
      <c r="B39" s="97">
        <v>169952773</v>
      </c>
      <c r="C39" s="97">
        <v>169952774</v>
      </c>
      <c r="D39" s="97" t="s">
        <v>86</v>
      </c>
      <c r="E39" s="97" t="s">
        <v>88</v>
      </c>
      <c r="F39" s="97" t="s">
        <v>421</v>
      </c>
      <c r="G39" s="97">
        <v>1</v>
      </c>
      <c r="H39" s="97">
        <v>1</v>
      </c>
      <c r="I39" s="97">
        <v>1</v>
      </c>
      <c r="J39" s="97">
        <v>1</v>
      </c>
      <c r="K39" s="97">
        <v>0</v>
      </c>
      <c r="L39" s="97">
        <v>0</v>
      </c>
      <c r="M39" s="97">
        <v>0</v>
      </c>
      <c r="N39" s="97">
        <v>29</v>
      </c>
      <c r="O39" s="97">
        <v>8</v>
      </c>
      <c r="P39" s="97">
        <v>484</v>
      </c>
      <c r="Q39" s="97">
        <v>19</v>
      </c>
      <c r="R39" s="97">
        <v>4</v>
      </c>
      <c r="S39" s="97">
        <v>0</v>
      </c>
      <c r="T39" s="97">
        <v>35</v>
      </c>
      <c r="U39" s="97">
        <v>0</v>
      </c>
      <c r="V39" s="97">
        <v>0</v>
      </c>
      <c r="W39" s="97"/>
      <c r="X39" s="97"/>
      <c r="Y39" s="97"/>
      <c r="Z39" s="97"/>
      <c r="AA39" s="97"/>
    </row>
    <row r="40" spans="1:27" s="96" customFormat="1">
      <c r="A40" s="97">
        <v>5</v>
      </c>
      <c r="B40" s="97">
        <v>85426863</v>
      </c>
      <c r="C40" s="97">
        <v>85426864</v>
      </c>
      <c r="D40" s="97" t="s">
        <v>86</v>
      </c>
      <c r="E40" s="97" t="s">
        <v>87</v>
      </c>
      <c r="F40" s="97" t="s">
        <v>420</v>
      </c>
      <c r="G40" s="97">
        <v>1</v>
      </c>
      <c r="H40" s="97">
        <v>1</v>
      </c>
      <c r="I40" s="97">
        <v>1</v>
      </c>
      <c r="J40" s="97">
        <v>1</v>
      </c>
      <c r="K40" s="97">
        <v>0</v>
      </c>
      <c r="L40" s="97">
        <v>0</v>
      </c>
      <c r="M40" s="97">
        <v>0</v>
      </c>
      <c r="N40" s="97">
        <v>11</v>
      </c>
      <c r="O40" s="97">
        <v>10</v>
      </c>
      <c r="P40" s="97">
        <v>191</v>
      </c>
      <c r="Q40" s="97">
        <v>5</v>
      </c>
      <c r="R40" s="97">
        <v>1</v>
      </c>
      <c r="S40" s="97">
        <v>0</v>
      </c>
      <c r="T40" s="97">
        <v>13</v>
      </c>
      <c r="U40" s="97">
        <v>0</v>
      </c>
      <c r="V40" s="97">
        <v>0</v>
      </c>
      <c r="W40" s="97"/>
      <c r="X40" s="97"/>
      <c r="Y40" s="97"/>
      <c r="Z40" s="97"/>
      <c r="AA40" s="97"/>
    </row>
    <row r="41" spans="1:27" s="96" customFormat="1">
      <c r="A41" s="97">
        <v>5</v>
      </c>
      <c r="B41" s="97">
        <v>123976604</v>
      </c>
      <c r="C41" s="97">
        <v>123976605</v>
      </c>
      <c r="D41" s="97" t="s">
        <v>88</v>
      </c>
      <c r="E41" s="97" t="s">
        <v>86</v>
      </c>
      <c r="F41" s="97" t="s">
        <v>420</v>
      </c>
      <c r="G41" s="97" t="s">
        <v>458</v>
      </c>
      <c r="H41" s="97">
        <v>1</v>
      </c>
      <c r="I41" s="97">
        <v>1</v>
      </c>
      <c r="J41" s="97">
        <v>1</v>
      </c>
      <c r="K41" s="97">
        <v>1</v>
      </c>
      <c r="L41" s="97">
        <v>0</v>
      </c>
      <c r="M41" s="97">
        <v>0</v>
      </c>
      <c r="N41" s="97">
        <v>17</v>
      </c>
      <c r="O41" s="97">
        <v>11</v>
      </c>
      <c r="P41" s="97">
        <v>304</v>
      </c>
      <c r="Q41" s="97">
        <v>15</v>
      </c>
      <c r="R41" s="97">
        <v>14</v>
      </c>
      <c r="S41" s="97">
        <v>331</v>
      </c>
      <c r="T41" s="97">
        <v>19</v>
      </c>
      <c r="U41" s="97">
        <v>0</v>
      </c>
      <c r="V41" s="97">
        <v>0</v>
      </c>
      <c r="W41" s="97"/>
      <c r="X41" s="97"/>
      <c r="Y41" s="97"/>
      <c r="Z41" s="97"/>
      <c r="AA41" s="97"/>
    </row>
    <row r="42" spans="1:27" s="96" customFormat="1">
      <c r="A42" s="97">
        <v>5</v>
      </c>
      <c r="B42" s="97">
        <v>134614411</v>
      </c>
      <c r="C42" s="97">
        <v>134614412</v>
      </c>
      <c r="D42" s="97" t="s">
        <v>88</v>
      </c>
      <c r="E42" s="97" t="s">
        <v>87</v>
      </c>
      <c r="F42" s="97" t="s">
        <v>421</v>
      </c>
      <c r="G42" s="97" t="s">
        <v>458</v>
      </c>
      <c r="H42" s="97">
        <v>1</v>
      </c>
      <c r="I42" s="97">
        <v>1</v>
      </c>
      <c r="J42" s="97">
        <v>1</v>
      </c>
      <c r="K42" s="97">
        <v>1</v>
      </c>
      <c r="L42" s="97">
        <v>0</v>
      </c>
      <c r="M42" s="97">
        <v>0</v>
      </c>
      <c r="N42" s="97">
        <v>21</v>
      </c>
      <c r="O42" s="97">
        <v>21</v>
      </c>
      <c r="P42" s="97">
        <v>334</v>
      </c>
      <c r="Q42" s="97">
        <v>16</v>
      </c>
      <c r="R42" s="97">
        <v>13</v>
      </c>
      <c r="S42" s="97">
        <v>359</v>
      </c>
      <c r="T42" s="97">
        <v>24</v>
      </c>
      <c r="U42" s="97">
        <v>0</v>
      </c>
      <c r="V42" s="97">
        <v>0</v>
      </c>
      <c r="W42" s="97"/>
      <c r="X42" s="97"/>
      <c r="Y42" s="97"/>
      <c r="Z42" s="97"/>
      <c r="AA42" s="97"/>
    </row>
    <row r="43" spans="1:27" s="96" customFormat="1">
      <c r="A43" s="97">
        <v>5</v>
      </c>
      <c r="B43" s="97">
        <v>142601478</v>
      </c>
      <c r="C43" s="97">
        <v>142601479</v>
      </c>
      <c r="D43" s="97" t="s">
        <v>86</v>
      </c>
      <c r="E43" s="97" t="s">
        <v>85</v>
      </c>
      <c r="F43" s="97" t="s">
        <v>421</v>
      </c>
      <c r="G43" s="97">
        <v>1</v>
      </c>
      <c r="H43" s="97">
        <v>1</v>
      </c>
      <c r="I43" s="97">
        <v>1</v>
      </c>
      <c r="J43" s="97">
        <v>1</v>
      </c>
      <c r="K43" s="97">
        <v>1</v>
      </c>
      <c r="L43" s="97">
        <v>0</v>
      </c>
      <c r="M43" s="97">
        <v>0</v>
      </c>
      <c r="N43" s="97">
        <v>27</v>
      </c>
      <c r="O43" s="97">
        <v>7</v>
      </c>
      <c r="P43" s="97">
        <v>355</v>
      </c>
      <c r="Q43" s="97">
        <v>7</v>
      </c>
      <c r="R43" s="97">
        <v>4</v>
      </c>
      <c r="S43" s="97">
        <v>382</v>
      </c>
      <c r="T43" s="97">
        <v>25</v>
      </c>
      <c r="U43" s="97">
        <v>0</v>
      </c>
      <c r="V43" s="97">
        <v>0</v>
      </c>
      <c r="W43" s="97"/>
      <c r="X43" s="97"/>
      <c r="Y43" s="97"/>
      <c r="Z43" s="97"/>
      <c r="AA43" s="97"/>
    </row>
    <row r="44" spans="1:27" s="96" customFormat="1">
      <c r="A44" s="97">
        <v>5</v>
      </c>
      <c r="B44" s="97">
        <v>150977307</v>
      </c>
      <c r="C44" s="97">
        <v>150977308</v>
      </c>
      <c r="D44" s="97" t="s">
        <v>87</v>
      </c>
      <c r="E44" s="97" t="s">
        <v>88</v>
      </c>
      <c r="F44" s="97" t="s">
        <v>420</v>
      </c>
      <c r="G44" s="97" t="s">
        <v>458</v>
      </c>
      <c r="H44" s="97">
        <v>1</v>
      </c>
      <c r="I44" s="97">
        <v>1</v>
      </c>
      <c r="J44" s="97">
        <v>1</v>
      </c>
      <c r="K44" s="97">
        <v>1</v>
      </c>
      <c r="L44" s="97">
        <v>0</v>
      </c>
      <c r="M44" s="97">
        <v>0</v>
      </c>
      <c r="N44" s="97">
        <v>19</v>
      </c>
      <c r="O44" s="97">
        <v>11</v>
      </c>
      <c r="P44" s="97">
        <v>378</v>
      </c>
      <c r="Q44" s="97">
        <v>6</v>
      </c>
      <c r="R44" s="97">
        <v>10</v>
      </c>
      <c r="S44" s="97">
        <v>405</v>
      </c>
      <c r="T44" s="97">
        <v>19</v>
      </c>
      <c r="U44" s="97">
        <v>0</v>
      </c>
      <c r="V44" s="97">
        <v>0</v>
      </c>
      <c r="W44" s="97"/>
      <c r="X44" s="97"/>
      <c r="Y44" s="97"/>
      <c r="Z44" s="97"/>
      <c r="AA44" s="97"/>
    </row>
    <row r="45" spans="1:27" s="96" customFormat="1">
      <c r="A45" s="97">
        <v>5</v>
      </c>
      <c r="B45" s="97">
        <v>165312778</v>
      </c>
      <c r="C45" s="97">
        <v>165312779</v>
      </c>
      <c r="D45" s="97" t="s">
        <v>85</v>
      </c>
      <c r="E45" s="97" t="s">
        <v>86</v>
      </c>
      <c r="F45" s="97" t="s">
        <v>421</v>
      </c>
      <c r="G45" s="97" t="s">
        <v>458</v>
      </c>
      <c r="H45" s="97">
        <v>1</v>
      </c>
      <c r="I45" s="97">
        <v>1</v>
      </c>
      <c r="J45" s="97">
        <v>1</v>
      </c>
      <c r="K45" s="97">
        <v>1</v>
      </c>
      <c r="L45" s="97">
        <v>0</v>
      </c>
      <c r="M45" s="97">
        <v>0</v>
      </c>
      <c r="N45" s="97">
        <v>19</v>
      </c>
      <c r="O45" s="97">
        <v>19</v>
      </c>
      <c r="P45" s="97">
        <v>403</v>
      </c>
      <c r="Q45" s="97">
        <v>15</v>
      </c>
      <c r="R45" s="97">
        <v>20</v>
      </c>
      <c r="S45" s="97">
        <v>433</v>
      </c>
      <c r="T45" s="97">
        <v>33</v>
      </c>
      <c r="U45" s="97">
        <v>0</v>
      </c>
      <c r="V45" s="97">
        <v>0</v>
      </c>
      <c r="W45" s="97"/>
      <c r="X45" s="97"/>
      <c r="Y45" s="97"/>
      <c r="Z45" s="97"/>
      <c r="AA45" s="97"/>
    </row>
    <row r="46" spans="1:27" s="96" customFormat="1">
      <c r="A46" s="97">
        <v>5</v>
      </c>
      <c r="B46" s="97">
        <v>172471352</v>
      </c>
      <c r="C46" s="97">
        <v>172471353</v>
      </c>
      <c r="D46" s="97" t="s">
        <v>88</v>
      </c>
      <c r="E46" s="97" t="s">
        <v>86</v>
      </c>
      <c r="F46" s="97" t="s">
        <v>420</v>
      </c>
      <c r="G46" s="97">
        <v>1</v>
      </c>
      <c r="H46" s="97">
        <v>1</v>
      </c>
      <c r="I46" s="97">
        <v>1</v>
      </c>
      <c r="J46" s="97">
        <v>1</v>
      </c>
      <c r="K46" s="97">
        <v>0</v>
      </c>
      <c r="L46" s="97">
        <v>0</v>
      </c>
      <c r="M46" s="97">
        <v>0</v>
      </c>
      <c r="N46" s="97">
        <v>10</v>
      </c>
      <c r="O46" s="97">
        <v>12</v>
      </c>
      <c r="P46" s="97">
        <v>417</v>
      </c>
      <c r="Q46" s="97">
        <v>1</v>
      </c>
      <c r="R46" s="97">
        <v>1</v>
      </c>
      <c r="S46" s="97">
        <v>0</v>
      </c>
      <c r="T46" s="97">
        <v>11</v>
      </c>
      <c r="U46" s="97">
        <v>0</v>
      </c>
      <c r="V46" s="97">
        <v>0</v>
      </c>
      <c r="W46" s="97"/>
      <c r="X46" s="97"/>
      <c r="Y46" s="97"/>
      <c r="Z46" s="97"/>
      <c r="AA46" s="97"/>
    </row>
    <row r="47" spans="1:27" s="96" customFormat="1">
      <c r="A47" s="97">
        <v>5</v>
      </c>
      <c r="B47" s="97">
        <v>179658240</v>
      </c>
      <c r="C47" s="97">
        <v>179658241</v>
      </c>
      <c r="D47" s="97" t="s">
        <v>87</v>
      </c>
      <c r="E47" s="97" t="s">
        <v>88</v>
      </c>
      <c r="F47" s="97" t="s">
        <v>420</v>
      </c>
      <c r="G47" s="97" t="s">
        <v>458</v>
      </c>
      <c r="H47" s="97">
        <v>1</v>
      </c>
      <c r="I47" s="97">
        <v>1</v>
      </c>
      <c r="J47" s="97">
        <v>1</v>
      </c>
      <c r="K47" s="97">
        <v>1</v>
      </c>
      <c r="L47" s="97">
        <v>0</v>
      </c>
      <c r="M47" s="97">
        <v>0</v>
      </c>
      <c r="N47" s="97">
        <v>13</v>
      </c>
      <c r="O47" s="97">
        <v>14</v>
      </c>
      <c r="P47" s="97">
        <v>434</v>
      </c>
      <c r="Q47" s="97">
        <v>6</v>
      </c>
      <c r="R47" s="97">
        <v>10</v>
      </c>
      <c r="S47" s="97">
        <v>466</v>
      </c>
      <c r="T47" s="97">
        <v>14</v>
      </c>
      <c r="U47" s="97">
        <v>0</v>
      </c>
      <c r="V47" s="97">
        <v>0</v>
      </c>
      <c r="W47" s="97"/>
      <c r="X47" s="97"/>
      <c r="Y47" s="97"/>
      <c r="Z47" s="97"/>
      <c r="AA47" s="97"/>
    </row>
    <row r="48" spans="1:27" s="96" customFormat="1">
      <c r="A48" s="97">
        <v>6</v>
      </c>
      <c r="B48" s="97">
        <v>23601177</v>
      </c>
      <c r="C48" s="97">
        <v>23601178</v>
      </c>
      <c r="D48" s="97" t="s">
        <v>86</v>
      </c>
      <c r="E48" s="97" t="s">
        <v>85</v>
      </c>
      <c r="F48" s="97" t="s">
        <v>421</v>
      </c>
      <c r="G48" s="97">
        <v>1</v>
      </c>
      <c r="H48" s="97">
        <v>1</v>
      </c>
      <c r="I48" s="97">
        <v>1</v>
      </c>
      <c r="J48" s="97">
        <v>1</v>
      </c>
      <c r="K48" s="97">
        <v>1</v>
      </c>
      <c r="L48" s="97">
        <v>0</v>
      </c>
      <c r="M48" s="97">
        <v>0</v>
      </c>
      <c r="N48" s="97">
        <v>10</v>
      </c>
      <c r="O48" s="97">
        <v>9</v>
      </c>
      <c r="P48" s="97">
        <v>66</v>
      </c>
      <c r="Q48" s="97">
        <v>7</v>
      </c>
      <c r="R48" s="97">
        <v>5</v>
      </c>
      <c r="S48" s="97">
        <v>71</v>
      </c>
      <c r="T48" s="97">
        <v>9</v>
      </c>
      <c r="U48" s="97">
        <v>0</v>
      </c>
      <c r="V48" s="97">
        <v>0</v>
      </c>
      <c r="W48" s="97"/>
      <c r="X48" s="97"/>
      <c r="Y48" s="97"/>
      <c r="Z48" s="97"/>
      <c r="AA48" s="97"/>
    </row>
    <row r="49" spans="1:27" s="96" customFormat="1">
      <c r="A49" s="97">
        <v>6</v>
      </c>
      <c r="B49" s="97">
        <v>26271342</v>
      </c>
      <c r="C49" s="97">
        <v>26271343</v>
      </c>
      <c r="D49" s="97" t="s">
        <v>88</v>
      </c>
      <c r="E49" s="97" t="s">
        <v>86</v>
      </c>
      <c r="F49" s="97" t="s">
        <v>420</v>
      </c>
      <c r="G49" s="97" t="s">
        <v>458</v>
      </c>
      <c r="H49" s="97">
        <v>1</v>
      </c>
      <c r="I49" s="97">
        <v>1</v>
      </c>
      <c r="J49" s="97">
        <v>1</v>
      </c>
      <c r="K49" s="97">
        <v>1</v>
      </c>
      <c r="L49" s="97">
        <v>0</v>
      </c>
      <c r="M49" s="97">
        <v>0</v>
      </c>
      <c r="N49" s="97">
        <v>21</v>
      </c>
      <c r="O49" s="97">
        <v>19</v>
      </c>
      <c r="P49" s="97">
        <v>75</v>
      </c>
      <c r="Q49" s="97">
        <v>16</v>
      </c>
      <c r="R49" s="97">
        <v>6</v>
      </c>
      <c r="S49" s="97">
        <v>81</v>
      </c>
      <c r="T49" s="97">
        <v>20</v>
      </c>
      <c r="U49" s="97">
        <v>0</v>
      </c>
      <c r="V49" s="97">
        <v>0</v>
      </c>
      <c r="W49" s="97"/>
      <c r="X49" s="97"/>
      <c r="Y49" s="97"/>
      <c r="Z49" s="97"/>
      <c r="AA49" s="97"/>
    </row>
    <row r="50" spans="1:27" s="96" customFormat="1">
      <c r="A50" s="97">
        <v>6</v>
      </c>
      <c r="B50" s="97">
        <v>45660546</v>
      </c>
      <c r="C50" s="97">
        <v>45660547</v>
      </c>
      <c r="D50" s="97" t="s">
        <v>87</v>
      </c>
      <c r="E50" s="97" t="s">
        <v>86</v>
      </c>
      <c r="F50" s="97" t="s">
        <v>452</v>
      </c>
      <c r="G50" s="97">
        <v>1</v>
      </c>
      <c r="H50" s="97">
        <v>1</v>
      </c>
      <c r="I50" s="97">
        <v>0</v>
      </c>
      <c r="J50" s="97">
        <v>1</v>
      </c>
      <c r="K50" s="97">
        <v>0</v>
      </c>
      <c r="L50" s="97">
        <v>0</v>
      </c>
      <c r="M50" s="97">
        <v>0</v>
      </c>
      <c r="N50" s="97">
        <v>26</v>
      </c>
      <c r="O50" s="97">
        <v>8</v>
      </c>
      <c r="P50" s="97">
        <v>0</v>
      </c>
      <c r="Q50" s="97">
        <v>23</v>
      </c>
      <c r="R50" s="97">
        <v>4</v>
      </c>
      <c r="S50" s="97">
        <v>0</v>
      </c>
      <c r="T50" s="97">
        <v>18</v>
      </c>
      <c r="U50" s="97">
        <v>0</v>
      </c>
      <c r="V50" s="97">
        <v>0</v>
      </c>
      <c r="W50" s="97"/>
      <c r="X50" s="97"/>
      <c r="Y50" s="97"/>
      <c r="Z50" s="97"/>
      <c r="AA50" s="97"/>
    </row>
    <row r="51" spans="1:27" s="96" customFormat="1">
      <c r="A51" s="97">
        <v>6</v>
      </c>
      <c r="B51" s="97">
        <v>109947496</v>
      </c>
      <c r="C51" s="97">
        <v>109947497</v>
      </c>
      <c r="D51" s="97" t="s">
        <v>88</v>
      </c>
      <c r="E51" s="97" t="s">
        <v>85</v>
      </c>
      <c r="F51" s="97" t="s">
        <v>420</v>
      </c>
      <c r="G51" s="97">
        <v>1</v>
      </c>
      <c r="H51" s="97">
        <v>1</v>
      </c>
      <c r="I51" s="97">
        <v>1</v>
      </c>
      <c r="J51" s="97">
        <v>1</v>
      </c>
      <c r="K51" s="97">
        <v>1</v>
      </c>
      <c r="L51" s="97">
        <v>0</v>
      </c>
      <c r="M51" s="97">
        <v>0</v>
      </c>
      <c r="N51" s="97">
        <v>21</v>
      </c>
      <c r="O51" s="97">
        <v>14</v>
      </c>
      <c r="P51" s="97">
        <v>276</v>
      </c>
      <c r="Q51" s="97">
        <v>4</v>
      </c>
      <c r="R51" s="97">
        <v>15</v>
      </c>
      <c r="S51" s="97">
        <v>289</v>
      </c>
      <c r="T51" s="97">
        <v>19</v>
      </c>
      <c r="U51" s="97">
        <v>0</v>
      </c>
      <c r="V51" s="97">
        <v>0</v>
      </c>
      <c r="W51" s="97"/>
      <c r="X51" s="97"/>
      <c r="Y51" s="97"/>
      <c r="Z51" s="97"/>
      <c r="AA51" s="97"/>
    </row>
    <row r="52" spans="1:27" s="96" customFormat="1">
      <c r="A52" s="97">
        <v>6</v>
      </c>
      <c r="B52" s="97">
        <v>118735989</v>
      </c>
      <c r="C52" s="97">
        <v>118735990</v>
      </c>
      <c r="D52" s="97" t="s">
        <v>86</v>
      </c>
      <c r="E52" s="97" t="s">
        <v>85</v>
      </c>
      <c r="F52" s="97" t="s">
        <v>420</v>
      </c>
      <c r="G52" s="97">
        <v>1</v>
      </c>
      <c r="H52" s="97">
        <v>1</v>
      </c>
      <c r="I52" s="97">
        <v>1</v>
      </c>
      <c r="J52" s="97">
        <v>1</v>
      </c>
      <c r="K52" s="97">
        <v>1</v>
      </c>
      <c r="L52" s="97">
        <v>0</v>
      </c>
      <c r="M52" s="97">
        <v>0</v>
      </c>
      <c r="N52" s="97">
        <v>22</v>
      </c>
      <c r="O52" s="97">
        <v>24</v>
      </c>
      <c r="P52" s="97">
        <v>302</v>
      </c>
      <c r="Q52" s="97">
        <v>20</v>
      </c>
      <c r="R52" s="97">
        <v>4</v>
      </c>
      <c r="S52" s="97">
        <v>319</v>
      </c>
      <c r="T52" s="97">
        <v>25</v>
      </c>
      <c r="U52" s="97">
        <v>0</v>
      </c>
      <c r="V52" s="97">
        <v>0</v>
      </c>
      <c r="W52" s="97"/>
      <c r="X52" s="97"/>
      <c r="Y52" s="97"/>
      <c r="Z52" s="97"/>
      <c r="AA52" s="97"/>
    </row>
    <row r="53" spans="1:27" s="96" customFormat="1">
      <c r="A53" s="97">
        <v>6</v>
      </c>
      <c r="B53" s="97">
        <v>170154776</v>
      </c>
      <c r="C53" s="97">
        <v>170154777</v>
      </c>
      <c r="D53" s="97" t="s">
        <v>86</v>
      </c>
      <c r="E53" s="97" t="s">
        <v>87</v>
      </c>
      <c r="F53" s="97" t="s">
        <v>420</v>
      </c>
      <c r="G53" s="97" t="s">
        <v>458</v>
      </c>
      <c r="H53" s="97">
        <v>1</v>
      </c>
      <c r="I53" s="97">
        <v>1</v>
      </c>
      <c r="J53" s="97">
        <v>1</v>
      </c>
      <c r="K53" s="97">
        <v>1</v>
      </c>
      <c r="L53" s="97">
        <v>0</v>
      </c>
      <c r="M53" s="97">
        <v>0</v>
      </c>
      <c r="N53" s="97">
        <v>17</v>
      </c>
      <c r="O53" s="97">
        <v>10</v>
      </c>
      <c r="P53" s="97">
        <v>423</v>
      </c>
      <c r="Q53" s="97">
        <v>17</v>
      </c>
      <c r="R53" s="97">
        <v>6</v>
      </c>
      <c r="S53" s="97">
        <v>446</v>
      </c>
      <c r="T53" s="97">
        <v>21</v>
      </c>
      <c r="U53" s="97">
        <v>0</v>
      </c>
      <c r="V53" s="97">
        <v>0</v>
      </c>
      <c r="W53" s="97"/>
      <c r="X53" s="97"/>
      <c r="Y53" s="97"/>
      <c r="Z53" s="97"/>
      <c r="AA53" s="97"/>
    </row>
    <row r="54" spans="1:27" s="96" customFormat="1">
      <c r="A54" s="96">
        <v>7</v>
      </c>
      <c r="B54" s="96">
        <v>42248980</v>
      </c>
      <c r="C54" s="96">
        <v>42248981</v>
      </c>
      <c r="D54" s="96" t="s">
        <v>85</v>
      </c>
      <c r="E54" s="96" t="s">
        <v>86</v>
      </c>
      <c r="F54" s="96" t="s">
        <v>420</v>
      </c>
      <c r="G54" s="97">
        <v>2</v>
      </c>
      <c r="H54" s="96">
        <v>1</v>
      </c>
      <c r="I54" s="96">
        <v>1</v>
      </c>
      <c r="J54" s="96">
        <v>1</v>
      </c>
      <c r="K54" s="96">
        <v>1</v>
      </c>
      <c r="L54" s="97">
        <v>0</v>
      </c>
      <c r="M54" s="97">
        <v>0</v>
      </c>
      <c r="N54" s="96">
        <v>13</v>
      </c>
      <c r="O54" s="96">
        <v>5</v>
      </c>
      <c r="P54" s="96">
        <v>91</v>
      </c>
      <c r="Q54" s="96">
        <v>9</v>
      </c>
      <c r="R54" s="96">
        <v>10</v>
      </c>
      <c r="S54" s="96">
        <v>102</v>
      </c>
      <c r="T54" s="96">
        <v>19</v>
      </c>
      <c r="U54" s="96">
        <v>0</v>
      </c>
      <c r="V54" s="96">
        <v>0</v>
      </c>
    </row>
    <row r="55" spans="1:27" s="96" customFormat="1">
      <c r="A55" s="97">
        <v>7</v>
      </c>
      <c r="B55" s="97">
        <v>54591974</v>
      </c>
      <c r="C55" s="97">
        <v>54591975</v>
      </c>
      <c r="D55" s="97" t="s">
        <v>85</v>
      </c>
      <c r="E55" s="97" t="s">
        <v>86</v>
      </c>
      <c r="F55" s="97" t="s">
        <v>452</v>
      </c>
      <c r="G55" s="97">
        <v>1</v>
      </c>
      <c r="H55" s="97">
        <v>1</v>
      </c>
      <c r="I55" s="97">
        <v>0</v>
      </c>
      <c r="J55" s="97">
        <v>0</v>
      </c>
      <c r="K55" s="97">
        <v>0</v>
      </c>
      <c r="L55" s="97">
        <v>0</v>
      </c>
      <c r="M55" s="97">
        <v>0</v>
      </c>
      <c r="N55" s="97">
        <v>21</v>
      </c>
      <c r="O55" s="97">
        <v>6</v>
      </c>
      <c r="P55" s="97">
        <v>0</v>
      </c>
      <c r="Q55" s="97">
        <v>12</v>
      </c>
      <c r="R55" s="97">
        <v>0</v>
      </c>
      <c r="S55" s="97">
        <v>0</v>
      </c>
      <c r="T55" s="97">
        <v>13</v>
      </c>
      <c r="U55" s="97">
        <v>0</v>
      </c>
      <c r="V55" s="97">
        <v>0</v>
      </c>
      <c r="W55" s="97"/>
      <c r="X55" s="97"/>
      <c r="Y55" s="97"/>
      <c r="Z55" s="97"/>
      <c r="AA55" s="97"/>
    </row>
    <row r="56" spans="1:27" s="96" customFormat="1">
      <c r="A56" s="96">
        <v>7</v>
      </c>
      <c r="B56" s="96">
        <v>65288153</v>
      </c>
      <c r="C56" s="96">
        <v>65288154</v>
      </c>
      <c r="D56" s="96" t="s">
        <v>85</v>
      </c>
      <c r="E56" s="96" t="s">
        <v>86</v>
      </c>
      <c r="F56" s="96" t="s">
        <v>452</v>
      </c>
      <c r="G56" s="96">
        <v>2</v>
      </c>
      <c r="H56" s="96">
        <v>1</v>
      </c>
      <c r="I56" s="96">
        <v>0</v>
      </c>
      <c r="J56" s="96">
        <v>1</v>
      </c>
      <c r="K56" s="96">
        <v>0</v>
      </c>
      <c r="L56" s="96">
        <v>0</v>
      </c>
      <c r="M56" s="96">
        <v>0</v>
      </c>
      <c r="N56" s="96">
        <v>10</v>
      </c>
      <c r="O56" s="96">
        <v>2</v>
      </c>
      <c r="P56" s="96">
        <v>0</v>
      </c>
      <c r="Q56" s="96">
        <v>13</v>
      </c>
      <c r="R56" s="96">
        <v>6</v>
      </c>
      <c r="S56" s="96">
        <v>0</v>
      </c>
      <c r="T56" s="96">
        <v>11</v>
      </c>
      <c r="U56" s="96">
        <v>0</v>
      </c>
      <c r="V56" s="96">
        <v>0</v>
      </c>
    </row>
    <row r="57" spans="1:27" s="96" customFormat="1">
      <c r="A57" s="97">
        <v>7</v>
      </c>
      <c r="B57" s="97">
        <v>112329295</v>
      </c>
      <c r="C57" s="97">
        <v>112329296</v>
      </c>
      <c r="D57" s="97" t="s">
        <v>85</v>
      </c>
      <c r="E57" s="97" t="s">
        <v>86</v>
      </c>
      <c r="F57" s="97" t="s">
        <v>420</v>
      </c>
      <c r="G57" s="97" t="s">
        <v>458</v>
      </c>
      <c r="H57" s="97">
        <v>1</v>
      </c>
      <c r="I57" s="97">
        <v>1</v>
      </c>
      <c r="J57" s="97">
        <v>1</v>
      </c>
      <c r="K57" s="97">
        <v>1</v>
      </c>
      <c r="L57" s="97">
        <v>0</v>
      </c>
      <c r="M57" s="97">
        <v>0</v>
      </c>
      <c r="N57" s="97">
        <v>19</v>
      </c>
      <c r="O57" s="97">
        <v>14</v>
      </c>
      <c r="P57" s="97">
        <v>284</v>
      </c>
      <c r="Q57" s="97">
        <v>9</v>
      </c>
      <c r="R57" s="97">
        <v>8</v>
      </c>
      <c r="S57" s="97">
        <v>308</v>
      </c>
      <c r="T57" s="97">
        <v>22</v>
      </c>
      <c r="U57" s="97">
        <v>0</v>
      </c>
      <c r="V57" s="97">
        <v>0</v>
      </c>
      <c r="W57" s="97"/>
      <c r="X57" s="97"/>
      <c r="Y57" s="97"/>
      <c r="Z57" s="97"/>
      <c r="AA57" s="97"/>
    </row>
    <row r="58" spans="1:27" s="96" customFormat="1">
      <c r="A58" s="97">
        <v>7</v>
      </c>
      <c r="B58" s="97">
        <v>118318372</v>
      </c>
      <c r="C58" s="97">
        <v>118318373</v>
      </c>
      <c r="D58" s="97" t="s">
        <v>88</v>
      </c>
      <c r="E58" s="97" t="s">
        <v>87</v>
      </c>
      <c r="F58" s="97" t="s">
        <v>421</v>
      </c>
      <c r="G58" s="97">
        <v>1</v>
      </c>
      <c r="H58" s="97">
        <v>1</v>
      </c>
      <c r="I58" s="97">
        <v>1</v>
      </c>
      <c r="J58" s="97">
        <v>1</v>
      </c>
      <c r="K58" s="97">
        <v>1</v>
      </c>
      <c r="L58" s="97">
        <v>0</v>
      </c>
      <c r="M58" s="97">
        <v>0</v>
      </c>
      <c r="N58" s="97">
        <v>11</v>
      </c>
      <c r="O58" s="97">
        <v>10</v>
      </c>
      <c r="P58" s="97">
        <v>295</v>
      </c>
      <c r="Q58" s="97">
        <v>6</v>
      </c>
      <c r="R58" s="97">
        <v>4</v>
      </c>
      <c r="S58" s="97">
        <v>323</v>
      </c>
      <c r="T58" s="97">
        <v>11</v>
      </c>
      <c r="U58" s="97">
        <v>0</v>
      </c>
      <c r="V58" s="97">
        <v>0</v>
      </c>
      <c r="W58" s="97"/>
      <c r="X58" s="97"/>
      <c r="Y58" s="97"/>
      <c r="Z58" s="97"/>
      <c r="AA58" s="97"/>
    </row>
    <row r="59" spans="1:27" s="96" customFormat="1">
      <c r="A59" s="96">
        <v>8</v>
      </c>
      <c r="B59" s="96">
        <v>42111680</v>
      </c>
      <c r="C59" s="96">
        <v>42111681</v>
      </c>
      <c r="D59" s="96" t="s">
        <v>88</v>
      </c>
      <c r="E59" s="96" t="s">
        <v>87</v>
      </c>
      <c r="F59" s="96" t="s">
        <v>452</v>
      </c>
      <c r="G59" s="96">
        <v>2</v>
      </c>
      <c r="H59" s="96">
        <v>1</v>
      </c>
      <c r="I59" s="96">
        <v>0</v>
      </c>
      <c r="J59" s="96">
        <v>1</v>
      </c>
      <c r="K59" s="96">
        <v>0</v>
      </c>
      <c r="L59" s="96">
        <v>0</v>
      </c>
      <c r="M59" s="96">
        <v>0</v>
      </c>
      <c r="N59" s="96">
        <v>27</v>
      </c>
      <c r="O59" s="96">
        <v>1</v>
      </c>
      <c r="P59" s="96">
        <v>0</v>
      </c>
      <c r="Q59" s="96">
        <v>21</v>
      </c>
      <c r="R59" s="96">
        <v>6</v>
      </c>
      <c r="S59" s="96">
        <v>0</v>
      </c>
      <c r="T59" s="96">
        <v>14</v>
      </c>
      <c r="U59" s="96">
        <v>0</v>
      </c>
      <c r="V59" s="96">
        <v>0</v>
      </c>
    </row>
    <row r="60" spans="1:27" s="96" customFormat="1">
      <c r="A60" s="97">
        <v>8</v>
      </c>
      <c r="B60" s="97">
        <v>48558981</v>
      </c>
      <c r="C60" s="97">
        <v>48558982</v>
      </c>
      <c r="D60" s="97" t="s">
        <v>87</v>
      </c>
      <c r="E60" s="97" t="s">
        <v>88</v>
      </c>
      <c r="F60" s="97" t="s">
        <v>421</v>
      </c>
      <c r="G60" s="97">
        <v>1</v>
      </c>
      <c r="H60" s="97">
        <v>1</v>
      </c>
      <c r="I60" s="97">
        <v>1</v>
      </c>
      <c r="J60" s="97">
        <v>1</v>
      </c>
      <c r="K60" s="97">
        <v>0</v>
      </c>
      <c r="L60" s="97">
        <v>0</v>
      </c>
      <c r="M60" s="97">
        <v>0</v>
      </c>
      <c r="N60" s="97">
        <v>17</v>
      </c>
      <c r="O60" s="97">
        <v>6</v>
      </c>
      <c r="P60" s="97">
        <v>111</v>
      </c>
      <c r="Q60" s="97">
        <v>10</v>
      </c>
      <c r="R60" s="97">
        <v>1</v>
      </c>
      <c r="S60" s="97">
        <v>0</v>
      </c>
      <c r="T60" s="97">
        <v>15</v>
      </c>
      <c r="U60" s="97">
        <v>0</v>
      </c>
      <c r="V60" s="97">
        <v>0</v>
      </c>
      <c r="W60" s="97"/>
      <c r="X60" s="97"/>
      <c r="Y60" s="97"/>
      <c r="Z60" s="97"/>
      <c r="AA60" s="97"/>
    </row>
    <row r="61" spans="1:27" s="96" customFormat="1">
      <c r="A61" s="97">
        <v>8</v>
      </c>
      <c r="B61" s="97">
        <v>54723510</v>
      </c>
      <c r="C61" s="97">
        <v>54723511</v>
      </c>
      <c r="D61" s="97" t="s">
        <v>88</v>
      </c>
      <c r="E61" s="97" t="s">
        <v>85</v>
      </c>
      <c r="F61" s="97" t="s">
        <v>420</v>
      </c>
      <c r="G61" s="97" t="s">
        <v>458</v>
      </c>
      <c r="H61" s="97">
        <v>1</v>
      </c>
      <c r="I61" s="97">
        <v>1</v>
      </c>
      <c r="J61" s="97">
        <v>1</v>
      </c>
      <c r="K61" s="97">
        <v>1</v>
      </c>
      <c r="L61" s="97">
        <v>0</v>
      </c>
      <c r="M61" s="97">
        <v>0</v>
      </c>
      <c r="N61" s="97">
        <v>28</v>
      </c>
      <c r="O61" s="97">
        <v>22</v>
      </c>
      <c r="P61" s="97">
        <v>122</v>
      </c>
      <c r="Q61" s="97">
        <v>15</v>
      </c>
      <c r="R61" s="97">
        <v>8</v>
      </c>
      <c r="S61" s="97">
        <v>132</v>
      </c>
      <c r="T61" s="97">
        <v>21</v>
      </c>
      <c r="U61" s="97">
        <v>0</v>
      </c>
      <c r="V61" s="97">
        <v>0</v>
      </c>
      <c r="W61" s="97"/>
      <c r="X61" s="97"/>
      <c r="Y61" s="97"/>
      <c r="Z61" s="97"/>
      <c r="AA61" s="97"/>
    </row>
    <row r="62" spans="1:27" s="96" customFormat="1">
      <c r="A62" s="97">
        <v>8</v>
      </c>
      <c r="B62" s="97">
        <v>104070865</v>
      </c>
      <c r="C62" s="97">
        <v>104070866</v>
      </c>
      <c r="D62" s="97" t="s">
        <v>87</v>
      </c>
      <c r="E62" s="97" t="s">
        <v>86</v>
      </c>
      <c r="F62" s="97" t="s">
        <v>420</v>
      </c>
      <c r="G62" s="97">
        <v>1</v>
      </c>
      <c r="H62" s="97">
        <v>1</v>
      </c>
      <c r="I62" s="97">
        <v>1</v>
      </c>
      <c r="J62" s="97">
        <v>1</v>
      </c>
      <c r="K62" s="97">
        <v>1</v>
      </c>
      <c r="L62" s="97">
        <v>0</v>
      </c>
      <c r="M62" s="97">
        <v>0</v>
      </c>
      <c r="N62" s="97">
        <v>19</v>
      </c>
      <c r="O62" s="97">
        <v>9</v>
      </c>
      <c r="P62" s="97">
        <v>254</v>
      </c>
      <c r="Q62" s="97">
        <v>5</v>
      </c>
      <c r="R62" s="97">
        <v>8</v>
      </c>
      <c r="S62" s="97">
        <v>268</v>
      </c>
      <c r="T62" s="97">
        <v>20</v>
      </c>
      <c r="U62" s="97">
        <v>0</v>
      </c>
      <c r="V62" s="97">
        <v>0</v>
      </c>
      <c r="W62" s="97"/>
      <c r="X62" s="97"/>
      <c r="Y62" s="97"/>
      <c r="Z62" s="97"/>
      <c r="AA62" s="97"/>
    </row>
    <row r="63" spans="1:27" s="96" customFormat="1">
      <c r="A63" s="97">
        <v>9</v>
      </c>
      <c r="B63" s="97">
        <v>75254016</v>
      </c>
      <c r="C63" s="97">
        <v>75254017</v>
      </c>
      <c r="D63" s="97" t="s">
        <v>85</v>
      </c>
      <c r="E63" s="97" t="s">
        <v>86</v>
      </c>
      <c r="F63" s="97" t="s">
        <v>420</v>
      </c>
      <c r="G63" s="97">
        <v>1</v>
      </c>
      <c r="H63" s="97">
        <v>1</v>
      </c>
      <c r="I63" s="97">
        <v>1</v>
      </c>
      <c r="J63" s="97">
        <v>1</v>
      </c>
      <c r="K63" s="97">
        <v>1</v>
      </c>
      <c r="L63" s="97">
        <v>0</v>
      </c>
      <c r="M63" s="97">
        <v>0</v>
      </c>
      <c r="N63" s="97">
        <v>13</v>
      </c>
      <c r="O63" s="97">
        <v>14</v>
      </c>
      <c r="P63" s="97">
        <v>104</v>
      </c>
      <c r="Q63" s="97">
        <v>5</v>
      </c>
      <c r="R63" s="97">
        <v>6</v>
      </c>
      <c r="S63" s="97">
        <v>124</v>
      </c>
      <c r="T63" s="97">
        <v>10</v>
      </c>
      <c r="U63" s="97">
        <v>0</v>
      </c>
      <c r="V63" s="97">
        <v>0</v>
      </c>
      <c r="W63" s="97"/>
      <c r="X63" s="97"/>
      <c r="Y63" s="97"/>
      <c r="Z63" s="97"/>
      <c r="AA63" s="97"/>
    </row>
    <row r="64" spans="1:27" s="96" customFormat="1">
      <c r="A64" s="97">
        <v>9</v>
      </c>
      <c r="B64" s="97">
        <v>77148940</v>
      </c>
      <c r="C64" s="97">
        <v>77148941</v>
      </c>
      <c r="D64" s="97" t="s">
        <v>87</v>
      </c>
      <c r="E64" s="97" t="s">
        <v>85</v>
      </c>
      <c r="F64" s="97" t="s">
        <v>420</v>
      </c>
      <c r="G64" s="97">
        <v>1</v>
      </c>
      <c r="H64" s="97">
        <v>1</v>
      </c>
      <c r="I64" s="97">
        <v>1</v>
      </c>
      <c r="J64" s="97">
        <v>1</v>
      </c>
      <c r="K64" s="97">
        <v>0</v>
      </c>
      <c r="L64" s="97">
        <v>0</v>
      </c>
      <c r="M64" s="97">
        <v>0</v>
      </c>
      <c r="N64" s="97">
        <v>18</v>
      </c>
      <c r="O64" s="97">
        <v>7</v>
      </c>
      <c r="P64" s="97">
        <v>107</v>
      </c>
      <c r="Q64" s="97">
        <v>6</v>
      </c>
      <c r="R64" s="97">
        <v>1</v>
      </c>
      <c r="S64" s="97">
        <v>0</v>
      </c>
      <c r="T64" s="97">
        <v>10</v>
      </c>
      <c r="U64" s="97">
        <v>0</v>
      </c>
      <c r="V64" s="97">
        <v>0</v>
      </c>
      <c r="W64" s="97"/>
      <c r="X64" s="97"/>
      <c r="Y64" s="97"/>
      <c r="Z64" s="97"/>
      <c r="AA64" s="97"/>
    </row>
    <row r="65" spans="1:27" s="96" customFormat="1">
      <c r="A65" s="97">
        <v>9</v>
      </c>
      <c r="B65" s="97">
        <v>90306405</v>
      </c>
      <c r="C65" s="97">
        <v>90306406</v>
      </c>
      <c r="D65" s="97" t="s">
        <v>87</v>
      </c>
      <c r="E65" s="97" t="s">
        <v>88</v>
      </c>
      <c r="F65" s="97" t="s">
        <v>420</v>
      </c>
      <c r="G65" s="97">
        <v>1</v>
      </c>
      <c r="H65" s="97">
        <v>1</v>
      </c>
      <c r="I65" s="97">
        <v>1</v>
      </c>
      <c r="J65" s="97">
        <v>1</v>
      </c>
      <c r="K65" s="97">
        <v>1</v>
      </c>
      <c r="L65" s="97">
        <v>0</v>
      </c>
      <c r="M65" s="97">
        <v>0</v>
      </c>
      <c r="N65" s="97">
        <v>13</v>
      </c>
      <c r="O65" s="97">
        <v>10</v>
      </c>
      <c r="P65" s="97">
        <v>143</v>
      </c>
      <c r="Q65" s="97">
        <v>5</v>
      </c>
      <c r="R65" s="97">
        <v>9</v>
      </c>
      <c r="S65" s="97">
        <v>165</v>
      </c>
      <c r="T65" s="97">
        <v>7</v>
      </c>
      <c r="U65" s="97">
        <v>0</v>
      </c>
      <c r="V65" s="97">
        <v>0</v>
      </c>
      <c r="W65" s="97"/>
      <c r="X65" s="97"/>
      <c r="Y65" s="97"/>
      <c r="Z65" s="97"/>
      <c r="AA65" s="97"/>
    </row>
    <row r="66" spans="1:27" s="96" customFormat="1">
      <c r="A66" s="96">
        <v>9</v>
      </c>
      <c r="B66" s="96">
        <v>111108533</v>
      </c>
      <c r="C66" s="96">
        <v>111108534</v>
      </c>
      <c r="D66" s="96" t="s">
        <v>88</v>
      </c>
      <c r="E66" s="96" t="s">
        <v>87</v>
      </c>
      <c r="F66" s="96" t="s">
        <v>421</v>
      </c>
      <c r="G66" s="97">
        <v>2</v>
      </c>
      <c r="H66" s="96">
        <v>0</v>
      </c>
      <c r="I66" s="96">
        <v>0</v>
      </c>
      <c r="J66" s="96">
        <v>1</v>
      </c>
      <c r="K66" s="96">
        <v>1</v>
      </c>
      <c r="L66" s="97">
        <v>0</v>
      </c>
      <c r="M66" s="97">
        <v>0</v>
      </c>
      <c r="N66" s="96">
        <v>59</v>
      </c>
      <c r="O66" s="96">
        <v>0</v>
      </c>
      <c r="P66" s="96">
        <v>0</v>
      </c>
      <c r="Q66" s="96">
        <v>28</v>
      </c>
      <c r="R66" s="96">
        <v>9</v>
      </c>
      <c r="S66" s="96">
        <v>225</v>
      </c>
      <c r="T66" s="96">
        <v>31</v>
      </c>
      <c r="U66" s="96">
        <v>0</v>
      </c>
      <c r="V66" s="96">
        <v>0</v>
      </c>
    </row>
    <row r="67" spans="1:27" s="17" customFormat="1">
      <c r="A67" s="97">
        <v>10</v>
      </c>
      <c r="B67" s="97">
        <v>24479586</v>
      </c>
      <c r="C67" s="97">
        <v>24479587</v>
      </c>
      <c r="D67" s="97" t="s">
        <v>88</v>
      </c>
      <c r="E67" s="97" t="s">
        <v>87</v>
      </c>
      <c r="F67" s="97" t="s">
        <v>420</v>
      </c>
      <c r="G67" s="97" t="s">
        <v>458</v>
      </c>
      <c r="H67" s="97">
        <v>1</v>
      </c>
      <c r="I67" s="97">
        <v>1</v>
      </c>
      <c r="J67" s="97">
        <v>1</v>
      </c>
      <c r="K67" s="97">
        <v>1</v>
      </c>
      <c r="L67" s="97">
        <v>0</v>
      </c>
      <c r="M67" s="97">
        <v>0</v>
      </c>
      <c r="N67" s="97">
        <v>29</v>
      </c>
      <c r="O67" s="97">
        <v>19</v>
      </c>
      <c r="P67" s="97">
        <v>48</v>
      </c>
      <c r="Q67" s="97">
        <v>8</v>
      </c>
      <c r="R67" s="97">
        <v>8</v>
      </c>
      <c r="S67" s="97">
        <v>55</v>
      </c>
      <c r="T67" s="97">
        <v>15</v>
      </c>
      <c r="U67" s="97">
        <v>0</v>
      </c>
      <c r="V67" s="97">
        <v>0</v>
      </c>
      <c r="W67" s="97"/>
      <c r="X67" s="97"/>
      <c r="Y67" s="97"/>
      <c r="Z67" s="97"/>
      <c r="AA67" s="97"/>
    </row>
    <row r="68" spans="1:27" s="96" customFormat="1">
      <c r="A68" s="97">
        <v>10</v>
      </c>
      <c r="B68" s="97">
        <v>24826087</v>
      </c>
      <c r="C68" s="97">
        <v>24826088</v>
      </c>
      <c r="D68" s="97" t="s">
        <v>85</v>
      </c>
      <c r="E68" s="97" t="s">
        <v>86</v>
      </c>
      <c r="F68" s="97" t="s">
        <v>421</v>
      </c>
      <c r="G68" s="97">
        <v>1</v>
      </c>
      <c r="H68" s="97">
        <v>1</v>
      </c>
      <c r="I68" s="97">
        <v>1</v>
      </c>
      <c r="J68" s="97">
        <v>1</v>
      </c>
      <c r="K68" s="97">
        <v>1</v>
      </c>
      <c r="L68" s="97">
        <v>0</v>
      </c>
      <c r="M68" s="97">
        <v>0</v>
      </c>
      <c r="N68" s="97">
        <v>10</v>
      </c>
      <c r="O68" s="97">
        <v>15</v>
      </c>
      <c r="P68" s="97">
        <v>48</v>
      </c>
      <c r="Q68" s="97">
        <v>4</v>
      </c>
      <c r="R68" s="97">
        <v>7</v>
      </c>
      <c r="S68" s="97">
        <v>55</v>
      </c>
      <c r="T68" s="97">
        <v>9</v>
      </c>
      <c r="U68" s="97">
        <v>0</v>
      </c>
      <c r="V68" s="97">
        <v>0</v>
      </c>
      <c r="W68" s="97"/>
      <c r="X68" s="97"/>
      <c r="Y68" s="97"/>
      <c r="Z68" s="97"/>
      <c r="AA68" s="97"/>
    </row>
    <row r="69" spans="1:27" s="96" customFormat="1">
      <c r="A69" s="96">
        <v>11</v>
      </c>
      <c r="B69" s="96">
        <v>17116882</v>
      </c>
      <c r="C69" s="96">
        <v>17116883</v>
      </c>
      <c r="D69" s="96" t="s">
        <v>85</v>
      </c>
      <c r="E69" s="96" t="s">
        <v>86</v>
      </c>
      <c r="F69" s="96" t="s">
        <v>420</v>
      </c>
      <c r="G69" s="97">
        <v>2</v>
      </c>
      <c r="H69" s="96">
        <v>1</v>
      </c>
      <c r="I69" s="96">
        <v>0</v>
      </c>
      <c r="J69" s="96">
        <v>1</v>
      </c>
      <c r="K69" s="96">
        <v>1</v>
      </c>
      <c r="L69" s="97">
        <v>0</v>
      </c>
      <c r="M69" s="97">
        <v>0</v>
      </c>
      <c r="N69" s="96">
        <v>14</v>
      </c>
      <c r="O69" s="96">
        <v>4</v>
      </c>
      <c r="P69" s="96">
        <v>0</v>
      </c>
      <c r="Q69" s="96">
        <v>6</v>
      </c>
      <c r="R69" s="96">
        <v>9</v>
      </c>
      <c r="S69" s="96">
        <v>39</v>
      </c>
      <c r="T69" s="96">
        <v>8</v>
      </c>
      <c r="U69" s="96">
        <v>0</v>
      </c>
      <c r="V69" s="96">
        <v>0</v>
      </c>
    </row>
    <row r="70" spans="1:27" s="96" customFormat="1">
      <c r="A70" s="97">
        <v>11</v>
      </c>
      <c r="B70" s="97">
        <v>32264732</v>
      </c>
      <c r="C70" s="97">
        <v>32264733</v>
      </c>
      <c r="D70" s="97" t="s">
        <v>86</v>
      </c>
      <c r="E70" s="97" t="s">
        <v>85</v>
      </c>
      <c r="F70" s="97" t="s">
        <v>420</v>
      </c>
      <c r="G70" s="97" t="s">
        <v>458</v>
      </c>
      <c r="H70" s="97">
        <v>1</v>
      </c>
      <c r="I70" s="97">
        <v>1</v>
      </c>
      <c r="J70" s="97">
        <v>1</v>
      </c>
      <c r="K70" s="97">
        <v>1</v>
      </c>
      <c r="L70" s="97">
        <v>0</v>
      </c>
      <c r="M70" s="97">
        <v>0</v>
      </c>
      <c r="N70" s="97">
        <v>22</v>
      </c>
      <c r="O70" s="97">
        <v>10</v>
      </c>
      <c r="P70" s="97">
        <v>81</v>
      </c>
      <c r="Q70" s="97">
        <v>6</v>
      </c>
      <c r="R70" s="97">
        <v>11</v>
      </c>
      <c r="S70" s="97">
        <v>88</v>
      </c>
      <c r="T70" s="97">
        <v>11</v>
      </c>
      <c r="U70" s="97">
        <v>0</v>
      </c>
      <c r="V70" s="97">
        <v>0</v>
      </c>
      <c r="W70" s="97"/>
      <c r="X70" s="97"/>
      <c r="Y70" s="97"/>
      <c r="Z70" s="97"/>
      <c r="AA70" s="97"/>
    </row>
    <row r="71" spans="1:27" s="96" customFormat="1">
      <c r="A71" s="97">
        <v>11</v>
      </c>
      <c r="B71" s="97">
        <v>85641949</v>
      </c>
      <c r="C71" s="97">
        <v>85641950</v>
      </c>
      <c r="D71" s="97" t="s">
        <v>88</v>
      </c>
      <c r="E71" s="97" t="s">
        <v>86</v>
      </c>
      <c r="F71" s="97" t="s">
        <v>452</v>
      </c>
      <c r="G71" s="97" t="s">
        <v>458</v>
      </c>
      <c r="H71" s="97">
        <v>1</v>
      </c>
      <c r="I71" s="97">
        <v>0</v>
      </c>
      <c r="J71" s="97">
        <v>1</v>
      </c>
      <c r="K71" s="97">
        <v>0</v>
      </c>
      <c r="L71" s="97">
        <v>0</v>
      </c>
      <c r="M71" s="97">
        <v>0</v>
      </c>
      <c r="N71" s="97">
        <v>14</v>
      </c>
      <c r="O71" s="97">
        <v>13</v>
      </c>
      <c r="P71" s="97">
        <v>0</v>
      </c>
      <c r="Q71" s="97">
        <v>9</v>
      </c>
      <c r="R71" s="97">
        <v>11</v>
      </c>
      <c r="S71" s="97">
        <v>0</v>
      </c>
      <c r="T71" s="97">
        <v>8</v>
      </c>
      <c r="U71" s="97">
        <v>0</v>
      </c>
      <c r="V71" s="97">
        <v>0</v>
      </c>
      <c r="W71" s="97"/>
      <c r="X71" s="97"/>
      <c r="Y71" s="97"/>
      <c r="Z71" s="97"/>
      <c r="AA71" s="97"/>
    </row>
    <row r="72" spans="1:27" s="96" customFormat="1">
      <c r="A72" s="97">
        <v>12</v>
      </c>
      <c r="B72" s="97">
        <v>15995075</v>
      </c>
      <c r="C72" s="97">
        <v>15995076</v>
      </c>
      <c r="D72" s="97" t="s">
        <v>87</v>
      </c>
      <c r="E72" s="97" t="s">
        <v>88</v>
      </c>
      <c r="F72" s="97" t="s">
        <v>421</v>
      </c>
      <c r="G72" s="97" t="s">
        <v>458</v>
      </c>
      <c r="H72" s="97">
        <v>1</v>
      </c>
      <c r="I72" s="97">
        <v>1</v>
      </c>
      <c r="J72" s="97">
        <v>1</v>
      </c>
      <c r="K72" s="97">
        <v>1</v>
      </c>
      <c r="L72" s="97">
        <v>0</v>
      </c>
      <c r="M72" s="97">
        <v>0</v>
      </c>
      <c r="N72" s="97">
        <v>16</v>
      </c>
      <c r="O72" s="97">
        <v>17</v>
      </c>
      <c r="P72" s="97">
        <v>48</v>
      </c>
      <c r="Q72" s="97">
        <v>12</v>
      </c>
      <c r="R72" s="97">
        <v>12</v>
      </c>
      <c r="S72" s="97">
        <v>57</v>
      </c>
      <c r="T72" s="97">
        <v>13</v>
      </c>
      <c r="U72" s="97">
        <v>0</v>
      </c>
      <c r="V72" s="97">
        <v>0</v>
      </c>
      <c r="W72" s="97"/>
      <c r="X72" s="97"/>
      <c r="Y72" s="97"/>
      <c r="Z72" s="97"/>
      <c r="AA72" s="97"/>
    </row>
    <row r="73" spans="1:27" s="96" customFormat="1">
      <c r="A73" s="96">
        <v>12</v>
      </c>
      <c r="B73" s="96">
        <v>18340908</v>
      </c>
      <c r="C73" s="96">
        <v>18340909</v>
      </c>
      <c r="D73" s="96" t="s">
        <v>88</v>
      </c>
      <c r="E73" s="96" t="s">
        <v>86</v>
      </c>
      <c r="F73" s="96" t="s">
        <v>452</v>
      </c>
      <c r="G73" s="96">
        <v>2</v>
      </c>
      <c r="H73" s="96">
        <v>1</v>
      </c>
      <c r="I73" s="96">
        <v>0</v>
      </c>
      <c r="J73" s="96">
        <v>1</v>
      </c>
      <c r="K73" s="96">
        <v>0</v>
      </c>
      <c r="L73" s="96">
        <v>0</v>
      </c>
      <c r="M73" s="96">
        <v>0</v>
      </c>
      <c r="N73" s="96">
        <v>9</v>
      </c>
      <c r="O73" s="96">
        <v>3</v>
      </c>
      <c r="P73" s="96">
        <v>0</v>
      </c>
      <c r="Q73" s="96">
        <v>9</v>
      </c>
      <c r="R73" s="96">
        <v>7</v>
      </c>
      <c r="S73" s="96">
        <v>0</v>
      </c>
      <c r="T73" s="96">
        <v>13</v>
      </c>
      <c r="U73" s="96">
        <v>0</v>
      </c>
      <c r="V73" s="96">
        <v>0</v>
      </c>
    </row>
    <row r="74" spans="1:27" s="96" customFormat="1">
      <c r="A74" s="96">
        <v>12</v>
      </c>
      <c r="B74" s="96">
        <v>43553374</v>
      </c>
      <c r="C74" s="96">
        <v>43553375</v>
      </c>
      <c r="D74" s="96" t="s">
        <v>87</v>
      </c>
      <c r="E74" s="96" t="s">
        <v>88</v>
      </c>
      <c r="F74" s="96" t="s">
        <v>420</v>
      </c>
      <c r="G74" s="97">
        <v>2</v>
      </c>
      <c r="H74" s="96">
        <v>1</v>
      </c>
      <c r="I74" s="96">
        <v>0</v>
      </c>
      <c r="J74" s="96">
        <v>1</v>
      </c>
      <c r="K74" s="96">
        <v>1</v>
      </c>
      <c r="L74" s="97">
        <v>0</v>
      </c>
      <c r="M74" s="97">
        <v>0</v>
      </c>
      <c r="N74" s="96">
        <v>33</v>
      </c>
      <c r="O74" s="96">
        <v>9</v>
      </c>
      <c r="P74" s="96">
        <v>0</v>
      </c>
      <c r="Q74" s="96">
        <v>7</v>
      </c>
      <c r="R74" s="96">
        <v>13</v>
      </c>
      <c r="S74" s="96">
        <v>105</v>
      </c>
      <c r="T74" s="96">
        <v>19</v>
      </c>
      <c r="U74" s="96">
        <v>0</v>
      </c>
      <c r="V74" s="96">
        <v>0</v>
      </c>
    </row>
    <row r="75" spans="1:27" s="96" customFormat="1" ht="14" customHeight="1">
      <c r="A75" s="97">
        <v>12</v>
      </c>
      <c r="B75" s="97">
        <v>74057426</v>
      </c>
      <c r="C75" s="97">
        <v>74057427</v>
      </c>
      <c r="D75" s="97" t="s">
        <v>85</v>
      </c>
      <c r="E75" s="97" t="s">
        <v>88</v>
      </c>
      <c r="F75" s="97" t="s">
        <v>452</v>
      </c>
      <c r="G75" s="97">
        <v>1</v>
      </c>
      <c r="H75" s="97">
        <v>1</v>
      </c>
      <c r="I75" s="97">
        <v>0</v>
      </c>
      <c r="J75" s="97">
        <v>0</v>
      </c>
      <c r="K75" s="97">
        <v>0</v>
      </c>
      <c r="L75" s="97">
        <v>0</v>
      </c>
      <c r="M75" s="97">
        <v>0</v>
      </c>
      <c r="N75" s="97">
        <v>17</v>
      </c>
      <c r="O75" s="97">
        <v>6</v>
      </c>
      <c r="P75" s="97">
        <v>0</v>
      </c>
      <c r="Q75" s="97">
        <v>12</v>
      </c>
      <c r="R75" s="97">
        <v>0</v>
      </c>
      <c r="S75" s="97">
        <v>0</v>
      </c>
      <c r="T75" s="97">
        <v>15</v>
      </c>
      <c r="U75" s="97">
        <v>0</v>
      </c>
      <c r="V75" s="97">
        <v>0</v>
      </c>
      <c r="W75" s="97"/>
      <c r="X75" s="97"/>
      <c r="Y75" s="97"/>
      <c r="Z75" s="97"/>
      <c r="AA75" s="97"/>
    </row>
    <row r="76" spans="1:27" s="96" customFormat="1">
      <c r="A76" s="97">
        <v>12</v>
      </c>
      <c r="B76" s="97">
        <v>80687401</v>
      </c>
      <c r="C76" s="97">
        <v>80687402</v>
      </c>
      <c r="D76" s="97" t="s">
        <v>86</v>
      </c>
      <c r="E76" s="97" t="s">
        <v>85</v>
      </c>
      <c r="F76" s="97" t="s">
        <v>421</v>
      </c>
      <c r="G76" s="97" t="s">
        <v>458</v>
      </c>
      <c r="H76" s="97">
        <v>1</v>
      </c>
      <c r="I76" s="97">
        <v>1</v>
      </c>
      <c r="J76" s="97">
        <v>1</v>
      </c>
      <c r="K76" s="97">
        <v>0</v>
      </c>
      <c r="L76" s="97">
        <v>0</v>
      </c>
      <c r="M76" s="97">
        <v>0</v>
      </c>
      <c r="N76" s="97">
        <v>21</v>
      </c>
      <c r="O76" s="97">
        <v>15</v>
      </c>
      <c r="P76" s="97">
        <v>207</v>
      </c>
      <c r="Q76" s="97">
        <v>8</v>
      </c>
      <c r="R76" s="97">
        <v>10</v>
      </c>
      <c r="S76" s="97">
        <v>0</v>
      </c>
      <c r="T76" s="97">
        <v>19</v>
      </c>
      <c r="U76" s="97">
        <v>0</v>
      </c>
      <c r="V76" s="97">
        <v>0</v>
      </c>
      <c r="W76" s="97"/>
      <c r="X76" s="97"/>
      <c r="Y76" s="97"/>
      <c r="Z76" s="97"/>
      <c r="AA76" s="97"/>
    </row>
    <row r="77" spans="1:27" s="96" customFormat="1">
      <c r="A77" s="97">
        <v>12</v>
      </c>
      <c r="B77" s="97">
        <v>133672333</v>
      </c>
      <c r="C77" s="97">
        <v>133672334</v>
      </c>
      <c r="D77" s="97" t="s">
        <v>87</v>
      </c>
      <c r="E77" s="97" t="s">
        <v>85</v>
      </c>
      <c r="F77" s="97" t="s">
        <v>421</v>
      </c>
      <c r="G77" s="97">
        <v>1</v>
      </c>
      <c r="H77" s="97">
        <v>1</v>
      </c>
      <c r="I77" s="97">
        <v>1</v>
      </c>
      <c r="J77" s="97">
        <v>1</v>
      </c>
      <c r="K77" s="97">
        <v>0</v>
      </c>
      <c r="L77" s="97">
        <v>0</v>
      </c>
      <c r="M77" s="97">
        <v>0</v>
      </c>
      <c r="N77" s="97">
        <v>30</v>
      </c>
      <c r="O77" s="97">
        <v>6</v>
      </c>
      <c r="P77" s="97">
        <v>366</v>
      </c>
      <c r="Q77" s="97">
        <v>17</v>
      </c>
      <c r="R77" s="97">
        <v>3</v>
      </c>
      <c r="S77" s="97">
        <v>399</v>
      </c>
      <c r="T77" s="97">
        <v>17</v>
      </c>
      <c r="U77" s="97">
        <v>0</v>
      </c>
      <c r="V77" s="97">
        <v>0</v>
      </c>
      <c r="W77" s="97"/>
      <c r="X77" s="97"/>
      <c r="Y77" s="97"/>
      <c r="Z77" s="97"/>
      <c r="AA77" s="97"/>
    </row>
    <row r="78" spans="1:27" s="96" customFormat="1">
      <c r="A78" s="97">
        <v>13</v>
      </c>
      <c r="B78" s="97">
        <v>57665526</v>
      </c>
      <c r="C78" s="97">
        <v>57665527</v>
      </c>
      <c r="D78" s="97" t="s">
        <v>87</v>
      </c>
      <c r="E78" s="97" t="s">
        <v>88</v>
      </c>
      <c r="F78" s="97" t="s">
        <v>420</v>
      </c>
      <c r="G78" s="97">
        <v>1</v>
      </c>
      <c r="H78" s="97">
        <v>1</v>
      </c>
      <c r="I78" s="97">
        <v>1</v>
      </c>
      <c r="J78" s="97">
        <v>1</v>
      </c>
      <c r="K78" s="97">
        <v>0</v>
      </c>
      <c r="L78" s="97">
        <v>0</v>
      </c>
      <c r="M78" s="97">
        <v>0</v>
      </c>
      <c r="N78" s="97">
        <v>9</v>
      </c>
      <c r="O78" s="97">
        <v>12</v>
      </c>
      <c r="P78" s="97">
        <v>125</v>
      </c>
      <c r="Q78" s="97">
        <v>10</v>
      </c>
      <c r="R78" s="97">
        <v>2</v>
      </c>
      <c r="S78" s="97">
        <v>0</v>
      </c>
      <c r="T78" s="97">
        <v>22</v>
      </c>
      <c r="U78" s="97">
        <v>0</v>
      </c>
      <c r="V78" s="97">
        <v>0</v>
      </c>
      <c r="W78" s="97"/>
      <c r="X78" s="97"/>
      <c r="Y78" s="97"/>
      <c r="Z78" s="97"/>
      <c r="AA78" s="97"/>
    </row>
    <row r="79" spans="1:27" s="96" customFormat="1" ht="14" customHeight="1">
      <c r="A79" s="96">
        <v>13</v>
      </c>
      <c r="B79" s="96">
        <v>77313480</v>
      </c>
      <c r="C79" s="96">
        <v>77313481</v>
      </c>
      <c r="D79" s="96" t="s">
        <v>88</v>
      </c>
      <c r="E79" s="96" t="s">
        <v>86</v>
      </c>
      <c r="F79" s="96" t="s">
        <v>452</v>
      </c>
      <c r="G79" s="96">
        <v>2</v>
      </c>
      <c r="H79" s="96">
        <v>0</v>
      </c>
      <c r="I79" s="96">
        <v>0</v>
      </c>
      <c r="J79" s="96">
        <v>1</v>
      </c>
      <c r="K79" s="96">
        <v>0</v>
      </c>
      <c r="L79" s="96">
        <v>0</v>
      </c>
      <c r="M79" s="96">
        <v>0</v>
      </c>
      <c r="N79" s="96">
        <v>38</v>
      </c>
      <c r="O79" s="96">
        <v>0</v>
      </c>
      <c r="P79" s="96">
        <v>0</v>
      </c>
      <c r="Q79" s="96">
        <v>17</v>
      </c>
      <c r="R79" s="96">
        <v>9</v>
      </c>
      <c r="S79" s="96">
        <v>0</v>
      </c>
      <c r="T79" s="96">
        <v>29</v>
      </c>
      <c r="U79" s="96">
        <v>0</v>
      </c>
      <c r="V79" s="96">
        <v>0</v>
      </c>
    </row>
    <row r="80" spans="1:27" s="96" customFormat="1">
      <c r="A80" s="97">
        <v>13</v>
      </c>
      <c r="B80" s="97">
        <v>77441057</v>
      </c>
      <c r="C80" s="97">
        <v>77441058</v>
      </c>
      <c r="D80" s="97" t="s">
        <v>87</v>
      </c>
      <c r="E80" s="97" t="s">
        <v>85</v>
      </c>
      <c r="F80" s="97" t="s">
        <v>421</v>
      </c>
      <c r="G80" s="97">
        <v>1</v>
      </c>
      <c r="H80" s="97">
        <v>1</v>
      </c>
      <c r="I80" s="97">
        <v>1</v>
      </c>
      <c r="J80" s="97">
        <v>1</v>
      </c>
      <c r="K80" s="97">
        <v>0</v>
      </c>
      <c r="L80" s="97">
        <v>0</v>
      </c>
      <c r="M80" s="97">
        <v>0</v>
      </c>
      <c r="N80" s="97">
        <v>16</v>
      </c>
      <c r="O80" s="97">
        <v>6</v>
      </c>
      <c r="P80" s="97">
        <v>170</v>
      </c>
      <c r="Q80" s="97">
        <v>2</v>
      </c>
      <c r="R80" s="97">
        <v>2</v>
      </c>
      <c r="S80" s="97">
        <v>248</v>
      </c>
      <c r="T80" s="97">
        <v>8</v>
      </c>
      <c r="U80" s="97">
        <v>0</v>
      </c>
      <c r="V80" s="97">
        <v>0</v>
      </c>
      <c r="W80" s="97"/>
      <c r="X80" s="97"/>
      <c r="Y80" s="97"/>
      <c r="Z80" s="97"/>
      <c r="AA80" s="97"/>
    </row>
    <row r="81" spans="1:27" s="96" customFormat="1">
      <c r="A81" s="97">
        <v>14</v>
      </c>
      <c r="B81" s="97">
        <v>66701427</v>
      </c>
      <c r="C81" s="97">
        <v>66701428</v>
      </c>
      <c r="D81" s="97" t="s">
        <v>87</v>
      </c>
      <c r="E81" s="97" t="s">
        <v>88</v>
      </c>
      <c r="F81" s="97" t="s">
        <v>420</v>
      </c>
      <c r="G81" s="97" t="s">
        <v>458</v>
      </c>
      <c r="H81" s="97">
        <v>1</v>
      </c>
      <c r="I81" s="97">
        <v>1</v>
      </c>
      <c r="J81" s="97">
        <v>1</v>
      </c>
      <c r="K81" s="97">
        <v>1</v>
      </c>
      <c r="L81" s="97">
        <v>0</v>
      </c>
      <c r="M81" s="97">
        <v>0</v>
      </c>
      <c r="N81" s="97">
        <v>25</v>
      </c>
      <c r="O81" s="97">
        <v>16</v>
      </c>
      <c r="P81" s="97">
        <v>127</v>
      </c>
      <c r="Q81" s="97">
        <v>9</v>
      </c>
      <c r="R81" s="97">
        <v>7</v>
      </c>
      <c r="S81" s="97">
        <v>129</v>
      </c>
      <c r="T81" s="97">
        <v>16</v>
      </c>
      <c r="U81" s="97">
        <v>0</v>
      </c>
      <c r="V81" s="97">
        <v>0</v>
      </c>
      <c r="W81" s="97"/>
      <c r="X81" s="97"/>
      <c r="Y81" s="97"/>
      <c r="Z81" s="97"/>
      <c r="AA81" s="97"/>
    </row>
    <row r="82" spans="1:27" s="96" customFormat="1">
      <c r="A82" s="97">
        <v>14</v>
      </c>
      <c r="B82" s="97">
        <v>68283319</v>
      </c>
      <c r="C82" s="97">
        <v>68283320</v>
      </c>
      <c r="D82" s="97" t="s">
        <v>88</v>
      </c>
      <c r="E82" s="97" t="s">
        <v>87</v>
      </c>
      <c r="F82" s="97" t="s">
        <v>420</v>
      </c>
      <c r="G82" s="97" t="s">
        <v>458</v>
      </c>
      <c r="H82" s="97">
        <v>1</v>
      </c>
      <c r="I82" s="97">
        <v>1</v>
      </c>
      <c r="J82" s="97">
        <v>1</v>
      </c>
      <c r="K82" s="97">
        <v>1</v>
      </c>
      <c r="L82" s="97">
        <v>0</v>
      </c>
      <c r="M82" s="97">
        <v>0</v>
      </c>
      <c r="N82" s="97">
        <v>21</v>
      </c>
      <c r="O82" s="97">
        <v>16</v>
      </c>
      <c r="P82" s="97">
        <v>127</v>
      </c>
      <c r="Q82" s="97">
        <v>10</v>
      </c>
      <c r="R82" s="97">
        <v>11</v>
      </c>
      <c r="S82" s="97">
        <v>129</v>
      </c>
      <c r="T82" s="97">
        <v>22</v>
      </c>
      <c r="U82" s="97">
        <v>0</v>
      </c>
      <c r="V82" s="97">
        <v>0</v>
      </c>
      <c r="W82" s="97"/>
      <c r="X82" s="97"/>
      <c r="Y82" s="97"/>
      <c r="Z82" s="97"/>
      <c r="AA82" s="97"/>
    </row>
    <row r="83" spans="1:27" s="96" customFormat="1" ht="14" customHeight="1">
      <c r="A83" s="97">
        <v>14</v>
      </c>
      <c r="B83" s="97">
        <v>105810513</v>
      </c>
      <c r="C83" s="97">
        <v>105810514</v>
      </c>
      <c r="D83" s="97" t="s">
        <v>86</v>
      </c>
      <c r="E83" s="97" t="s">
        <v>85</v>
      </c>
      <c r="F83" s="97" t="s">
        <v>452</v>
      </c>
      <c r="G83" s="97">
        <v>1</v>
      </c>
      <c r="H83" s="97">
        <v>1</v>
      </c>
      <c r="I83" s="97">
        <v>0</v>
      </c>
      <c r="J83" s="97">
        <v>1</v>
      </c>
      <c r="K83" s="97">
        <v>0</v>
      </c>
      <c r="L83" s="97">
        <v>0</v>
      </c>
      <c r="M83" s="97">
        <v>0</v>
      </c>
      <c r="N83" s="97">
        <v>8</v>
      </c>
      <c r="O83" s="97">
        <v>10</v>
      </c>
      <c r="P83" s="97">
        <v>0</v>
      </c>
      <c r="Q83" s="97">
        <v>8</v>
      </c>
      <c r="R83" s="97">
        <v>6</v>
      </c>
      <c r="S83" s="97">
        <v>0</v>
      </c>
      <c r="T83" s="97">
        <v>6</v>
      </c>
      <c r="U83" s="97">
        <v>0</v>
      </c>
      <c r="V83" s="97">
        <v>0</v>
      </c>
      <c r="W83" s="97"/>
      <c r="X83" s="97"/>
      <c r="Y83" s="97"/>
      <c r="Z83" s="97"/>
      <c r="AA83" s="97"/>
    </row>
    <row r="84" spans="1:27" s="96" customFormat="1" ht="14" customHeight="1">
      <c r="A84" s="97">
        <v>15</v>
      </c>
      <c r="B84" s="97">
        <v>27557307</v>
      </c>
      <c r="C84" s="97">
        <v>27557308</v>
      </c>
      <c r="D84" s="97" t="s">
        <v>86</v>
      </c>
      <c r="E84" s="97" t="s">
        <v>85</v>
      </c>
      <c r="F84" s="97" t="s">
        <v>420</v>
      </c>
      <c r="G84" s="97">
        <v>1</v>
      </c>
      <c r="H84" s="97">
        <v>1</v>
      </c>
      <c r="I84" s="97">
        <v>1</v>
      </c>
      <c r="J84" s="97">
        <v>1</v>
      </c>
      <c r="K84" s="97">
        <v>1</v>
      </c>
      <c r="L84" s="97">
        <v>0</v>
      </c>
      <c r="M84" s="97">
        <v>0</v>
      </c>
      <c r="N84" s="97">
        <v>11</v>
      </c>
      <c r="O84" s="97">
        <v>12</v>
      </c>
      <c r="P84" s="97">
        <v>21</v>
      </c>
      <c r="Q84" s="97">
        <v>8</v>
      </c>
      <c r="R84" s="97">
        <v>5</v>
      </c>
      <c r="S84" s="97">
        <v>27</v>
      </c>
      <c r="T84" s="97">
        <v>15</v>
      </c>
      <c r="U84" s="97">
        <v>0</v>
      </c>
      <c r="V84" s="97">
        <v>0</v>
      </c>
      <c r="W84" s="97"/>
      <c r="X84" s="97"/>
      <c r="Y84" s="97"/>
      <c r="Z84" s="97"/>
      <c r="AA84" s="97"/>
    </row>
    <row r="85" spans="1:27" s="96" customFormat="1">
      <c r="A85" s="97">
        <v>15</v>
      </c>
      <c r="B85" s="97">
        <v>67947172</v>
      </c>
      <c r="C85" s="97">
        <v>67947173</v>
      </c>
      <c r="D85" s="97" t="s">
        <v>88</v>
      </c>
      <c r="E85" s="97" t="s">
        <v>87</v>
      </c>
      <c r="F85" s="97" t="s">
        <v>420</v>
      </c>
      <c r="G85" s="97">
        <v>1</v>
      </c>
      <c r="H85" s="97">
        <v>1</v>
      </c>
      <c r="I85" s="97">
        <v>1</v>
      </c>
      <c r="J85" s="97">
        <v>1</v>
      </c>
      <c r="K85" s="97">
        <v>1</v>
      </c>
      <c r="L85" s="97">
        <v>0</v>
      </c>
      <c r="M85" s="97">
        <v>0</v>
      </c>
      <c r="N85" s="97">
        <v>9</v>
      </c>
      <c r="O85" s="97">
        <v>9</v>
      </c>
      <c r="P85" s="97">
        <v>129</v>
      </c>
      <c r="Q85" s="97">
        <v>7</v>
      </c>
      <c r="R85" s="97">
        <v>5</v>
      </c>
      <c r="S85" s="97">
        <v>145</v>
      </c>
      <c r="T85" s="97">
        <v>10</v>
      </c>
      <c r="U85" s="97">
        <v>0</v>
      </c>
      <c r="V85" s="97">
        <v>0</v>
      </c>
      <c r="W85" s="97"/>
      <c r="X85" s="97"/>
      <c r="Y85" s="97"/>
      <c r="Z85" s="97"/>
      <c r="AA85" s="97"/>
    </row>
    <row r="86" spans="1:27" s="96" customFormat="1">
      <c r="A86" s="96">
        <v>15</v>
      </c>
      <c r="B86" s="96">
        <v>85977295</v>
      </c>
      <c r="C86" s="96">
        <v>85977296</v>
      </c>
      <c r="D86" s="96" t="s">
        <v>85</v>
      </c>
      <c r="E86" s="96" t="s">
        <v>86</v>
      </c>
      <c r="F86" s="96" t="s">
        <v>420</v>
      </c>
      <c r="G86" s="97">
        <v>2</v>
      </c>
      <c r="H86" s="96">
        <v>1</v>
      </c>
      <c r="I86" s="96">
        <v>0</v>
      </c>
      <c r="J86" s="96">
        <v>1</v>
      </c>
      <c r="K86" s="96">
        <v>1</v>
      </c>
      <c r="L86" s="97">
        <v>0</v>
      </c>
      <c r="M86" s="97">
        <v>0</v>
      </c>
      <c r="N86" s="96">
        <v>29</v>
      </c>
      <c r="O86" s="96">
        <v>5</v>
      </c>
      <c r="P86" s="96">
        <v>0</v>
      </c>
      <c r="Q86" s="96">
        <v>8</v>
      </c>
      <c r="R86" s="96">
        <v>6</v>
      </c>
      <c r="S86" s="96">
        <v>196</v>
      </c>
      <c r="T86" s="96">
        <v>11</v>
      </c>
      <c r="U86" s="96">
        <v>0</v>
      </c>
      <c r="V86" s="96">
        <v>0</v>
      </c>
    </row>
    <row r="87" spans="1:27" s="96" customFormat="1">
      <c r="A87" s="97">
        <v>16</v>
      </c>
      <c r="B87" s="97">
        <v>57118786</v>
      </c>
      <c r="C87" s="97">
        <v>57118787</v>
      </c>
      <c r="D87" s="97" t="s">
        <v>86</v>
      </c>
      <c r="E87" s="97" t="s">
        <v>88</v>
      </c>
      <c r="F87" s="97" t="s">
        <v>420</v>
      </c>
      <c r="G87" s="97" t="s">
        <v>458</v>
      </c>
      <c r="H87" s="97">
        <v>1</v>
      </c>
      <c r="I87" s="97">
        <v>1</v>
      </c>
      <c r="J87" s="97">
        <v>1</v>
      </c>
      <c r="K87" s="97">
        <v>1</v>
      </c>
      <c r="L87" s="97">
        <v>0</v>
      </c>
      <c r="M87" s="97">
        <v>0</v>
      </c>
      <c r="N87" s="97">
        <v>15</v>
      </c>
      <c r="O87" s="97">
        <v>17</v>
      </c>
      <c r="P87" s="97">
        <v>143</v>
      </c>
      <c r="Q87" s="97">
        <v>14</v>
      </c>
      <c r="R87" s="97">
        <v>11</v>
      </c>
      <c r="S87" s="97">
        <v>167</v>
      </c>
      <c r="T87" s="97">
        <v>14</v>
      </c>
      <c r="U87" s="97">
        <v>0</v>
      </c>
      <c r="V87" s="97">
        <v>0</v>
      </c>
      <c r="W87" s="97"/>
      <c r="X87" s="97"/>
      <c r="Y87" s="97"/>
      <c r="Z87" s="97"/>
      <c r="AA87" s="97"/>
    </row>
    <row r="88" spans="1:27" s="96" customFormat="1" ht="14" customHeight="1">
      <c r="A88" s="97">
        <v>16</v>
      </c>
      <c r="B88" s="97">
        <v>61158872</v>
      </c>
      <c r="C88" s="97">
        <v>61158873</v>
      </c>
      <c r="D88" s="97" t="s">
        <v>86</v>
      </c>
      <c r="E88" s="97" t="s">
        <v>88</v>
      </c>
      <c r="F88" s="97" t="s">
        <v>420</v>
      </c>
      <c r="G88" s="97">
        <v>1</v>
      </c>
      <c r="H88" s="97">
        <v>1</v>
      </c>
      <c r="I88" s="97">
        <v>1</v>
      </c>
      <c r="J88" s="97">
        <v>1</v>
      </c>
      <c r="K88" s="97">
        <v>1</v>
      </c>
      <c r="L88" s="97">
        <v>0</v>
      </c>
      <c r="M88" s="97">
        <v>0</v>
      </c>
      <c r="N88" s="97">
        <v>13</v>
      </c>
      <c r="O88" s="97">
        <v>21</v>
      </c>
      <c r="P88" s="97">
        <v>152</v>
      </c>
      <c r="Q88" s="97">
        <v>9</v>
      </c>
      <c r="R88" s="97">
        <v>4</v>
      </c>
      <c r="S88" s="97">
        <v>175</v>
      </c>
      <c r="T88" s="97">
        <v>33</v>
      </c>
      <c r="U88" s="97">
        <v>0</v>
      </c>
      <c r="V88" s="97">
        <v>0</v>
      </c>
      <c r="W88" s="97"/>
      <c r="X88" s="97"/>
      <c r="Y88" s="97"/>
      <c r="Z88" s="97"/>
      <c r="AA88" s="97"/>
    </row>
    <row r="89" spans="1:27" s="96" customFormat="1">
      <c r="A89" s="97">
        <v>16</v>
      </c>
      <c r="B89" s="97">
        <v>74512391</v>
      </c>
      <c r="C89" s="97">
        <v>74512392</v>
      </c>
      <c r="D89" s="97" t="s">
        <v>85</v>
      </c>
      <c r="E89" s="97" t="s">
        <v>86</v>
      </c>
      <c r="F89" s="97" t="s">
        <v>420</v>
      </c>
      <c r="G89" s="97" t="s">
        <v>458</v>
      </c>
      <c r="H89" s="97">
        <v>1</v>
      </c>
      <c r="I89" s="97">
        <v>1</v>
      </c>
      <c r="J89" s="97">
        <v>1</v>
      </c>
      <c r="K89" s="97">
        <v>1</v>
      </c>
      <c r="L89" s="97">
        <v>0</v>
      </c>
      <c r="M89" s="97">
        <v>0</v>
      </c>
      <c r="N89" s="97">
        <v>8</v>
      </c>
      <c r="O89" s="97">
        <v>17</v>
      </c>
      <c r="P89" s="97">
        <v>200</v>
      </c>
      <c r="Q89" s="97">
        <v>13</v>
      </c>
      <c r="R89" s="97">
        <v>13</v>
      </c>
      <c r="S89" s="97">
        <v>229</v>
      </c>
      <c r="T89" s="97">
        <v>20</v>
      </c>
      <c r="U89" s="97">
        <v>0</v>
      </c>
      <c r="V89" s="97">
        <v>0</v>
      </c>
      <c r="W89" s="97"/>
      <c r="X89" s="97"/>
      <c r="Y89" s="97"/>
      <c r="Z89" s="97"/>
      <c r="AA89" s="97"/>
    </row>
    <row r="90" spans="1:27" s="96" customFormat="1">
      <c r="A90" s="97">
        <v>17</v>
      </c>
      <c r="B90" s="97">
        <v>4358496</v>
      </c>
      <c r="C90" s="97">
        <v>4358497</v>
      </c>
      <c r="D90" s="97" t="s">
        <v>87</v>
      </c>
      <c r="E90" s="97" t="s">
        <v>88</v>
      </c>
      <c r="F90" s="97" t="s">
        <v>421</v>
      </c>
      <c r="G90" s="97">
        <v>1</v>
      </c>
      <c r="H90" s="97">
        <v>1</v>
      </c>
      <c r="I90" s="97">
        <v>1</v>
      </c>
      <c r="J90" s="97">
        <v>1</v>
      </c>
      <c r="K90" s="97">
        <v>0</v>
      </c>
      <c r="L90" s="97">
        <v>0</v>
      </c>
      <c r="M90" s="97">
        <v>0</v>
      </c>
      <c r="N90" s="97">
        <v>17</v>
      </c>
      <c r="O90" s="97">
        <v>6</v>
      </c>
      <c r="P90" s="97">
        <v>13</v>
      </c>
      <c r="Q90" s="97">
        <v>9</v>
      </c>
      <c r="R90" s="97">
        <v>2</v>
      </c>
      <c r="S90" s="97">
        <v>0</v>
      </c>
      <c r="T90" s="97">
        <v>6</v>
      </c>
      <c r="U90" s="97">
        <v>0</v>
      </c>
      <c r="V90" s="97">
        <v>0</v>
      </c>
      <c r="W90" s="97"/>
      <c r="X90" s="97"/>
      <c r="Y90" s="97"/>
      <c r="Z90" s="97"/>
      <c r="AA90" s="97"/>
    </row>
    <row r="91" spans="1:27" s="96" customFormat="1">
      <c r="A91" s="97">
        <v>17</v>
      </c>
      <c r="B91" s="97">
        <v>57749894</v>
      </c>
      <c r="C91" s="97">
        <v>57749895</v>
      </c>
      <c r="D91" s="97" t="s">
        <v>86</v>
      </c>
      <c r="E91" s="97" t="s">
        <v>85</v>
      </c>
      <c r="F91" s="97" t="s">
        <v>420</v>
      </c>
      <c r="G91" s="97" t="s">
        <v>458</v>
      </c>
      <c r="H91" s="97">
        <v>1</v>
      </c>
      <c r="I91" s="97">
        <v>1</v>
      </c>
      <c r="J91" s="97">
        <v>1</v>
      </c>
      <c r="K91" s="97">
        <v>1</v>
      </c>
      <c r="L91" s="97">
        <v>0</v>
      </c>
      <c r="M91" s="97">
        <v>0</v>
      </c>
      <c r="N91" s="97">
        <v>9</v>
      </c>
      <c r="O91" s="97">
        <v>12</v>
      </c>
      <c r="P91" s="97">
        <v>174</v>
      </c>
      <c r="Q91" s="97">
        <v>8</v>
      </c>
      <c r="R91" s="97">
        <v>10</v>
      </c>
      <c r="S91" s="97">
        <v>194</v>
      </c>
      <c r="T91" s="97">
        <v>17</v>
      </c>
      <c r="U91" s="97">
        <v>0</v>
      </c>
      <c r="V91" s="97">
        <v>0</v>
      </c>
      <c r="W91" s="97"/>
      <c r="X91" s="97"/>
      <c r="Y91" s="97"/>
      <c r="Z91" s="97"/>
      <c r="AA91" s="97"/>
    </row>
    <row r="92" spans="1:27" s="96" customFormat="1" ht="14" customHeight="1">
      <c r="A92" s="97">
        <v>17</v>
      </c>
      <c r="B92" s="97">
        <v>62198386</v>
      </c>
      <c r="C92" s="97">
        <v>62198387</v>
      </c>
      <c r="D92" s="97" t="s">
        <v>87</v>
      </c>
      <c r="E92" s="97" t="s">
        <v>86</v>
      </c>
      <c r="F92" s="97" t="s">
        <v>421</v>
      </c>
      <c r="G92" s="97">
        <v>1</v>
      </c>
      <c r="H92" s="97">
        <v>1</v>
      </c>
      <c r="I92" s="97">
        <v>1</v>
      </c>
      <c r="J92" s="97">
        <v>1</v>
      </c>
      <c r="K92" s="97">
        <v>0</v>
      </c>
      <c r="L92" s="97">
        <v>0</v>
      </c>
      <c r="M92" s="97">
        <v>0</v>
      </c>
      <c r="N92" s="97">
        <v>23</v>
      </c>
      <c r="O92" s="97">
        <v>8</v>
      </c>
      <c r="P92" s="97">
        <v>193</v>
      </c>
      <c r="Q92" s="97">
        <v>12</v>
      </c>
      <c r="R92" s="97">
        <v>1</v>
      </c>
      <c r="S92" s="97">
        <v>0</v>
      </c>
      <c r="T92" s="97">
        <v>8</v>
      </c>
      <c r="U92" s="97">
        <v>0</v>
      </c>
      <c r="V92" s="97">
        <v>0</v>
      </c>
      <c r="W92" s="97"/>
      <c r="X92" s="97"/>
      <c r="Y92" s="97"/>
      <c r="Z92" s="97"/>
      <c r="AA92" s="97"/>
    </row>
    <row r="93" spans="1:27" s="96" customFormat="1">
      <c r="A93" s="97">
        <v>17</v>
      </c>
      <c r="B93" s="97">
        <v>66736385</v>
      </c>
      <c r="C93" s="97">
        <v>66736386</v>
      </c>
      <c r="D93" s="97" t="s">
        <v>85</v>
      </c>
      <c r="E93" s="97" t="s">
        <v>87</v>
      </c>
      <c r="F93" s="97" t="s">
        <v>421</v>
      </c>
      <c r="G93" s="97">
        <v>1</v>
      </c>
      <c r="H93" s="97">
        <v>1</v>
      </c>
      <c r="I93" s="97">
        <v>1</v>
      </c>
      <c r="J93" s="97">
        <v>1</v>
      </c>
      <c r="K93" s="97">
        <v>0</v>
      </c>
      <c r="L93" s="97">
        <v>0</v>
      </c>
      <c r="M93" s="97">
        <v>0</v>
      </c>
      <c r="N93" s="97">
        <v>23</v>
      </c>
      <c r="O93" s="97">
        <v>6</v>
      </c>
      <c r="P93" s="97">
        <v>209</v>
      </c>
      <c r="Q93" s="97">
        <v>9</v>
      </c>
      <c r="R93" s="97">
        <v>3</v>
      </c>
      <c r="S93" s="97">
        <v>0</v>
      </c>
      <c r="T93" s="97">
        <v>23</v>
      </c>
      <c r="U93" s="97">
        <v>0</v>
      </c>
      <c r="V93" s="97">
        <v>0</v>
      </c>
      <c r="W93" s="97"/>
      <c r="X93" s="97"/>
      <c r="Y93" s="97"/>
      <c r="Z93" s="97"/>
      <c r="AA93" s="97"/>
    </row>
    <row r="94" spans="1:27" s="96" customFormat="1">
      <c r="A94" s="97">
        <v>17</v>
      </c>
      <c r="B94" s="97">
        <v>73269366</v>
      </c>
      <c r="C94" s="97">
        <v>73269367</v>
      </c>
      <c r="D94" s="97" t="s">
        <v>86</v>
      </c>
      <c r="E94" s="97" t="s">
        <v>85</v>
      </c>
      <c r="F94" s="97" t="s">
        <v>420</v>
      </c>
      <c r="G94" s="97" t="s">
        <v>458</v>
      </c>
      <c r="H94" s="97">
        <v>1</v>
      </c>
      <c r="I94" s="97">
        <v>0</v>
      </c>
      <c r="J94" s="97">
        <v>1</v>
      </c>
      <c r="K94" s="97">
        <v>1</v>
      </c>
      <c r="L94" s="97">
        <v>0</v>
      </c>
      <c r="M94" s="97">
        <v>0</v>
      </c>
      <c r="N94" s="97">
        <v>14</v>
      </c>
      <c r="O94" s="97">
        <v>11</v>
      </c>
      <c r="P94" s="97">
        <v>0</v>
      </c>
      <c r="Q94" s="97">
        <v>10</v>
      </c>
      <c r="R94" s="97">
        <v>8</v>
      </c>
      <c r="S94" s="97">
        <v>250</v>
      </c>
      <c r="T94" s="97">
        <v>10</v>
      </c>
      <c r="U94" s="97">
        <v>0</v>
      </c>
      <c r="V94" s="97">
        <v>0</v>
      </c>
      <c r="W94" s="97"/>
      <c r="X94" s="97"/>
      <c r="Y94" s="97"/>
      <c r="Z94" s="97"/>
      <c r="AA94" s="97"/>
    </row>
    <row r="95" spans="1:27" s="96" customFormat="1">
      <c r="A95" s="97">
        <v>17</v>
      </c>
      <c r="B95" s="97">
        <v>77871853</v>
      </c>
      <c r="C95" s="97">
        <v>77871854</v>
      </c>
      <c r="D95" s="97" t="s">
        <v>85</v>
      </c>
      <c r="E95" s="97" t="s">
        <v>88</v>
      </c>
      <c r="F95" s="97" t="s">
        <v>420</v>
      </c>
      <c r="G95" s="97">
        <v>1</v>
      </c>
      <c r="H95" s="97">
        <v>1</v>
      </c>
      <c r="I95" s="97">
        <v>1</v>
      </c>
      <c r="J95" s="97">
        <v>0</v>
      </c>
      <c r="K95" s="97">
        <v>0</v>
      </c>
      <c r="L95" s="97">
        <v>0</v>
      </c>
      <c r="M95" s="97">
        <v>0</v>
      </c>
      <c r="N95" s="97">
        <v>19</v>
      </c>
      <c r="O95" s="97">
        <v>7</v>
      </c>
      <c r="P95" s="97">
        <v>237</v>
      </c>
      <c r="Q95" s="97">
        <v>10</v>
      </c>
      <c r="R95" s="97">
        <v>0</v>
      </c>
      <c r="S95" s="97">
        <v>0</v>
      </c>
      <c r="T95" s="97">
        <v>11</v>
      </c>
      <c r="U95" s="97">
        <v>0</v>
      </c>
      <c r="V95" s="97">
        <v>0</v>
      </c>
      <c r="W95" s="97"/>
      <c r="X95" s="97"/>
      <c r="Y95" s="97"/>
      <c r="Z95" s="97"/>
      <c r="AA95" s="97"/>
    </row>
    <row r="96" spans="1:27" s="96" customFormat="1">
      <c r="A96" s="96">
        <v>19</v>
      </c>
      <c r="B96" s="96">
        <v>8482271</v>
      </c>
      <c r="C96" s="96">
        <v>8482272</v>
      </c>
      <c r="D96" s="96" t="s">
        <v>85</v>
      </c>
      <c r="E96" s="96" t="s">
        <v>86</v>
      </c>
      <c r="F96" s="96" t="s">
        <v>420</v>
      </c>
      <c r="G96" s="97">
        <v>2</v>
      </c>
      <c r="H96" s="96">
        <v>1</v>
      </c>
      <c r="I96" s="96">
        <v>0</v>
      </c>
      <c r="J96" s="96">
        <v>1</v>
      </c>
      <c r="K96" s="96">
        <v>1</v>
      </c>
      <c r="L96" s="97">
        <v>0</v>
      </c>
      <c r="M96" s="97">
        <v>0</v>
      </c>
      <c r="N96" s="96">
        <v>16</v>
      </c>
      <c r="O96" s="96">
        <v>6</v>
      </c>
      <c r="P96" s="96">
        <v>0</v>
      </c>
      <c r="Q96" s="96">
        <v>7</v>
      </c>
      <c r="R96" s="96">
        <v>6</v>
      </c>
      <c r="S96" s="96">
        <v>41</v>
      </c>
      <c r="T96" s="96">
        <v>13</v>
      </c>
      <c r="U96" s="96">
        <v>0</v>
      </c>
      <c r="V96" s="96">
        <v>0</v>
      </c>
    </row>
    <row r="97" spans="1:32" s="96" customFormat="1">
      <c r="A97" s="97">
        <v>19</v>
      </c>
      <c r="B97" s="97">
        <v>19871637</v>
      </c>
      <c r="C97" s="97">
        <v>19871638</v>
      </c>
      <c r="D97" s="97" t="s">
        <v>87</v>
      </c>
      <c r="E97" s="97" t="s">
        <v>88</v>
      </c>
      <c r="F97" s="97" t="s">
        <v>421</v>
      </c>
      <c r="G97" s="97">
        <v>1</v>
      </c>
      <c r="H97" s="97">
        <v>1</v>
      </c>
      <c r="I97" s="97">
        <v>1</v>
      </c>
      <c r="J97" s="97">
        <v>1</v>
      </c>
      <c r="K97" s="97">
        <v>0</v>
      </c>
      <c r="L97" s="97">
        <v>0</v>
      </c>
      <c r="M97" s="97">
        <v>0</v>
      </c>
      <c r="N97" s="97">
        <v>12</v>
      </c>
      <c r="O97" s="97">
        <v>7</v>
      </c>
      <c r="P97" s="97">
        <v>61</v>
      </c>
      <c r="Q97" s="97">
        <v>11</v>
      </c>
      <c r="R97" s="97">
        <v>4</v>
      </c>
      <c r="S97" s="97">
        <v>0</v>
      </c>
      <c r="T97" s="97">
        <v>9</v>
      </c>
      <c r="U97" s="97">
        <v>0</v>
      </c>
      <c r="V97" s="97">
        <v>0</v>
      </c>
      <c r="W97" s="97"/>
      <c r="X97" s="97"/>
      <c r="Y97" s="97"/>
      <c r="Z97" s="97"/>
      <c r="AA97" s="97"/>
    </row>
    <row r="98" spans="1:32" s="96" customFormat="1">
      <c r="A98" s="97">
        <v>19</v>
      </c>
      <c r="B98" s="97">
        <v>30397737</v>
      </c>
      <c r="C98" s="97">
        <v>30397738</v>
      </c>
      <c r="D98" s="97" t="s">
        <v>86</v>
      </c>
      <c r="E98" s="97" t="s">
        <v>85</v>
      </c>
      <c r="F98" s="97" t="s">
        <v>420</v>
      </c>
      <c r="G98" s="97">
        <v>1</v>
      </c>
      <c r="H98" s="97">
        <v>1</v>
      </c>
      <c r="I98" s="97">
        <v>1</v>
      </c>
      <c r="J98" s="97">
        <v>1</v>
      </c>
      <c r="K98" s="97">
        <v>1</v>
      </c>
      <c r="L98" s="97">
        <v>0</v>
      </c>
      <c r="M98" s="97">
        <v>0</v>
      </c>
      <c r="N98" s="97">
        <v>6</v>
      </c>
      <c r="O98" s="97">
        <v>8</v>
      </c>
      <c r="P98" s="97">
        <v>84</v>
      </c>
      <c r="Q98" s="97">
        <v>6</v>
      </c>
      <c r="R98" s="97">
        <v>4</v>
      </c>
      <c r="S98" s="97">
        <v>106</v>
      </c>
      <c r="T98" s="97">
        <v>5</v>
      </c>
      <c r="U98" s="97">
        <v>0</v>
      </c>
      <c r="V98" s="97">
        <v>0</v>
      </c>
      <c r="W98" s="97"/>
      <c r="X98" s="97"/>
      <c r="Y98" s="97"/>
      <c r="Z98" s="97"/>
      <c r="AA98" s="97"/>
    </row>
    <row r="99" spans="1:32" s="96" customFormat="1">
      <c r="A99" s="97">
        <v>20</v>
      </c>
      <c r="B99" s="97">
        <v>7729660</v>
      </c>
      <c r="C99" s="97">
        <v>7729661</v>
      </c>
      <c r="D99" s="97" t="s">
        <v>86</v>
      </c>
      <c r="E99" s="97" t="s">
        <v>87</v>
      </c>
      <c r="F99" s="97" t="s">
        <v>420</v>
      </c>
      <c r="G99" s="97" t="s">
        <v>458</v>
      </c>
      <c r="H99" s="97">
        <v>1</v>
      </c>
      <c r="I99" s="97">
        <v>1</v>
      </c>
      <c r="J99" s="97">
        <v>1</v>
      </c>
      <c r="K99" s="97">
        <v>1</v>
      </c>
      <c r="L99" s="97">
        <v>0</v>
      </c>
      <c r="M99" s="97">
        <v>0</v>
      </c>
      <c r="N99" s="97">
        <v>26</v>
      </c>
      <c r="O99" s="97">
        <v>31</v>
      </c>
      <c r="P99" s="97">
        <v>18</v>
      </c>
      <c r="Q99" s="97">
        <v>12</v>
      </c>
      <c r="R99" s="97">
        <v>16</v>
      </c>
      <c r="S99" s="97">
        <v>20</v>
      </c>
      <c r="T99" s="97">
        <v>29</v>
      </c>
      <c r="U99" s="97">
        <v>0</v>
      </c>
      <c r="V99" s="97">
        <v>0</v>
      </c>
      <c r="W99" s="97"/>
      <c r="X99" s="97"/>
      <c r="Y99" s="97"/>
      <c r="Z99" s="97"/>
      <c r="AA99" s="97"/>
    </row>
    <row r="100" spans="1:32" s="96" customFormat="1">
      <c r="A100" s="97">
        <v>20</v>
      </c>
      <c r="B100" s="97">
        <v>54987501</v>
      </c>
      <c r="C100" s="97">
        <v>54987502</v>
      </c>
      <c r="D100" s="97" t="s">
        <v>88</v>
      </c>
      <c r="E100" s="97" t="s">
        <v>85</v>
      </c>
      <c r="F100" s="97" t="s">
        <v>421</v>
      </c>
      <c r="G100" s="97" t="s">
        <v>458</v>
      </c>
      <c r="H100" s="97">
        <v>1</v>
      </c>
      <c r="I100" s="97">
        <v>1</v>
      </c>
      <c r="J100" s="97">
        <v>1</v>
      </c>
      <c r="K100" s="97">
        <v>1</v>
      </c>
      <c r="L100" s="97">
        <v>0</v>
      </c>
      <c r="M100" s="97">
        <v>0</v>
      </c>
      <c r="N100" s="97">
        <v>29</v>
      </c>
      <c r="O100" s="97">
        <v>30</v>
      </c>
      <c r="P100" s="97">
        <v>147</v>
      </c>
      <c r="Q100" s="97">
        <v>16</v>
      </c>
      <c r="R100" s="97">
        <v>8</v>
      </c>
      <c r="S100" s="97">
        <v>159</v>
      </c>
      <c r="T100" s="97">
        <v>24</v>
      </c>
      <c r="U100" s="97">
        <v>0</v>
      </c>
      <c r="V100" s="97">
        <v>0</v>
      </c>
      <c r="W100" s="97"/>
      <c r="X100" s="97"/>
      <c r="Y100" s="97"/>
      <c r="Z100" s="97"/>
      <c r="AA100" s="97"/>
    </row>
    <row r="101" spans="1:32" s="96" customFormat="1" ht="14" customHeight="1">
      <c r="A101" s="97">
        <v>21</v>
      </c>
      <c r="B101" s="97">
        <v>9468584</v>
      </c>
      <c r="C101" s="97">
        <v>9468585</v>
      </c>
      <c r="D101" s="97" t="s">
        <v>85</v>
      </c>
      <c r="E101" s="97" t="s">
        <v>86</v>
      </c>
      <c r="F101" s="97" t="s">
        <v>452</v>
      </c>
      <c r="G101" s="97">
        <v>1</v>
      </c>
      <c r="H101" s="97">
        <v>1</v>
      </c>
      <c r="I101" s="97">
        <v>1</v>
      </c>
      <c r="J101" s="97">
        <v>1</v>
      </c>
      <c r="K101" s="97">
        <v>0</v>
      </c>
      <c r="L101" s="97">
        <v>0</v>
      </c>
      <c r="M101" s="97">
        <v>0</v>
      </c>
      <c r="N101" s="97">
        <v>22</v>
      </c>
      <c r="O101" s="97">
        <v>12</v>
      </c>
      <c r="P101" s="97">
        <v>1</v>
      </c>
      <c r="Q101" s="97">
        <v>36</v>
      </c>
      <c r="R101" s="97">
        <v>5</v>
      </c>
      <c r="S101" s="97">
        <v>0</v>
      </c>
      <c r="T101" s="97">
        <v>29</v>
      </c>
      <c r="U101" s="97">
        <v>0</v>
      </c>
      <c r="V101" s="97">
        <v>0</v>
      </c>
      <c r="W101" s="97"/>
      <c r="X101" s="97"/>
      <c r="Y101" s="97"/>
      <c r="Z101" s="97"/>
      <c r="AA101" s="97"/>
    </row>
    <row r="102" spans="1:32" s="96" customFormat="1" ht="14" customHeight="1">
      <c r="A102" s="97">
        <v>21</v>
      </c>
      <c r="B102" s="97">
        <v>29678218</v>
      </c>
      <c r="C102" s="97">
        <v>29678219</v>
      </c>
      <c r="D102" s="97" t="s">
        <v>85</v>
      </c>
      <c r="E102" s="97" t="s">
        <v>86</v>
      </c>
      <c r="F102" s="97" t="s">
        <v>452</v>
      </c>
      <c r="G102" s="97">
        <v>1</v>
      </c>
      <c r="H102" s="97">
        <v>1</v>
      </c>
      <c r="I102" s="97">
        <v>0</v>
      </c>
      <c r="J102" s="97">
        <v>1</v>
      </c>
      <c r="K102" s="97">
        <v>0</v>
      </c>
      <c r="L102" s="97">
        <v>0</v>
      </c>
      <c r="M102" s="97">
        <v>0</v>
      </c>
      <c r="N102" s="97">
        <v>12</v>
      </c>
      <c r="O102" s="97">
        <v>8</v>
      </c>
      <c r="P102" s="97">
        <v>0</v>
      </c>
      <c r="Q102" s="97">
        <v>15</v>
      </c>
      <c r="R102" s="97">
        <v>2</v>
      </c>
      <c r="S102" s="97">
        <v>0</v>
      </c>
      <c r="T102" s="97">
        <v>11</v>
      </c>
      <c r="U102" s="97">
        <v>0</v>
      </c>
      <c r="V102" s="97">
        <v>0</v>
      </c>
      <c r="W102" s="97"/>
      <c r="X102" s="97"/>
      <c r="Y102" s="97"/>
      <c r="Z102" s="97"/>
      <c r="AA102" s="97"/>
    </row>
    <row r="103" spans="1:32" s="96" customFormat="1" ht="14" customHeight="1">
      <c r="A103" s="97">
        <v>21</v>
      </c>
      <c r="B103" s="97">
        <v>30645939</v>
      </c>
      <c r="C103" s="97">
        <v>30645940</v>
      </c>
      <c r="D103" s="97" t="s">
        <v>87</v>
      </c>
      <c r="E103" s="97" t="s">
        <v>88</v>
      </c>
      <c r="F103" s="97" t="s">
        <v>420</v>
      </c>
      <c r="G103" s="97" t="s">
        <v>458</v>
      </c>
      <c r="H103" s="97">
        <v>1</v>
      </c>
      <c r="I103" s="97">
        <v>1</v>
      </c>
      <c r="J103" s="97">
        <v>1</v>
      </c>
      <c r="K103" s="97">
        <v>1</v>
      </c>
      <c r="L103" s="97">
        <v>0</v>
      </c>
      <c r="M103" s="97">
        <v>0</v>
      </c>
      <c r="N103" s="97">
        <v>20</v>
      </c>
      <c r="O103" s="97">
        <v>8</v>
      </c>
      <c r="P103" s="97">
        <v>62</v>
      </c>
      <c r="Q103" s="97">
        <v>7</v>
      </c>
      <c r="R103" s="97">
        <v>6</v>
      </c>
      <c r="S103" s="97">
        <v>71</v>
      </c>
      <c r="T103" s="97">
        <v>8</v>
      </c>
      <c r="U103" s="97">
        <v>0</v>
      </c>
      <c r="V103" s="97">
        <v>0</v>
      </c>
      <c r="W103" s="97"/>
      <c r="X103" s="97"/>
      <c r="Y103" s="97"/>
      <c r="Z103" s="97"/>
      <c r="AA103" s="97"/>
    </row>
    <row r="104" spans="1:32" s="96" customFormat="1" ht="14" customHeight="1">
      <c r="A104" s="97">
        <v>21</v>
      </c>
      <c r="B104" s="97">
        <v>33257251</v>
      </c>
      <c r="C104" s="97">
        <v>33257252</v>
      </c>
      <c r="D104" s="97" t="s">
        <v>86</v>
      </c>
      <c r="E104" s="97" t="s">
        <v>85</v>
      </c>
      <c r="F104" s="97" t="s">
        <v>421</v>
      </c>
      <c r="G104" s="97">
        <v>1</v>
      </c>
      <c r="H104" s="97">
        <v>1</v>
      </c>
      <c r="I104" s="97">
        <v>1</v>
      </c>
      <c r="J104" s="97">
        <v>1</v>
      </c>
      <c r="K104" s="97">
        <v>1</v>
      </c>
      <c r="L104" s="97">
        <v>0</v>
      </c>
      <c r="M104" s="97">
        <v>0</v>
      </c>
      <c r="N104" s="97">
        <v>7</v>
      </c>
      <c r="O104" s="97">
        <v>13</v>
      </c>
      <c r="P104" s="97">
        <v>74</v>
      </c>
      <c r="Q104" s="97">
        <v>4</v>
      </c>
      <c r="R104" s="97">
        <v>5</v>
      </c>
      <c r="S104" s="97">
        <v>82</v>
      </c>
      <c r="T104" s="97">
        <v>17</v>
      </c>
      <c r="U104" s="97">
        <v>0</v>
      </c>
      <c r="V104" s="97">
        <v>0</v>
      </c>
      <c r="W104" s="97"/>
      <c r="X104" s="97"/>
      <c r="Y104" s="97"/>
      <c r="Z104" s="97"/>
      <c r="AA104" s="97"/>
    </row>
    <row r="105" spans="1:32" s="96" customFormat="1" ht="14" customHeight="1">
      <c r="A105" s="97">
        <v>21</v>
      </c>
      <c r="B105" s="97">
        <v>41095066</v>
      </c>
      <c r="C105" s="97">
        <v>41095067</v>
      </c>
      <c r="D105" s="97" t="s">
        <v>86</v>
      </c>
      <c r="E105" s="97" t="s">
        <v>85</v>
      </c>
      <c r="F105" s="97" t="s">
        <v>420</v>
      </c>
      <c r="G105" s="97" t="s">
        <v>458</v>
      </c>
      <c r="H105" s="97">
        <v>1</v>
      </c>
      <c r="I105" s="97">
        <v>1</v>
      </c>
      <c r="J105" s="97">
        <v>1</v>
      </c>
      <c r="K105" s="97">
        <v>1</v>
      </c>
      <c r="L105" s="97">
        <v>0</v>
      </c>
      <c r="M105" s="97">
        <v>0</v>
      </c>
      <c r="N105" s="97">
        <v>15</v>
      </c>
      <c r="O105" s="97">
        <v>24</v>
      </c>
      <c r="P105" s="97">
        <v>90</v>
      </c>
      <c r="Q105" s="97">
        <v>13</v>
      </c>
      <c r="R105" s="97">
        <v>10</v>
      </c>
      <c r="S105" s="97">
        <v>100</v>
      </c>
      <c r="T105" s="97">
        <v>9</v>
      </c>
      <c r="U105" s="97">
        <v>0</v>
      </c>
      <c r="V105" s="97">
        <v>0</v>
      </c>
      <c r="W105" s="97"/>
      <c r="X105" s="97"/>
      <c r="Y105" s="97"/>
      <c r="Z105" s="97"/>
      <c r="AA105" s="97"/>
    </row>
    <row r="106" spans="1:32" s="96" customFormat="1" ht="14" customHeight="1">
      <c r="A106" s="97">
        <v>22</v>
      </c>
      <c r="B106" s="97">
        <v>44487632</v>
      </c>
      <c r="C106" s="97">
        <v>44487633</v>
      </c>
      <c r="D106" s="97" t="s">
        <v>88</v>
      </c>
      <c r="E106" s="97" t="s">
        <v>85</v>
      </c>
      <c r="F106" s="97" t="s">
        <v>420</v>
      </c>
      <c r="G106" s="97">
        <v>1</v>
      </c>
      <c r="H106" s="97">
        <v>1</v>
      </c>
      <c r="I106" s="97">
        <v>1</v>
      </c>
      <c r="J106" s="97">
        <v>1</v>
      </c>
      <c r="K106" s="97">
        <v>1</v>
      </c>
      <c r="L106" s="97">
        <v>0</v>
      </c>
      <c r="M106" s="97">
        <v>0</v>
      </c>
      <c r="N106" s="97">
        <v>11</v>
      </c>
      <c r="O106" s="97">
        <v>7</v>
      </c>
      <c r="P106" s="97">
        <v>70</v>
      </c>
      <c r="Q106" s="97">
        <v>6</v>
      </c>
      <c r="R106" s="97">
        <v>3</v>
      </c>
      <c r="S106" s="97">
        <v>84</v>
      </c>
      <c r="T106" s="97">
        <v>1</v>
      </c>
      <c r="U106" s="97">
        <v>0</v>
      </c>
      <c r="V106" s="97">
        <v>0</v>
      </c>
      <c r="W106" s="97"/>
      <c r="X106" s="97"/>
      <c r="Y106" s="97"/>
      <c r="Z106" s="97"/>
      <c r="AA106" s="97"/>
    </row>
    <row r="107" spans="1:32" s="96" customFormat="1" ht="14" customHeight="1">
      <c r="A107" s="97" t="s">
        <v>459</v>
      </c>
      <c r="B107" s="97">
        <v>27645866</v>
      </c>
      <c r="C107" s="97">
        <v>27645867</v>
      </c>
      <c r="D107" s="97" t="s">
        <v>87</v>
      </c>
      <c r="E107" s="97" t="s">
        <v>88</v>
      </c>
      <c r="F107" s="97" t="s">
        <v>452</v>
      </c>
      <c r="G107" s="97" t="s">
        <v>458</v>
      </c>
      <c r="H107" s="97">
        <v>1</v>
      </c>
      <c r="I107" s="97">
        <v>0</v>
      </c>
      <c r="J107" s="97">
        <v>1</v>
      </c>
      <c r="K107" s="97">
        <v>0</v>
      </c>
      <c r="L107" s="97">
        <v>0</v>
      </c>
      <c r="M107" s="97">
        <v>0</v>
      </c>
      <c r="N107" s="97">
        <v>16</v>
      </c>
      <c r="O107" s="97">
        <v>16</v>
      </c>
      <c r="P107" s="97">
        <v>0</v>
      </c>
      <c r="Q107" s="97">
        <v>11</v>
      </c>
      <c r="R107" s="97">
        <v>8</v>
      </c>
      <c r="S107" s="97">
        <v>0</v>
      </c>
      <c r="T107" s="97">
        <v>6</v>
      </c>
      <c r="U107" s="97">
        <v>0</v>
      </c>
      <c r="V107" s="97">
        <v>0</v>
      </c>
      <c r="W107" s="97"/>
      <c r="X107" s="97"/>
      <c r="Y107" s="97"/>
      <c r="Z107" s="97"/>
      <c r="AA107" s="97"/>
    </row>
    <row r="108" spans="1:32" s="96" customFormat="1" ht="14" customHeight="1">
      <c r="A108" s="97" t="s">
        <v>459</v>
      </c>
      <c r="B108" s="96">
        <v>97064036</v>
      </c>
      <c r="C108" s="96">
        <v>97064037</v>
      </c>
      <c r="D108" s="96" t="s">
        <v>87</v>
      </c>
      <c r="E108" s="96" t="s">
        <v>88</v>
      </c>
      <c r="F108" s="96" t="s">
        <v>421</v>
      </c>
      <c r="G108" s="97">
        <v>2</v>
      </c>
      <c r="H108" s="96">
        <v>1</v>
      </c>
      <c r="I108" s="96">
        <v>1</v>
      </c>
      <c r="J108" s="96">
        <v>1</v>
      </c>
      <c r="K108" s="96">
        <v>1</v>
      </c>
      <c r="L108" s="97">
        <v>0</v>
      </c>
      <c r="M108" s="97">
        <v>0</v>
      </c>
      <c r="N108" s="96">
        <v>6</v>
      </c>
      <c r="O108" s="96">
        <v>3</v>
      </c>
      <c r="P108" s="96">
        <v>350</v>
      </c>
      <c r="Q108" s="96">
        <v>11</v>
      </c>
      <c r="R108" s="96">
        <v>6</v>
      </c>
      <c r="S108" s="96">
        <v>363</v>
      </c>
      <c r="T108" s="96">
        <v>17</v>
      </c>
      <c r="U108" s="96">
        <v>0</v>
      </c>
      <c r="V108" s="96">
        <v>0</v>
      </c>
    </row>
    <row r="109" spans="1:32" s="96" customFormat="1" ht="14" customHeight="1">
      <c r="A109" s="97" t="s">
        <v>459</v>
      </c>
      <c r="B109" s="96">
        <v>97064040</v>
      </c>
      <c r="C109" s="96">
        <v>97064041</v>
      </c>
      <c r="D109" s="96" t="s">
        <v>87</v>
      </c>
      <c r="E109" s="96" t="s">
        <v>88</v>
      </c>
      <c r="F109" s="96" t="s">
        <v>421</v>
      </c>
      <c r="G109" s="97">
        <v>2</v>
      </c>
      <c r="H109" s="96">
        <v>1</v>
      </c>
      <c r="I109" s="96">
        <v>1</v>
      </c>
      <c r="J109" s="96">
        <v>1</v>
      </c>
      <c r="K109" s="96">
        <v>1</v>
      </c>
      <c r="L109" s="97">
        <v>0</v>
      </c>
      <c r="M109" s="97">
        <v>0</v>
      </c>
      <c r="N109" s="96">
        <v>5</v>
      </c>
      <c r="O109" s="96">
        <v>3</v>
      </c>
      <c r="P109" s="96">
        <v>350</v>
      </c>
      <c r="Q109" s="96">
        <v>8</v>
      </c>
      <c r="R109" s="96">
        <v>6</v>
      </c>
      <c r="S109" s="96">
        <v>363</v>
      </c>
      <c r="T109" s="96">
        <v>16</v>
      </c>
      <c r="U109" s="96">
        <v>0</v>
      </c>
      <c r="V109" s="96">
        <v>0</v>
      </c>
    </row>
    <row r="110" spans="1:32" s="96" customFormat="1" ht="14" customHeight="1">
      <c r="A110" s="97" t="s">
        <v>459</v>
      </c>
      <c r="B110" s="96">
        <v>97064043</v>
      </c>
      <c r="C110" s="96">
        <v>97064044</v>
      </c>
      <c r="D110" s="96" t="s">
        <v>86</v>
      </c>
      <c r="E110" s="96" t="s">
        <v>85</v>
      </c>
      <c r="F110" s="96" t="s">
        <v>421</v>
      </c>
      <c r="G110" s="97">
        <v>2</v>
      </c>
      <c r="H110" s="96">
        <v>1</v>
      </c>
      <c r="I110" s="96">
        <v>0</v>
      </c>
      <c r="J110" s="96">
        <v>1</v>
      </c>
      <c r="K110" s="96">
        <v>1</v>
      </c>
      <c r="L110" s="97">
        <v>0</v>
      </c>
      <c r="M110" s="97">
        <v>0</v>
      </c>
      <c r="N110" s="96">
        <v>6</v>
      </c>
      <c r="O110" s="96">
        <v>2</v>
      </c>
      <c r="P110" s="96">
        <v>0</v>
      </c>
      <c r="Q110" s="96">
        <v>9</v>
      </c>
      <c r="R110" s="96">
        <v>7</v>
      </c>
      <c r="S110" s="96">
        <v>363</v>
      </c>
      <c r="T110" s="96">
        <v>17</v>
      </c>
      <c r="U110" s="96">
        <v>0</v>
      </c>
      <c r="V110" s="96">
        <v>0</v>
      </c>
    </row>
    <row r="111" spans="1:32" s="96" customFormat="1" ht="16" thickBot="1">
      <c r="A111" s="100" t="s">
        <v>459</v>
      </c>
      <c r="B111" s="100">
        <v>119955714</v>
      </c>
      <c r="C111" s="100">
        <v>119955715</v>
      </c>
      <c r="D111" s="100" t="s">
        <v>87</v>
      </c>
      <c r="E111" s="100" t="s">
        <v>88</v>
      </c>
      <c r="F111" s="100" t="s">
        <v>421</v>
      </c>
      <c r="G111" s="100">
        <v>1</v>
      </c>
      <c r="H111" s="100">
        <v>1</v>
      </c>
      <c r="I111" s="100">
        <v>1</v>
      </c>
      <c r="J111" s="100">
        <v>1</v>
      </c>
      <c r="K111" s="100">
        <v>0</v>
      </c>
      <c r="L111" s="100">
        <v>0</v>
      </c>
      <c r="M111" s="100">
        <v>0</v>
      </c>
      <c r="N111" s="100">
        <v>6</v>
      </c>
      <c r="O111" s="100">
        <v>6</v>
      </c>
      <c r="P111" s="100">
        <v>440</v>
      </c>
      <c r="Q111" s="100">
        <v>5</v>
      </c>
      <c r="R111" s="100">
        <v>4</v>
      </c>
      <c r="S111" s="100">
        <v>459</v>
      </c>
      <c r="T111" s="100">
        <v>8</v>
      </c>
      <c r="U111" s="100">
        <v>0</v>
      </c>
      <c r="V111" s="100">
        <v>0</v>
      </c>
      <c r="W111" s="100"/>
      <c r="X111" s="100"/>
      <c r="Y111" s="100"/>
      <c r="Z111" s="100"/>
      <c r="AA111" s="100"/>
      <c r="AB111" s="18"/>
      <c r="AC111" s="18"/>
      <c r="AD111" s="18"/>
      <c r="AE111" s="18"/>
      <c r="AF111" s="18"/>
    </row>
    <row r="112" spans="1:32" s="33" customFormat="1" ht="90" customHeight="1">
      <c r="A112" s="104" t="s">
        <v>500</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row>
  </sheetData>
  <sortState ref="A2:AA116">
    <sortCondition ref="A2:A116"/>
    <sortCondition ref="B2:B116"/>
  </sortState>
  <mergeCells count="1">
    <mergeCell ref="A112:AF112"/>
  </mergeCells>
  <phoneticPr fontId="24" type="noConversion"/>
  <pageMargins left="0.75" right="0.75" top="1" bottom="1" header="0.5" footer="0.5"/>
  <pageSetup scale="26" orientation="landscape" horizontalDpi="4294967292" verticalDpi="4294967292"/>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52"/>
  <sheetViews>
    <sheetView topLeftCell="A43" workbookViewId="0">
      <selection activeCell="F69" sqref="F69"/>
    </sheetView>
  </sheetViews>
  <sheetFormatPr baseColWidth="10" defaultRowHeight="15" x14ac:dyDescent="0"/>
  <cols>
    <col min="1" max="1" width="11.1640625" style="12" bestFit="1" customWidth="1"/>
    <col min="2" max="3" width="11.6640625" style="12" bestFit="1" customWidth="1"/>
    <col min="4" max="5" width="11.83203125" style="12" bestFit="1" customWidth="1"/>
    <col min="6" max="6" width="14.6640625" style="12" bestFit="1" customWidth="1"/>
    <col min="7" max="7" width="12.83203125" style="12" customWidth="1"/>
    <col min="8" max="12" width="10.83203125" style="12"/>
    <col min="13" max="29" width="11.1640625" style="12" bestFit="1" customWidth="1"/>
    <col min="30" max="30" width="34.1640625" style="12" bestFit="1" customWidth="1"/>
    <col min="31" max="31" width="18.33203125" style="12" bestFit="1" customWidth="1"/>
    <col min="32" max="32" width="11.1640625" style="12" bestFit="1" customWidth="1"/>
    <col min="33" max="33" width="10.83203125" style="12"/>
    <col min="34" max="35" width="11.1640625" style="12" bestFit="1" customWidth="1"/>
    <col min="36" max="36" width="10.83203125" style="12"/>
    <col min="37" max="40" width="11.1640625" style="12" bestFit="1" customWidth="1"/>
    <col min="41" max="41" width="10.83203125" style="12"/>
    <col min="42" max="50" width="11.1640625" style="12" bestFit="1" customWidth="1"/>
    <col min="51" max="52" width="10.83203125" style="12"/>
    <col min="53" max="54" width="11.1640625" style="12" bestFit="1" customWidth="1"/>
    <col min="55" max="55" width="10.83203125" style="12"/>
    <col min="56" max="59" width="11.1640625" style="12" bestFit="1" customWidth="1"/>
    <col min="60" max="60" width="10.83203125" style="12"/>
    <col min="61" max="69" width="11.1640625" style="12" bestFit="1" customWidth="1"/>
    <col min="70" max="71" width="10.83203125" style="12"/>
    <col min="72" max="73" width="11.1640625" style="12" bestFit="1" customWidth="1"/>
    <col min="74" max="74" width="10.83203125" style="12"/>
    <col min="75" max="77" width="11.1640625" style="12" bestFit="1" customWidth="1"/>
    <col min="78" max="134" width="10.83203125" style="12"/>
    <col min="135" max="135" width="11.1640625" style="12" bestFit="1" customWidth="1"/>
    <col min="136" max="139" width="10.83203125" style="12"/>
    <col min="140" max="141" width="11.1640625" style="12" bestFit="1" customWidth="1"/>
    <col min="142" max="151" width="10.83203125" style="12"/>
    <col min="152" max="153" width="11.1640625" style="12" bestFit="1" customWidth="1"/>
    <col min="154" max="16384" width="10.83203125" style="12"/>
  </cols>
  <sheetData>
    <row r="1" spans="1:32" ht="45">
      <c r="A1" s="84" t="s">
        <v>99</v>
      </c>
      <c r="B1" s="84" t="s">
        <v>328</v>
      </c>
      <c r="C1" s="84" t="s">
        <v>78</v>
      </c>
      <c r="D1" s="84" t="s">
        <v>417</v>
      </c>
      <c r="E1" s="84" t="s">
        <v>453</v>
      </c>
      <c r="F1" s="84" t="s">
        <v>436</v>
      </c>
      <c r="G1" s="84" t="s">
        <v>482</v>
      </c>
      <c r="H1" s="84" t="s">
        <v>437</v>
      </c>
      <c r="I1" s="84" t="s">
        <v>438</v>
      </c>
      <c r="J1" s="84" t="s">
        <v>439</v>
      </c>
      <c r="K1" s="84" t="s">
        <v>440</v>
      </c>
      <c r="L1" s="84" t="s">
        <v>441</v>
      </c>
      <c r="M1" s="84" t="s">
        <v>442</v>
      </c>
      <c r="N1" s="84" t="s">
        <v>443</v>
      </c>
      <c r="O1" s="84" t="s">
        <v>444</v>
      </c>
      <c r="P1" s="84" t="s">
        <v>445</v>
      </c>
      <c r="Q1" s="84" t="s">
        <v>446</v>
      </c>
      <c r="R1" s="84" t="s">
        <v>447</v>
      </c>
      <c r="S1" s="84" t="s">
        <v>448</v>
      </c>
      <c r="T1" s="84" t="s">
        <v>449</v>
      </c>
      <c r="U1" s="84" t="s">
        <v>450</v>
      </c>
      <c r="V1" s="84" t="s">
        <v>451</v>
      </c>
      <c r="W1" s="84" t="s">
        <v>454</v>
      </c>
      <c r="X1" s="84" t="s">
        <v>79</v>
      </c>
      <c r="Y1" s="84" t="s">
        <v>81</v>
      </c>
      <c r="Z1" s="84" t="s">
        <v>455</v>
      </c>
      <c r="AA1" s="84" t="s">
        <v>456</v>
      </c>
      <c r="AB1" s="75" t="s">
        <v>103</v>
      </c>
      <c r="AC1" s="75" t="s">
        <v>102</v>
      </c>
      <c r="AD1" s="19" t="s">
        <v>267</v>
      </c>
      <c r="AE1" s="75" t="s">
        <v>105</v>
      </c>
      <c r="AF1" s="75" t="s">
        <v>106</v>
      </c>
    </row>
    <row r="2" spans="1:32" s="99" customFormat="1">
      <c r="A2" s="99">
        <v>1</v>
      </c>
      <c r="B2" s="99">
        <v>20291594</v>
      </c>
      <c r="C2" s="99">
        <v>20291595</v>
      </c>
      <c r="D2" s="99" t="s">
        <v>88</v>
      </c>
      <c r="E2" s="99" t="s">
        <v>85</v>
      </c>
      <c r="F2" s="99" t="s">
        <v>420</v>
      </c>
      <c r="G2" s="99" t="s">
        <v>423</v>
      </c>
      <c r="H2" s="99">
        <v>0</v>
      </c>
      <c r="I2" s="99">
        <v>0</v>
      </c>
      <c r="J2" s="99">
        <v>0</v>
      </c>
      <c r="K2" s="99">
        <v>0</v>
      </c>
      <c r="L2" s="99">
        <v>1</v>
      </c>
      <c r="M2" s="99">
        <v>1</v>
      </c>
      <c r="N2" s="99">
        <v>52</v>
      </c>
      <c r="O2" s="99">
        <v>0</v>
      </c>
      <c r="P2" s="99">
        <v>0</v>
      </c>
      <c r="Q2" s="99">
        <v>27</v>
      </c>
      <c r="R2" s="99">
        <v>0</v>
      </c>
      <c r="S2" s="99">
        <v>0</v>
      </c>
      <c r="T2" s="99">
        <v>16</v>
      </c>
      <c r="U2" s="99">
        <v>21</v>
      </c>
      <c r="V2" s="99">
        <v>74</v>
      </c>
    </row>
    <row r="3" spans="1:32" s="99" customFormat="1">
      <c r="A3" s="99">
        <v>1</v>
      </c>
      <c r="B3" s="99">
        <v>54505640</v>
      </c>
      <c r="C3" s="99">
        <v>54505641</v>
      </c>
      <c r="D3" s="99" t="s">
        <v>88</v>
      </c>
      <c r="E3" s="99" t="s">
        <v>85</v>
      </c>
      <c r="F3" s="99" t="s">
        <v>420</v>
      </c>
      <c r="G3" s="99" t="s">
        <v>423</v>
      </c>
      <c r="H3" s="99">
        <v>0</v>
      </c>
      <c r="I3" s="99">
        <v>0</v>
      </c>
      <c r="J3" s="99">
        <v>0</v>
      </c>
      <c r="K3" s="99">
        <v>0</v>
      </c>
      <c r="L3" s="99">
        <v>1</v>
      </c>
      <c r="M3" s="99">
        <v>1</v>
      </c>
      <c r="N3" s="99">
        <v>45</v>
      </c>
      <c r="O3" s="99">
        <v>0</v>
      </c>
      <c r="P3" s="99">
        <v>0</v>
      </c>
      <c r="Q3" s="99">
        <v>16</v>
      </c>
      <c r="R3" s="99">
        <v>0</v>
      </c>
      <c r="S3" s="99">
        <v>0</v>
      </c>
      <c r="T3" s="99">
        <v>10</v>
      </c>
      <c r="U3" s="99">
        <v>20</v>
      </c>
      <c r="V3" s="99">
        <v>196</v>
      </c>
    </row>
    <row r="4" spans="1:32" s="99" customFormat="1">
      <c r="A4" s="99">
        <v>2</v>
      </c>
      <c r="B4" s="99">
        <v>74363137</v>
      </c>
      <c r="C4" s="99">
        <v>74363138</v>
      </c>
      <c r="D4" s="99" t="s">
        <v>86</v>
      </c>
      <c r="E4" s="99" t="s">
        <v>85</v>
      </c>
      <c r="F4" s="99" t="s">
        <v>420</v>
      </c>
      <c r="G4" s="99" t="s">
        <v>423</v>
      </c>
      <c r="H4" s="99">
        <v>0</v>
      </c>
      <c r="I4" s="99">
        <v>0</v>
      </c>
      <c r="J4" s="99">
        <v>0</v>
      </c>
      <c r="K4" s="99">
        <v>0</v>
      </c>
      <c r="L4" s="99">
        <v>1</v>
      </c>
      <c r="M4" s="99">
        <v>1</v>
      </c>
      <c r="N4" s="99">
        <v>47</v>
      </c>
      <c r="O4" s="99">
        <v>0</v>
      </c>
      <c r="P4" s="99">
        <v>0</v>
      </c>
      <c r="Q4" s="99">
        <v>18</v>
      </c>
      <c r="R4" s="99">
        <v>0</v>
      </c>
      <c r="S4" s="99">
        <v>0</v>
      </c>
      <c r="T4" s="99">
        <v>14</v>
      </c>
      <c r="U4" s="99">
        <v>7</v>
      </c>
      <c r="V4" s="99">
        <v>237</v>
      </c>
    </row>
    <row r="5" spans="1:32" s="99" customFormat="1">
      <c r="A5" s="99">
        <v>2</v>
      </c>
      <c r="B5" s="99">
        <v>106307317</v>
      </c>
      <c r="C5" s="99">
        <v>106307318</v>
      </c>
      <c r="D5" s="99" t="s">
        <v>86</v>
      </c>
      <c r="E5" s="99" t="s">
        <v>87</v>
      </c>
      <c r="F5" s="99" t="s">
        <v>420</v>
      </c>
      <c r="G5" s="99" t="s">
        <v>423</v>
      </c>
      <c r="H5" s="99">
        <v>0</v>
      </c>
      <c r="I5" s="99">
        <v>0</v>
      </c>
      <c r="J5" s="99">
        <v>0</v>
      </c>
      <c r="K5" s="99">
        <v>0</v>
      </c>
      <c r="L5" s="99">
        <v>1</v>
      </c>
      <c r="M5" s="99">
        <v>1</v>
      </c>
      <c r="N5" s="99">
        <v>34</v>
      </c>
      <c r="O5" s="99">
        <v>0</v>
      </c>
      <c r="P5" s="99">
        <v>0</v>
      </c>
      <c r="Q5" s="99">
        <v>15</v>
      </c>
      <c r="R5" s="99">
        <v>0</v>
      </c>
      <c r="S5" s="99">
        <v>0</v>
      </c>
      <c r="T5" s="99">
        <v>14</v>
      </c>
      <c r="U5" s="99">
        <v>8</v>
      </c>
      <c r="V5" s="99">
        <v>344</v>
      </c>
    </row>
    <row r="6" spans="1:32" s="99" customFormat="1">
      <c r="A6" s="99">
        <v>2</v>
      </c>
      <c r="B6" s="99">
        <v>171667934</v>
      </c>
      <c r="C6" s="99">
        <v>171667935</v>
      </c>
      <c r="D6" s="99" t="s">
        <v>86</v>
      </c>
      <c r="E6" s="99" t="s">
        <v>85</v>
      </c>
      <c r="F6" s="99" t="s">
        <v>420</v>
      </c>
      <c r="G6" s="99" t="s">
        <v>423</v>
      </c>
      <c r="H6" s="99">
        <v>0</v>
      </c>
      <c r="I6" s="99">
        <v>0</v>
      </c>
      <c r="J6" s="99">
        <v>0</v>
      </c>
      <c r="K6" s="99">
        <v>0</v>
      </c>
      <c r="L6" s="99">
        <v>1</v>
      </c>
      <c r="M6" s="99">
        <v>1</v>
      </c>
      <c r="N6" s="99">
        <v>41</v>
      </c>
      <c r="O6" s="99">
        <v>0</v>
      </c>
      <c r="P6" s="99">
        <v>0</v>
      </c>
      <c r="Q6" s="99">
        <v>29</v>
      </c>
      <c r="R6" s="99">
        <v>0</v>
      </c>
      <c r="S6" s="99">
        <v>0</v>
      </c>
      <c r="T6" s="99">
        <v>13</v>
      </c>
      <c r="U6" s="99">
        <v>9</v>
      </c>
      <c r="V6" s="99">
        <v>530</v>
      </c>
    </row>
    <row r="7" spans="1:32" s="99" customFormat="1">
      <c r="A7" s="99">
        <v>2</v>
      </c>
      <c r="B7" s="99">
        <v>208991143</v>
      </c>
      <c r="C7" s="99">
        <v>208991144</v>
      </c>
      <c r="D7" s="99" t="s">
        <v>87</v>
      </c>
      <c r="E7" s="99" t="s">
        <v>86</v>
      </c>
      <c r="F7" s="99" t="s">
        <v>421</v>
      </c>
      <c r="G7" s="99" t="s">
        <v>423</v>
      </c>
      <c r="H7" s="99">
        <v>0</v>
      </c>
      <c r="I7" s="99">
        <v>0</v>
      </c>
      <c r="J7" s="99">
        <v>0</v>
      </c>
      <c r="K7" s="99">
        <v>0</v>
      </c>
      <c r="L7" s="99">
        <v>1</v>
      </c>
      <c r="M7" s="99">
        <v>1</v>
      </c>
      <c r="N7" s="99">
        <v>65</v>
      </c>
      <c r="O7" s="99">
        <v>0</v>
      </c>
      <c r="P7" s="99">
        <v>0</v>
      </c>
      <c r="Q7" s="99">
        <v>18</v>
      </c>
      <c r="R7" s="99">
        <v>0</v>
      </c>
      <c r="S7" s="99">
        <v>0</v>
      </c>
      <c r="T7" s="99">
        <v>7</v>
      </c>
      <c r="U7" s="99">
        <v>16</v>
      </c>
      <c r="V7" s="99">
        <v>640</v>
      </c>
    </row>
    <row r="8" spans="1:32" s="99" customFormat="1">
      <c r="A8" s="99">
        <v>3</v>
      </c>
      <c r="B8" s="99">
        <v>22356656</v>
      </c>
      <c r="C8" s="99">
        <v>22356657</v>
      </c>
      <c r="D8" s="99" t="s">
        <v>87</v>
      </c>
      <c r="E8" s="99" t="s">
        <v>88</v>
      </c>
      <c r="F8" s="99" t="s">
        <v>420</v>
      </c>
      <c r="G8" s="99" t="s">
        <v>423</v>
      </c>
      <c r="H8" s="99">
        <v>0</v>
      </c>
      <c r="I8" s="99">
        <v>0</v>
      </c>
      <c r="J8" s="99">
        <v>0</v>
      </c>
      <c r="K8" s="99">
        <v>0</v>
      </c>
      <c r="L8" s="99">
        <v>1</v>
      </c>
      <c r="M8" s="99">
        <v>1</v>
      </c>
      <c r="N8" s="99">
        <v>33</v>
      </c>
      <c r="O8" s="99">
        <v>0</v>
      </c>
      <c r="P8" s="99">
        <v>0</v>
      </c>
      <c r="Q8" s="99">
        <v>13</v>
      </c>
      <c r="R8" s="99">
        <v>0</v>
      </c>
      <c r="S8" s="99">
        <v>0</v>
      </c>
      <c r="T8" s="99">
        <v>9</v>
      </c>
      <c r="U8" s="99">
        <v>7</v>
      </c>
      <c r="V8" s="99">
        <v>37</v>
      </c>
    </row>
    <row r="9" spans="1:32" s="99" customFormat="1">
      <c r="A9" s="99">
        <v>3</v>
      </c>
      <c r="B9" s="99">
        <v>167391149</v>
      </c>
      <c r="C9" s="99">
        <v>167391150</v>
      </c>
      <c r="D9" s="99" t="s">
        <v>86</v>
      </c>
      <c r="E9" s="99" t="s">
        <v>87</v>
      </c>
      <c r="F9" s="99" t="s">
        <v>420</v>
      </c>
      <c r="G9" s="99" t="s">
        <v>423</v>
      </c>
      <c r="H9" s="99">
        <v>0</v>
      </c>
      <c r="I9" s="99">
        <v>0</v>
      </c>
      <c r="J9" s="99">
        <v>0</v>
      </c>
      <c r="K9" s="99">
        <v>0</v>
      </c>
      <c r="L9" s="99">
        <v>1</v>
      </c>
      <c r="M9" s="99">
        <v>1</v>
      </c>
      <c r="N9" s="99">
        <v>31</v>
      </c>
      <c r="O9" s="99">
        <v>0</v>
      </c>
      <c r="P9" s="99">
        <v>0</v>
      </c>
      <c r="Q9" s="99">
        <v>16</v>
      </c>
      <c r="R9" s="99">
        <v>0</v>
      </c>
      <c r="S9" s="99">
        <v>0</v>
      </c>
      <c r="T9" s="99">
        <v>12</v>
      </c>
      <c r="U9" s="99">
        <v>8</v>
      </c>
      <c r="V9" s="99">
        <v>470</v>
      </c>
    </row>
    <row r="10" spans="1:32" s="99" customFormat="1">
      <c r="A10" s="99">
        <v>4</v>
      </c>
      <c r="B10" s="99">
        <v>2600729</v>
      </c>
      <c r="C10" s="99">
        <v>2600730</v>
      </c>
      <c r="D10" s="99" t="s">
        <v>86</v>
      </c>
      <c r="E10" s="99" t="s">
        <v>85</v>
      </c>
      <c r="F10" s="99" t="s">
        <v>452</v>
      </c>
      <c r="G10" s="99" t="s">
        <v>423</v>
      </c>
      <c r="H10" s="99">
        <v>0</v>
      </c>
      <c r="I10" s="99">
        <v>0</v>
      </c>
      <c r="J10" s="99">
        <v>0</v>
      </c>
      <c r="K10" s="99">
        <v>0</v>
      </c>
      <c r="L10" s="99">
        <v>1</v>
      </c>
      <c r="M10" s="99">
        <v>0</v>
      </c>
      <c r="N10" s="99">
        <v>30</v>
      </c>
      <c r="O10" s="99">
        <v>0</v>
      </c>
      <c r="P10" s="99">
        <v>0</v>
      </c>
      <c r="Q10" s="99">
        <v>26</v>
      </c>
      <c r="R10" s="99">
        <v>0</v>
      </c>
      <c r="S10" s="99">
        <v>0</v>
      </c>
      <c r="T10" s="99">
        <v>14</v>
      </c>
      <c r="U10" s="99">
        <v>19</v>
      </c>
      <c r="V10" s="99">
        <v>0</v>
      </c>
    </row>
    <row r="11" spans="1:32" s="99" customFormat="1">
      <c r="A11" s="99">
        <v>4</v>
      </c>
      <c r="B11" s="99">
        <v>8989231</v>
      </c>
      <c r="C11" s="99">
        <v>8989232</v>
      </c>
      <c r="D11" s="99" t="s">
        <v>87</v>
      </c>
      <c r="E11" s="99" t="s">
        <v>86</v>
      </c>
      <c r="F11" s="99" t="s">
        <v>420</v>
      </c>
      <c r="G11" s="99" t="s">
        <v>423</v>
      </c>
      <c r="H11" s="99">
        <v>0</v>
      </c>
      <c r="I11" s="99">
        <v>0</v>
      </c>
      <c r="J11" s="99">
        <v>0</v>
      </c>
      <c r="K11" s="99">
        <v>0</v>
      </c>
      <c r="L11" s="99">
        <v>1</v>
      </c>
      <c r="M11" s="99">
        <v>1</v>
      </c>
      <c r="N11" s="99">
        <v>15</v>
      </c>
      <c r="O11" s="99">
        <v>0</v>
      </c>
      <c r="P11" s="99">
        <v>0</v>
      </c>
      <c r="Q11" s="99">
        <v>8</v>
      </c>
      <c r="R11" s="99">
        <v>0</v>
      </c>
      <c r="S11" s="99">
        <v>0</v>
      </c>
      <c r="T11" s="99">
        <v>8</v>
      </c>
      <c r="U11" s="99">
        <v>8</v>
      </c>
      <c r="V11" s="99">
        <v>45</v>
      </c>
    </row>
    <row r="12" spans="1:32" s="99" customFormat="1">
      <c r="A12" s="99">
        <v>4</v>
      </c>
      <c r="B12" s="99">
        <v>27105944</v>
      </c>
      <c r="C12" s="99">
        <v>27105945</v>
      </c>
      <c r="D12" s="99" t="s">
        <v>86</v>
      </c>
      <c r="E12" s="99" t="s">
        <v>87</v>
      </c>
      <c r="F12" s="99" t="s">
        <v>420</v>
      </c>
      <c r="G12" s="99" t="s">
        <v>423</v>
      </c>
      <c r="H12" s="99">
        <v>0</v>
      </c>
      <c r="I12" s="99">
        <v>0</v>
      </c>
      <c r="J12" s="99">
        <v>0</v>
      </c>
      <c r="K12" s="99">
        <v>0</v>
      </c>
      <c r="L12" s="99">
        <v>1</v>
      </c>
      <c r="M12" s="99">
        <v>1</v>
      </c>
      <c r="N12" s="99">
        <v>40</v>
      </c>
      <c r="O12" s="99">
        <v>0</v>
      </c>
      <c r="P12" s="99">
        <v>0</v>
      </c>
      <c r="Q12" s="99">
        <v>22</v>
      </c>
      <c r="R12" s="99">
        <v>0</v>
      </c>
      <c r="S12" s="99">
        <v>0</v>
      </c>
      <c r="T12" s="99">
        <v>11</v>
      </c>
      <c r="U12" s="99">
        <v>10</v>
      </c>
      <c r="V12" s="99">
        <v>100</v>
      </c>
    </row>
    <row r="13" spans="1:32" s="99" customFormat="1">
      <c r="A13" s="99">
        <v>4</v>
      </c>
      <c r="B13" s="99">
        <v>138177896</v>
      </c>
      <c r="C13" s="99">
        <v>138177897</v>
      </c>
      <c r="D13" s="99" t="s">
        <v>86</v>
      </c>
      <c r="E13" s="99" t="s">
        <v>87</v>
      </c>
      <c r="F13" s="99" t="s">
        <v>421</v>
      </c>
      <c r="G13" s="99" t="s">
        <v>423</v>
      </c>
      <c r="H13" s="99">
        <v>0</v>
      </c>
      <c r="I13" s="99">
        <v>0</v>
      </c>
      <c r="J13" s="99">
        <v>0</v>
      </c>
      <c r="K13" s="99">
        <v>0</v>
      </c>
      <c r="L13" s="99">
        <v>1</v>
      </c>
      <c r="M13" s="99">
        <v>1</v>
      </c>
      <c r="N13" s="99">
        <v>34</v>
      </c>
      <c r="O13" s="99">
        <v>0</v>
      </c>
      <c r="P13" s="99">
        <v>0</v>
      </c>
      <c r="Q13" s="99">
        <v>22</v>
      </c>
      <c r="R13" s="99">
        <v>0</v>
      </c>
      <c r="S13" s="99">
        <v>0</v>
      </c>
      <c r="T13" s="99">
        <v>10</v>
      </c>
      <c r="U13" s="99">
        <v>6</v>
      </c>
      <c r="V13" s="99">
        <v>451</v>
      </c>
    </row>
    <row r="14" spans="1:32" s="99" customFormat="1">
      <c r="A14" s="99">
        <v>4</v>
      </c>
      <c r="B14" s="99">
        <v>139359862</v>
      </c>
      <c r="C14" s="99">
        <v>139359863</v>
      </c>
      <c r="D14" s="99" t="s">
        <v>86</v>
      </c>
      <c r="E14" s="99" t="s">
        <v>88</v>
      </c>
      <c r="F14" s="99" t="s">
        <v>452</v>
      </c>
      <c r="G14" s="99" t="s">
        <v>423</v>
      </c>
      <c r="H14" s="99">
        <v>0</v>
      </c>
      <c r="I14" s="99">
        <v>0</v>
      </c>
      <c r="J14" s="99">
        <v>0</v>
      </c>
      <c r="K14" s="99">
        <v>0</v>
      </c>
      <c r="L14" s="99">
        <v>1</v>
      </c>
      <c r="M14" s="99">
        <v>0</v>
      </c>
      <c r="N14" s="99">
        <v>58</v>
      </c>
      <c r="O14" s="99">
        <v>0</v>
      </c>
      <c r="P14" s="99">
        <v>0</v>
      </c>
      <c r="Q14" s="99">
        <v>30</v>
      </c>
      <c r="R14" s="99">
        <v>0</v>
      </c>
      <c r="S14" s="99">
        <v>0</v>
      </c>
      <c r="T14" s="99">
        <v>21</v>
      </c>
      <c r="U14" s="99">
        <v>10</v>
      </c>
      <c r="V14" s="99">
        <v>0</v>
      </c>
    </row>
    <row r="15" spans="1:32" s="99" customFormat="1">
      <c r="A15" s="99">
        <v>5</v>
      </c>
      <c r="B15" s="99">
        <v>13411006</v>
      </c>
      <c r="C15" s="99">
        <v>13411007</v>
      </c>
      <c r="D15" s="99" t="s">
        <v>86</v>
      </c>
      <c r="E15" s="99" t="s">
        <v>85</v>
      </c>
      <c r="F15" s="99" t="s">
        <v>421</v>
      </c>
      <c r="G15" s="99" t="s">
        <v>423</v>
      </c>
      <c r="H15" s="99">
        <v>0</v>
      </c>
      <c r="I15" s="99">
        <v>0</v>
      </c>
      <c r="J15" s="99">
        <v>0</v>
      </c>
      <c r="K15" s="99">
        <v>0</v>
      </c>
      <c r="L15" s="99">
        <v>1</v>
      </c>
      <c r="M15" s="99">
        <v>1</v>
      </c>
      <c r="N15" s="99">
        <v>24</v>
      </c>
      <c r="O15" s="99">
        <v>0</v>
      </c>
      <c r="P15" s="99">
        <v>0</v>
      </c>
      <c r="Q15" s="99">
        <v>21</v>
      </c>
      <c r="R15" s="99">
        <v>0</v>
      </c>
      <c r="S15" s="99">
        <v>0</v>
      </c>
      <c r="T15" s="99">
        <v>15</v>
      </c>
      <c r="U15" s="99">
        <v>15</v>
      </c>
      <c r="V15" s="99">
        <v>34</v>
      </c>
    </row>
    <row r="16" spans="1:32" s="99" customFormat="1">
      <c r="A16" s="99">
        <v>5</v>
      </c>
      <c r="B16" s="99">
        <v>50895862</v>
      </c>
      <c r="C16" s="99">
        <v>50895863</v>
      </c>
      <c r="D16" s="99" t="s">
        <v>87</v>
      </c>
      <c r="E16" s="99" t="s">
        <v>85</v>
      </c>
      <c r="F16" s="99" t="s">
        <v>421</v>
      </c>
      <c r="G16" s="99" t="s">
        <v>423</v>
      </c>
      <c r="H16" s="99">
        <v>0</v>
      </c>
      <c r="I16" s="99">
        <v>0</v>
      </c>
      <c r="J16" s="99">
        <v>0</v>
      </c>
      <c r="K16" s="99">
        <v>0</v>
      </c>
      <c r="L16" s="99">
        <v>1</v>
      </c>
      <c r="M16" s="99">
        <v>1</v>
      </c>
      <c r="N16" s="99">
        <v>20</v>
      </c>
      <c r="O16" s="99">
        <v>0</v>
      </c>
      <c r="P16" s="99">
        <v>0</v>
      </c>
      <c r="Q16" s="99">
        <v>12</v>
      </c>
      <c r="R16" s="99">
        <v>0</v>
      </c>
      <c r="S16" s="99">
        <v>0</v>
      </c>
      <c r="T16" s="99">
        <v>9</v>
      </c>
      <c r="U16" s="99">
        <v>6</v>
      </c>
      <c r="V16" s="99">
        <v>109</v>
      </c>
    </row>
    <row r="17" spans="1:22" s="99" customFormat="1">
      <c r="A17" s="99">
        <v>5</v>
      </c>
      <c r="B17" s="99">
        <v>98188211</v>
      </c>
      <c r="C17" s="99">
        <v>98188212</v>
      </c>
      <c r="D17" s="99" t="s">
        <v>87</v>
      </c>
      <c r="E17" s="99" t="s">
        <v>88</v>
      </c>
      <c r="F17" s="99" t="s">
        <v>420</v>
      </c>
      <c r="G17" s="99" t="s">
        <v>423</v>
      </c>
      <c r="H17" s="99">
        <v>0</v>
      </c>
      <c r="I17" s="99">
        <v>0</v>
      </c>
      <c r="J17" s="99">
        <v>0</v>
      </c>
      <c r="K17" s="99">
        <v>0</v>
      </c>
      <c r="L17" s="99">
        <v>1</v>
      </c>
      <c r="M17" s="99">
        <v>1</v>
      </c>
      <c r="N17" s="99">
        <v>31</v>
      </c>
      <c r="O17" s="99">
        <v>0</v>
      </c>
      <c r="P17" s="99">
        <v>0</v>
      </c>
      <c r="Q17" s="99">
        <v>11</v>
      </c>
      <c r="R17" s="99">
        <v>0</v>
      </c>
      <c r="S17" s="99">
        <v>0</v>
      </c>
      <c r="T17" s="99">
        <v>12</v>
      </c>
      <c r="U17" s="99">
        <v>12</v>
      </c>
      <c r="V17" s="99">
        <v>237</v>
      </c>
    </row>
    <row r="18" spans="1:22" s="99" customFormat="1">
      <c r="A18" s="99">
        <v>6</v>
      </c>
      <c r="B18" s="99">
        <v>91829182</v>
      </c>
      <c r="C18" s="99">
        <v>91829183</v>
      </c>
      <c r="D18" s="99" t="s">
        <v>88</v>
      </c>
      <c r="E18" s="99" t="s">
        <v>85</v>
      </c>
      <c r="F18" s="99" t="s">
        <v>420</v>
      </c>
      <c r="G18" s="99" t="s">
        <v>423</v>
      </c>
      <c r="H18" s="99">
        <v>0</v>
      </c>
      <c r="I18" s="99">
        <v>0</v>
      </c>
      <c r="J18" s="99">
        <v>0</v>
      </c>
      <c r="K18" s="99">
        <v>0</v>
      </c>
      <c r="L18" s="99">
        <v>1</v>
      </c>
      <c r="M18" s="99">
        <v>1</v>
      </c>
      <c r="N18" s="99">
        <v>38</v>
      </c>
      <c r="O18" s="99">
        <v>0</v>
      </c>
      <c r="P18" s="99">
        <v>0</v>
      </c>
      <c r="Q18" s="99">
        <v>19</v>
      </c>
      <c r="R18" s="99">
        <v>0</v>
      </c>
      <c r="S18" s="99">
        <v>0</v>
      </c>
      <c r="T18" s="99">
        <v>8</v>
      </c>
      <c r="U18" s="99">
        <v>9</v>
      </c>
      <c r="V18" s="99">
        <v>255</v>
      </c>
    </row>
    <row r="19" spans="1:22" s="99" customFormat="1">
      <c r="A19" s="99">
        <v>6</v>
      </c>
      <c r="B19" s="99">
        <v>153412066</v>
      </c>
      <c r="C19" s="99">
        <v>153412067</v>
      </c>
      <c r="D19" s="99" t="s">
        <v>85</v>
      </c>
      <c r="E19" s="99" t="s">
        <v>86</v>
      </c>
      <c r="F19" s="99" t="s">
        <v>420</v>
      </c>
      <c r="G19" s="99" t="s">
        <v>423</v>
      </c>
      <c r="H19" s="99">
        <v>0</v>
      </c>
      <c r="I19" s="99">
        <v>0</v>
      </c>
      <c r="J19" s="99">
        <v>0</v>
      </c>
      <c r="K19" s="99">
        <v>0</v>
      </c>
      <c r="L19" s="99">
        <v>1</v>
      </c>
      <c r="M19" s="99">
        <v>1</v>
      </c>
      <c r="N19" s="99">
        <v>32</v>
      </c>
      <c r="O19" s="99">
        <v>0</v>
      </c>
      <c r="P19" s="99">
        <v>0</v>
      </c>
      <c r="Q19" s="99">
        <v>25</v>
      </c>
      <c r="R19" s="99">
        <v>0</v>
      </c>
      <c r="S19" s="99">
        <v>0</v>
      </c>
      <c r="T19" s="99">
        <v>10</v>
      </c>
      <c r="U19" s="99">
        <v>8</v>
      </c>
      <c r="V19" s="99">
        <v>421</v>
      </c>
    </row>
    <row r="20" spans="1:22" s="99" customFormat="1">
      <c r="A20" s="99">
        <v>7</v>
      </c>
      <c r="B20" s="99">
        <v>69839189</v>
      </c>
      <c r="C20" s="99">
        <v>69839190</v>
      </c>
      <c r="D20" s="99" t="s">
        <v>86</v>
      </c>
      <c r="E20" s="99" t="s">
        <v>85</v>
      </c>
      <c r="F20" s="99" t="s">
        <v>420</v>
      </c>
      <c r="G20" s="99" t="s">
        <v>423</v>
      </c>
      <c r="H20" s="99">
        <v>0</v>
      </c>
      <c r="I20" s="99">
        <v>0</v>
      </c>
      <c r="J20" s="99">
        <v>0</v>
      </c>
      <c r="K20" s="99">
        <v>0</v>
      </c>
      <c r="L20" s="99">
        <v>1</v>
      </c>
      <c r="M20" s="99">
        <v>1</v>
      </c>
      <c r="N20" s="99">
        <v>35</v>
      </c>
      <c r="O20" s="99">
        <v>0</v>
      </c>
      <c r="P20" s="99">
        <v>0</v>
      </c>
      <c r="Q20" s="99">
        <v>26</v>
      </c>
      <c r="R20" s="99">
        <v>0</v>
      </c>
      <c r="S20" s="99">
        <v>0</v>
      </c>
      <c r="T20" s="99">
        <v>10</v>
      </c>
      <c r="U20" s="99">
        <v>6</v>
      </c>
      <c r="V20" s="99">
        <v>206</v>
      </c>
    </row>
    <row r="21" spans="1:22" s="99" customFormat="1">
      <c r="A21" s="99">
        <v>7</v>
      </c>
      <c r="B21" s="99">
        <v>101758343</v>
      </c>
      <c r="C21" s="99">
        <v>101758344</v>
      </c>
      <c r="D21" s="99" t="s">
        <v>88</v>
      </c>
      <c r="E21" s="99" t="s">
        <v>86</v>
      </c>
      <c r="F21" s="99" t="s">
        <v>421</v>
      </c>
      <c r="G21" s="99" t="s">
        <v>423</v>
      </c>
      <c r="H21" s="99">
        <v>0</v>
      </c>
      <c r="I21" s="99">
        <v>0</v>
      </c>
      <c r="J21" s="99">
        <v>0</v>
      </c>
      <c r="K21" s="99">
        <v>0</v>
      </c>
      <c r="L21" s="99">
        <v>1</v>
      </c>
      <c r="M21" s="99">
        <v>1</v>
      </c>
      <c r="N21" s="99">
        <v>44</v>
      </c>
      <c r="O21" s="99">
        <v>0</v>
      </c>
      <c r="P21" s="99">
        <v>0</v>
      </c>
      <c r="Q21" s="99">
        <v>24</v>
      </c>
      <c r="R21" s="99">
        <v>0</v>
      </c>
      <c r="S21" s="99">
        <v>0</v>
      </c>
      <c r="T21" s="99">
        <v>13</v>
      </c>
      <c r="U21" s="99">
        <v>16</v>
      </c>
      <c r="V21" s="99">
        <v>315</v>
      </c>
    </row>
    <row r="22" spans="1:22" s="99" customFormat="1">
      <c r="A22" s="99">
        <v>8</v>
      </c>
      <c r="B22" s="99">
        <v>40784416</v>
      </c>
      <c r="C22" s="99">
        <v>40784417</v>
      </c>
      <c r="D22" s="99" t="s">
        <v>85</v>
      </c>
      <c r="E22" s="99" t="s">
        <v>88</v>
      </c>
      <c r="F22" s="99" t="s">
        <v>420</v>
      </c>
      <c r="G22" s="99" t="s">
        <v>423</v>
      </c>
      <c r="H22" s="99">
        <v>0</v>
      </c>
      <c r="I22" s="99">
        <v>0</v>
      </c>
      <c r="J22" s="99">
        <v>0</v>
      </c>
      <c r="K22" s="99">
        <v>0</v>
      </c>
      <c r="L22" s="99">
        <v>1</v>
      </c>
      <c r="M22" s="99">
        <v>1</v>
      </c>
      <c r="N22" s="99">
        <v>37</v>
      </c>
      <c r="O22" s="99">
        <v>0</v>
      </c>
      <c r="P22" s="99">
        <v>0</v>
      </c>
      <c r="Q22" s="99">
        <v>23</v>
      </c>
      <c r="R22" s="99">
        <v>0</v>
      </c>
      <c r="S22" s="99">
        <v>0</v>
      </c>
      <c r="T22" s="99">
        <v>6</v>
      </c>
      <c r="U22" s="99">
        <v>10</v>
      </c>
      <c r="V22" s="99">
        <v>109</v>
      </c>
    </row>
    <row r="23" spans="1:22" s="99" customFormat="1">
      <c r="A23" s="99">
        <v>8</v>
      </c>
      <c r="B23" s="99">
        <v>76856361</v>
      </c>
      <c r="C23" s="99">
        <v>76856362</v>
      </c>
      <c r="D23" s="99" t="s">
        <v>86</v>
      </c>
      <c r="E23" s="99" t="s">
        <v>88</v>
      </c>
      <c r="F23" s="99" t="s">
        <v>421</v>
      </c>
      <c r="G23" s="99" t="s">
        <v>423</v>
      </c>
      <c r="H23" s="99">
        <v>0</v>
      </c>
      <c r="I23" s="99">
        <v>0</v>
      </c>
      <c r="J23" s="99">
        <v>0</v>
      </c>
      <c r="K23" s="99">
        <v>0</v>
      </c>
      <c r="L23" s="99">
        <v>1</v>
      </c>
      <c r="M23" s="99">
        <v>1</v>
      </c>
      <c r="N23" s="99">
        <v>31</v>
      </c>
      <c r="O23" s="99">
        <v>0</v>
      </c>
      <c r="P23" s="99">
        <v>0</v>
      </c>
      <c r="Q23" s="99">
        <v>20</v>
      </c>
      <c r="R23" s="99">
        <v>0</v>
      </c>
      <c r="S23" s="99">
        <v>0</v>
      </c>
      <c r="T23" s="99">
        <v>9</v>
      </c>
      <c r="U23" s="99">
        <v>7</v>
      </c>
      <c r="V23" s="99">
        <v>202</v>
      </c>
    </row>
    <row r="24" spans="1:22" s="99" customFormat="1">
      <c r="A24" s="99">
        <v>8</v>
      </c>
      <c r="B24" s="99">
        <v>108176893</v>
      </c>
      <c r="C24" s="99">
        <v>108176894</v>
      </c>
      <c r="D24" s="99" t="s">
        <v>86</v>
      </c>
      <c r="E24" s="99" t="s">
        <v>85</v>
      </c>
      <c r="F24" s="99" t="s">
        <v>420</v>
      </c>
      <c r="G24" s="99" t="s">
        <v>423</v>
      </c>
      <c r="H24" s="99">
        <v>0</v>
      </c>
      <c r="I24" s="99">
        <v>0</v>
      </c>
      <c r="J24" s="99">
        <v>0</v>
      </c>
      <c r="K24" s="99">
        <v>0</v>
      </c>
      <c r="L24" s="99">
        <v>1</v>
      </c>
      <c r="M24" s="99">
        <v>1</v>
      </c>
      <c r="N24" s="99">
        <v>8</v>
      </c>
      <c r="O24" s="99">
        <v>0</v>
      </c>
      <c r="P24" s="99">
        <v>0</v>
      </c>
      <c r="Q24" s="99">
        <v>6</v>
      </c>
      <c r="R24" s="99">
        <v>0</v>
      </c>
      <c r="S24" s="99">
        <v>0</v>
      </c>
      <c r="T24" s="99">
        <v>8</v>
      </c>
      <c r="U24" s="99">
        <v>8</v>
      </c>
      <c r="V24" s="99">
        <v>302</v>
      </c>
    </row>
    <row r="25" spans="1:22" s="99" customFormat="1">
      <c r="A25" s="99">
        <v>9</v>
      </c>
      <c r="B25" s="99">
        <v>3993147</v>
      </c>
      <c r="C25" s="99">
        <v>3993148</v>
      </c>
      <c r="D25" s="99" t="s">
        <v>86</v>
      </c>
      <c r="E25" s="99" t="s">
        <v>88</v>
      </c>
      <c r="F25" s="99" t="s">
        <v>421</v>
      </c>
      <c r="G25" s="99" t="s">
        <v>423</v>
      </c>
      <c r="H25" s="99">
        <v>0</v>
      </c>
      <c r="I25" s="99">
        <v>0</v>
      </c>
      <c r="J25" s="99">
        <v>0</v>
      </c>
      <c r="K25" s="99">
        <v>0</v>
      </c>
      <c r="L25" s="99">
        <v>1</v>
      </c>
      <c r="M25" s="99">
        <v>1</v>
      </c>
      <c r="N25" s="99">
        <v>28</v>
      </c>
      <c r="O25" s="99">
        <v>0</v>
      </c>
      <c r="P25" s="99">
        <v>0</v>
      </c>
      <c r="Q25" s="99">
        <v>32</v>
      </c>
      <c r="R25" s="99">
        <v>0</v>
      </c>
      <c r="S25" s="99">
        <v>0</v>
      </c>
      <c r="T25" s="99">
        <v>9</v>
      </c>
      <c r="U25" s="99">
        <v>7</v>
      </c>
      <c r="V25" s="99">
        <v>12</v>
      </c>
    </row>
    <row r="26" spans="1:22" s="99" customFormat="1">
      <c r="A26" s="99">
        <v>9</v>
      </c>
      <c r="B26" s="99">
        <v>4578264</v>
      </c>
      <c r="C26" s="99">
        <v>4578265</v>
      </c>
      <c r="D26" s="99" t="s">
        <v>87</v>
      </c>
      <c r="E26" s="99" t="s">
        <v>86</v>
      </c>
      <c r="F26" s="99" t="s">
        <v>421</v>
      </c>
      <c r="G26" s="99" t="s">
        <v>423</v>
      </c>
      <c r="H26" s="99">
        <v>0</v>
      </c>
      <c r="I26" s="99">
        <v>0</v>
      </c>
      <c r="J26" s="99">
        <v>0</v>
      </c>
      <c r="K26" s="99">
        <v>0</v>
      </c>
      <c r="L26" s="99">
        <v>1</v>
      </c>
      <c r="M26" s="99">
        <v>1</v>
      </c>
      <c r="N26" s="99">
        <v>47</v>
      </c>
      <c r="O26" s="99">
        <v>0</v>
      </c>
      <c r="P26" s="99">
        <v>0</v>
      </c>
      <c r="Q26" s="99">
        <v>23</v>
      </c>
      <c r="R26" s="99">
        <v>0</v>
      </c>
      <c r="S26" s="99">
        <v>0</v>
      </c>
      <c r="T26" s="99">
        <v>17</v>
      </c>
      <c r="U26" s="99">
        <v>6</v>
      </c>
      <c r="V26" s="99">
        <v>15</v>
      </c>
    </row>
    <row r="27" spans="1:22" s="99" customFormat="1">
      <c r="A27" s="99">
        <v>9</v>
      </c>
      <c r="B27" s="99">
        <v>38115590</v>
      </c>
      <c r="C27" s="99">
        <v>38115591</v>
      </c>
      <c r="D27" s="99" t="s">
        <v>88</v>
      </c>
      <c r="E27" s="99" t="s">
        <v>86</v>
      </c>
      <c r="F27" s="99" t="s">
        <v>420</v>
      </c>
      <c r="G27" s="99" t="s">
        <v>423</v>
      </c>
      <c r="H27" s="99">
        <v>0</v>
      </c>
      <c r="I27" s="99">
        <v>0</v>
      </c>
      <c r="J27" s="99">
        <v>0</v>
      </c>
      <c r="K27" s="99">
        <v>0</v>
      </c>
      <c r="L27" s="99">
        <v>1</v>
      </c>
      <c r="M27" s="99">
        <v>1</v>
      </c>
      <c r="N27" s="99">
        <v>60</v>
      </c>
      <c r="O27" s="99">
        <v>0</v>
      </c>
      <c r="P27" s="99">
        <v>0</v>
      </c>
      <c r="Q27" s="99">
        <v>32</v>
      </c>
      <c r="R27" s="99">
        <v>0</v>
      </c>
      <c r="S27" s="99">
        <v>0</v>
      </c>
      <c r="T27" s="99">
        <v>13</v>
      </c>
      <c r="U27" s="99">
        <v>21</v>
      </c>
      <c r="V27" s="99">
        <v>113</v>
      </c>
    </row>
    <row r="28" spans="1:22" s="99" customFormat="1">
      <c r="A28" s="99">
        <v>9</v>
      </c>
      <c r="B28" s="99">
        <v>97735251</v>
      </c>
      <c r="C28" s="99">
        <v>97735252</v>
      </c>
      <c r="D28" s="99" t="s">
        <v>88</v>
      </c>
      <c r="E28" s="99" t="s">
        <v>85</v>
      </c>
      <c r="F28" s="99" t="s">
        <v>452</v>
      </c>
      <c r="G28" s="99" t="s">
        <v>423</v>
      </c>
      <c r="H28" s="99">
        <v>0</v>
      </c>
      <c r="I28" s="99">
        <v>0</v>
      </c>
      <c r="J28" s="99">
        <v>0</v>
      </c>
      <c r="K28" s="99">
        <v>0</v>
      </c>
      <c r="L28" s="99">
        <v>1</v>
      </c>
      <c r="M28" s="99">
        <v>0</v>
      </c>
      <c r="N28" s="99">
        <v>57</v>
      </c>
      <c r="O28" s="99">
        <v>0</v>
      </c>
      <c r="P28" s="99">
        <v>0</v>
      </c>
      <c r="Q28" s="99">
        <v>36</v>
      </c>
      <c r="R28" s="99">
        <v>0</v>
      </c>
      <c r="S28" s="99">
        <v>0</v>
      </c>
      <c r="T28" s="99">
        <v>24</v>
      </c>
      <c r="U28" s="99">
        <v>7</v>
      </c>
      <c r="V28" s="99">
        <v>0</v>
      </c>
    </row>
    <row r="29" spans="1:22" s="99" customFormat="1">
      <c r="A29" s="99">
        <v>10</v>
      </c>
      <c r="B29" s="99">
        <v>87892782</v>
      </c>
      <c r="C29" s="99">
        <v>87892783</v>
      </c>
      <c r="D29" s="99" t="s">
        <v>88</v>
      </c>
      <c r="E29" s="99" t="s">
        <v>86</v>
      </c>
      <c r="F29" s="99" t="s">
        <v>452</v>
      </c>
      <c r="G29" s="99" t="s">
        <v>423</v>
      </c>
      <c r="H29" s="99">
        <v>0</v>
      </c>
      <c r="I29" s="99">
        <v>0</v>
      </c>
      <c r="J29" s="99">
        <v>0</v>
      </c>
      <c r="K29" s="99">
        <v>0</v>
      </c>
      <c r="L29" s="99">
        <v>1</v>
      </c>
      <c r="M29" s="99">
        <v>0</v>
      </c>
      <c r="N29" s="99">
        <v>42</v>
      </c>
      <c r="O29" s="99">
        <v>0</v>
      </c>
      <c r="P29" s="99">
        <v>0</v>
      </c>
      <c r="Q29" s="99">
        <v>12</v>
      </c>
      <c r="R29" s="99">
        <v>0</v>
      </c>
      <c r="S29" s="99">
        <v>0</v>
      </c>
      <c r="T29" s="99">
        <v>22</v>
      </c>
      <c r="U29" s="99">
        <v>7</v>
      </c>
      <c r="V29" s="99">
        <v>0</v>
      </c>
    </row>
    <row r="30" spans="1:22" s="99" customFormat="1">
      <c r="A30" s="99">
        <v>11</v>
      </c>
      <c r="B30" s="99">
        <v>108970899</v>
      </c>
      <c r="C30" s="99">
        <v>108970900</v>
      </c>
      <c r="D30" s="99" t="s">
        <v>87</v>
      </c>
      <c r="E30" s="99" t="s">
        <v>88</v>
      </c>
      <c r="F30" s="99" t="s">
        <v>420</v>
      </c>
      <c r="G30" s="99" t="s">
        <v>423</v>
      </c>
      <c r="H30" s="99">
        <v>0</v>
      </c>
      <c r="I30" s="99">
        <v>0</v>
      </c>
      <c r="J30" s="99">
        <v>0</v>
      </c>
      <c r="K30" s="99">
        <v>0</v>
      </c>
      <c r="L30" s="99">
        <v>1</v>
      </c>
      <c r="M30" s="99">
        <v>1</v>
      </c>
      <c r="N30" s="99">
        <v>32</v>
      </c>
      <c r="O30" s="99">
        <v>0</v>
      </c>
      <c r="P30" s="99">
        <v>0</v>
      </c>
      <c r="Q30" s="99">
        <v>12</v>
      </c>
      <c r="R30" s="99">
        <v>0</v>
      </c>
      <c r="S30" s="99">
        <v>0</v>
      </c>
      <c r="T30" s="99">
        <v>11</v>
      </c>
      <c r="U30" s="99">
        <v>6</v>
      </c>
      <c r="V30" s="99">
        <v>354</v>
      </c>
    </row>
    <row r="31" spans="1:22" s="99" customFormat="1">
      <c r="A31" s="99">
        <v>11</v>
      </c>
      <c r="B31" s="99">
        <v>109375021</v>
      </c>
      <c r="C31" s="99">
        <v>109375022</v>
      </c>
      <c r="D31" s="99" t="s">
        <v>86</v>
      </c>
      <c r="E31" s="99" t="s">
        <v>87</v>
      </c>
      <c r="F31" s="99" t="s">
        <v>420</v>
      </c>
      <c r="G31" s="99" t="s">
        <v>423</v>
      </c>
      <c r="H31" s="99">
        <v>0</v>
      </c>
      <c r="I31" s="99">
        <v>0</v>
      </c>
      <c r="J31" s="99">
        <v>0</v>
      </c>
      <c r="K31" s="99">
        <v>0</v>
      </c>
      <c r="L31" s="99">
        <v>1</v>
      </c>
      <c r="M31" s="99">
        <v>1</v>
      </c>
      <c r="N31" s="99">
        <v>25</v>
      </c>
      <c r="O31" s="99">
        <v>0</v>
      </c>
      <c r="P31" s="99">
        <v>0</v>
      </c>
      <c r="Q31" s="99">
        <v>24</v>
      </c>
      <c r="R31" s="99">
        <v>0</v>
      </c>
      <c r="S31" s="99">
        <v>0</v>
      </c>
      <c r="T31" s="99">
        <v>7</v>
      </c>
      <c r="U31" s="99">
        <v>6</v>
      </c>
      <c r="V31" s="99">
        <v>355</v>
      </c>
    </row>
    <row r="32" spans="1:22" s="99" customFormat="1">
      <c r="A32" s="99">
        <v>11</v>
      </c>
      <c r="B32" s="99">
        <v>109457861</v>
      </c>
      <c r="C32" s="99">
        <v>109457862</v>
      </c>
      <c r="D32" s="99" t="s">
        <v>85</v>
      </c>
      <c r="E32" s="99" t="s">
        <v>86</v>
      </c>
      <c r="F32" s="99" t="s">
        <v>420</v>
      </c>
      <c r="G32" s="99" t="s">
        <v>423</v>
      </c>
      <c r="H32" s="99">
        <v>0</v>
      </c>
      <c r="I32" s="99">
        <v>0</v>
      </c>
      <c r="J32" s="99">
        <v>0</v>
      </c>
      <c r="K32" s="99">
        <v>0</v>
      </c>
      <c r="L32" s="99">
        <v>1</v>
      </c>
      <c r="M32" s="99">
        <v>1</v>
      </c>
      <c r="N32" s="99">
        <v>24</v>
      </c>
      <c r="O32" s="99">
        <v>0</v>
      </c>
      <c r="P32" s="99">
        <v>0</v>
      </c>
      <c r="Q32" s="99">
        <v>15</v>
      </c>
      <c r="R32" s="99">
        <v>0</v>
      </c>
      <c r="S32" s="99">
        <v>0</v>
      </c>
      <c r="T32" s="99">
        <v>12</v>
      </c>
      <c r="U32" s="99">
        <v>6</v>
      </c>
      <c r="V32" s="99">
        <v>355</v>
      </c>
    </row>
    <row r="33" spans="1:31" s="99" customFormat="1">
      <c r="A33" s="99">
        <v>12</v>
      </c>
      <c r="B33" s="99">
        <v>23322177</v>
      </c>
      <c r="C33" s="99">
        <v>23322178</v>
      </c>
      <c r="D33" s="99" t="s">
        <v>86</v>
      </c>
      <c r="E33" s="99" t="s">
        <v>87</v>
      </c>
      <c r="F33" s="99" t="s">
        <v>452</v>
      </c>
      <c r="G33" s="99" t="s">
        <v>423</v>
      </c>
      <c r="H33" s="99">
        <v>0</v>
      </c>
      <c r="I33" s="99">
        <v>0</v>
      </c>
      <c r="J33" s="99">
        <v>0</v>
      </c>
      <c r="K33" s="99">
        <v>0</v>
      </c>
      <c r="L33" s="99">
        <v>1</v>
      </c>
      <c r="M33" s="99">
        <v>0</v>
      </c>
      <c r="N33" s="99">
        <v>25</v>
      </c>
      <c r="O33" s="99">
        <v>0</v>
      </c>
      <c r="P33" s="99">
        <v>0</v>
      </c>
      <c r="Q33" s="99">
        <v>27</v>
      </c>
      <c r="R33" s="99">
        <v>0</v>
      </c>
      <c r="S33" s="99">
        <v>0</v>
      </c>
      <c r="T33" s="99">
        <v>6</v>
      </c>
      <c r="U33" s="99">
        <v>9</v>
      </c>
      <c r="V33" s="99">
        <v>0</v>
      </c>
    </row>
    <row r="34" spans="1:31" s="99" customFormat="1">
      <c r="A34" s="99">
        <v>12</v>
      </c>
      <c r="B34" s="99">
        <v>58017654</v>
      </c>
      <c r="C34" s="99">
        <v>58017655</v>
      </c>
      <c r="D34" s="99" t="s">
        <v>86</v>
      </c>
      <c r="E34" s="99" t="s">
        <v>87</v>
      </c>
      <c r="F34" s="99" t="s">
        <v>421</v>
      </c>
      <c r="G34" s="99" t="s">
        <v>423</v>
      </c>
      <c r="H34" s="99">
        <v>0</v>
      </c>
      <c r="I34" s="99">
        <v>0</v>
      </c>
      <c r="J34" s="99">
        <v>0</v>
      </c>
      <c r="K34" s="99">
        <v>0</v>
      </c>
      <c r="L34" s="99">
        <v>1</v>
      </c>
      <c r="M34" s="99">
        <v>1</v>
      </c>
      <c r="N34" s="99">
        <v>74</v>
      </c>
      <c r="O34" s="99">
        <v>0</v>
      </c>
      <c r="P34" s="99">
        <v>0</v>
      </c>
      <c r="Q34" s="99">
        <v>34</v>
      </c>
      <c r="R34" s="99">
        <v>0</v>
      </c>
      <c r="S34" s="99">
        <v>0</v>
      </c>
      <c r="T34" s="99">
        <v>15</v>
      </c>
      <c r="U34" s="99">
        <v>9</v>
      </c>
      <c r="V34" s="99">
        <v>190</v>
      </c>
      <c r="W34" s="99">
        <v>65012</v>
      </c>
      <c r="X34" s="99" t="s">
        <v>478</v>
      </c>
      <c r="Y34" s="99" t="s">
        <v>89</v>
      </c>
      <c r="Z34" s="99">
        <v>1400</v>
      </c>
      <c r="AA34" s="99">
        <v>363</v>
      </c>
      <c r="AB34" s="99" t="s">
        <v>93</v>
      </c>
      <c r="AC34" s="99" t="s">
        <v>90</v>
      </c>
      <c r="AD34" s="99" t="s">
        <v>479</v>
      </c>
      <c r="AE34" s="99" t="s">
        <v>481</v>
      </c>
    </row>
    <row r="35" spans="1:31" s="99" customFormat="1">
      <c r="A35" s="99">
        <v>12</v>
      </c>
      <c r="B35" s="99">
        <v>133579711</v>
      </c>
      <c r="C35" s="99">
        <v>133579712</v>
      </c>
      <c r="D35" s="99" t="s">
        <v>86</v>
      </c>
      <c r="E35" s="99" t="s">
        <v>85</v>
      </c>
      <c r="F35" s="99" t="s">
        <v>420</v>
      </c>
      <c r="G35" s="99" t="s">
        <v>423</v>
      </c>
      <c r="H35" s="99">
        <v>0</v>
      </c>
      <c r="I35" s="99">
        <v>0</v>
      </c>
      <c r="J35" s="99">
        <v>0</v>
      </c>
      <c r="K35" s="99">
        <v>0</v>
      </c>
      <c r="L35" s="99">
        <v>1</v>
      </c>
      <c r="M35" s="99">
        <v>1</v>
      </c>
      <c r="N35" s="99">
        <v>58</v>
      </c>
      <c r="O35" s="99">
        <v>0</v>
      </c>
      <c r="P35" s="99">
        <v>0</v>
      </c>
      <c r="Q35" s="99">
        <v>13</v>
      </c>
      <c r="R35" s="99">
        <v>0</v>
      </c>
      <c r="S35" s="99">
        <v>0</v>
      </c>
      <c r="T35" s="99">
        <v>6</v>
      </c>
      <c r="U35" s="99">
        <v>7</v>
      </c>
      <c r="V35" s="99">
        <v>437</v>
      </c>
    </row>
    <row r="36" spans="1:31" s="99" customFormat="1">
      <c r="A36" s="99">
        <v>14</v>
      </c>
      <c r="B36" s="99">
        <v>22298608</v>
      </c>
      <c r="C36" s="99">
        <v>22298609</v>
      </c>
      <c r="D36" s="99" t="s">
        <v>88</v>
      </c>
      <c r="E36" s="99" t="s">
        <v>87</v>
      </c>
      <c r="F36" s="99" t="s">
        <v>421</v>
      </c>
      <c r="G36" s="99" t="s">
        <v>423</v>
      </c>
      <c r="H36" s="99">
        <v>0</v>
      </c>
      <c r="I36" s="99">
        <v>0</v>
      </c>
      <c r="J36" s="99">
        <v>0</v>
      </c>
      <c r="K36" s="99">
        <v>0</v>
      </c>
      <c r="L36" s="99">
        <v>1</v>
      </c>
      <c r="M36" s="99">
        <v>1</v>
      </c>
      <c r="N36" s="99">
        <v>36</v>
      </c>
      <c r="O36" s="99">
        <v>0</v>
      </c>
      <c r="P36" s="99">
        <v>0</v>
      </c>
      <c r="Q36" s="99">
        <v>17</v>
      </c>
      <c r="R36" s="99">
        <v>0</v>
      </c>
      <c r="S36" s="99">
        <v>0</v>
      </c>
      <c r="T36" s="99">
        <v>9</v>
      </c>
      <c r="U36" s="99">
        <v>7</v>
      </c>
      <c r="V36" s="99">
        <v>6</v>
      </c>
    </row>
    <row r="37" spans="1:31" s="99" customFormat="1">
      <c r="A37" s="99">
        <v>14</v>
      </c>
      <c r="B37" s="99">
        <v>36872284</v>
      </c>
      <c r="C37" s="99">
        <v>36872285</v>
      </c>
      <c r="D37" s="99" t="s">
        <v>88</v>
      </c>
      <c r="E37" s="99" t="s">
        <v>85</v>
      </c>
      <c r="F37" s="99" t="s">
        <v>421</v>
      </c>
      <c r="G37" s="99" t="s">
        <v>423</v>
      </c>
      <c r="H37" s="99">
        <v>0</v>
      </c>
      <c r="I37" s="99">
        <v>0</v>
      </c>
      <c r="J37" s="99">
        <v>0</v>
      </c>
      <c r="K37" s="99">
        <v>0</v>
      </c>
      <c r="L37" s="99">
        <v>1</v>
      </c>
      <c r="M37" s="99">
        <v>1</v>
      </c>
      <c r="N37" s="99">
        <v>41</v>
      </c>
      <c r="O37" s="99">
        <v>0</v>
      </c>
      <c r="P37" s="99">
        <v>0</v>
      </c>
      <c r="Q37" s="99">
        <v>23</v>
      </c>
      <c r="R37" s="99">
        <v>0</v>
      </c>
      <c r="S37" s="99">
        <v>0</v>
      </c>
      <c r="T37" s="99">
        <v>9</v>
      </c>
      <c r="U37" s="99">
        <v>8</v>
      </c>
      <c r="V37" s="99">
        <v>49</v>
      </c>
    </row>
    <row r="38" spans="1:31" s="99" customFormat="1">
      <c r="A38" s="99">
        <v>14</v>
      </c>
      <c r="B38" s="99">
        <v>95722533</v>
      </c>
      <c r="C38" s="99">
        <v>95722534</v>
      </c>
      <c r="D38" s="99" t="s">
        <v>86</v>
      </c>
      <c r="E38" s="99" t="s">
        <v>87</v>
      </c>
      <c r="F38" s="99" t="s">
        <v>420</v>
      </c>
      <c r="G38" s="99" t="s">
        <v>423</v>
      </c>
      <c r="H38" s="99">
        <v>0</v>
      </c>
      <c r="I38" s="99">
        <v>0</v>
      </c>
      <c r="J38" s="99">
        <v>0</v>
      </c>
      <c r="K38" s="99">
        <v>0</v>
      </c>
      <c r="L38" s="99">
        <v>1</v>
      </c>
      <c r="M38" s="99">
        <v>1</v>
      </c>
      <c r="N38" s="99">
        <v>42</v>
      </c>
      <c r="O38" s="99">
        <v>0</v>
      </c>
      <c r="P38" s="99">
        <v>0</v>
      </c>
      <c r="Q38" s="99">
        <v>16</v>
      </c>
      <c r="R38" s="99">
        <v>0</v>
      </c>
      <c r="S38" s="99">
        <v>0</v>
      </c>
      <c r="T38" s="99">
        <v>13</v>
      </c>
      <c r="U38" s="99">
        <v>9</v>
      </c>
      <c r="V38" s="99">
        <v>225</v>
      </c>
    </row>
    <row r="39" spans="1:31" s="99" customFormat="1">
      <c r="A39" s="99">
        <v>15</v>
      </c>
      <c r="B39" s="99">
        <v>24268817</v>
      </c>
      <c r="C39" s="99">
        <v>24268818</v>
      </c>
      <c r="D39" s="99" t="s">
        <v>88</v>
      </c>
      <c r="E39" s="99" t="s">
        <v>86</v>
      </c>
      <c r="F39" s="99" t="s">
        <v>452</v>
      </c>
      <c r="G39" s="99" t="s">
        <v>423</v>
      </c>
      <c r="H39" s="99">
        <v>0</v>
      </c>
      <c r="I39" s="99">
        <v>0</v>
      </c>
      <c r="J39" s="99">
        <v>0</v>
      </c>
      <c r="K39" s="99">
        <v>0</v>
      </c>
      <c r="L39" s="99">
        <v>1</v>
      </c>
      <c r="M39" s="99">
        <v>0</v>
      </c>
      <c r="N39" s="99">
        <v>27</v>
      </c>
      <c r="O39" s="99">
        <v>0</v>
      </c>
      <c r="P39" s="99">
        <v>0</v>
      </c>
      <c r="Q39" s="99">
        <v>24</v>
      </c>
      <c r="R39" s="99">
        <v>0</v>
      </c>
      <c r="S39" s="99">
        <v>0</v>
      </c>
      <c r="T39" s="99">
        <v>9</v>
      </c>
      <c r="U39" s="99">
        <v>6</v>
      </c>
      <c r="V39" s="99">
        <v>0</v>
      </c>
    </row>
    <row r="40" spans="1:31" s="99" customFormat="1">
      <c r="A40" s="99">
        <v>15</v>
      </c>
      <c r="B40" s="99">
        <v>52028432</v>
      </c>
      <c r="C40" s="99">
        <v>52028433</v>
      </c>
      <c r="D40" s="99" t="s">
        <v>88</v>
      </c>
      <c r="E40" s="99" t="s">
        <v>87</v>
      </c>
      <c r="F40" s="99" t="s">
        <v>421</v>
      </c>
      <c r="G40" s="99" t="s">
        <v>423</v>
      </c>
      <c r="H40" s="99">
        <v>0</v>
      </c>
      <c r="I40" s="99">
        <v>0</v>
      </c>
      <c r="J40" s="99">
        <v>0</v>
      </c>
      <c r="K40" s="99">
        <v>0</v>
      </c>
      <c r="L40" s="99">
        <v>1</v>
      </c>
      <c r="M40" s="99">
        <v>1</v>
      </c>
      <c r="N40" s="99">
        <v>41</v>
      </c>
      <c r="O40" s="99">
        <v>0</v>
      </c>
      <c r="P40" s="99">
        <v>0</v>
      </c>
      <c r="Q40" s="99">
        <v>23</v>
      </c>
      <c r="R40" s="99">
        <v>0</v>
      </c>
      <c r="S40" s="99">
        <v>0</v>
      </c>
      <c r="T40" s="99">
        <v>10</v>
      </c>
      <c r="U40" s="99">
        <v>12</v>
      </c>
      <c r="V40" s="99">
        <v>128</v>
      </c>
    </row>
    <row r="41" spans="1:31" s="99" customFormat="1">
      <c r="A41" s="99">
        <v>16</v>
      </c>
      <c r="B41" s="99">
        <v>7736788</v>
      </c>
      <c r="C41" s="99">
        <v>7736789</v>
      </c>
      <c r="D41" s="99" t="s">
        <v>88</v>
      </c>
      <c r="E41" s="99" t="s">
        <v>85</v>
      </c>
      <c r="F41" s="99" t="s">
        <v>421</v>
      </c>
      <c r="G41" s="99" t="s">
        <v>423</v>
      </c>
      <c r="H41" s="99">
        <v>0</v>
      </c>
      <c r="I41" s="99">
        <v>0</v>
      </c>
      <c r="J41" s="99">
        <v>0</v>
      </c>
      <c r="K41" s="99">
        <v>0</v>
      </c>
      <c r="L41" s="99">
        <v>1</v>
      </c>
      <c r="M41" s="99">
        <v>1</v>
      </c>
      <c r="N41" s="99">
        <v>28</v>
      </c>
      <c r="O41" s="99">
        <v>0</v>
      </c>
      <c r="P41" s="99">
        <v>0</v>
      </c>
      <c r="Q41" s="99">
        <v>17</v>
      </c>
      <c r="R41" s="99">
        <v>0</v>
      </c>
      <c r="S41" s="99">
        <v>0</v>
      </c>
      <c r="T41" s="99">
        <v>8</v>
      </c>
      <c r="U41" s="99">
        <v>8</v>
      </c>
      <c r="V41" s="99">
        <v>34</v>
      </c>
    </row>
    <row r="42" spans="1:31" s="99" customFormat="1">
      <c r="A42" s="99">
        <v>16</v>
      </c>
      <c r="B42" s="99">
        <v>84934232</v>
      </c>
      <c r="C42" s="99">
        <v>84934233</v>
      </c>
      <c r="D42" s="99" t="s">
        <v>86</v>
      </c>
      <c r="E42" s="99" t="s">
        <v>87</v>
      </c>
      <c r="F42" s="99" t="s">
        <v>421</v>
      </c>
      <c r="G42" s="99" t="s">
        <v>423</v>
      </c>
      <c r="H42" s="99">
        <v>0</v>
      </c>
      <c r="I42" s="99">
        <v>0</v>
      </c>
      <c r="J42" s="99">
        <v>0</v>
      </c>
      <c r="K42" s="99">
        <v>0</v>
      </c>
      <c r="L42" s="99">
        <v>1</v>
      </c>
      <c r="M42" s="99">
        <v>1</v>
      </c>
      <c r="N42" s="99">
        <v>41</v>
      </c>
      <c r="O42" s="99">
        <v>0</v>
      </c>
      <c r="P42" s="99">
        <v>0</v>
      </c>
      <c r="Q42" s="99">
        <v>14</v>
      </c>
      <c r="R42" s="99">
        <v>0</v>
      </c>
      <c r="S42" s="99">
        <v>0</v>
      </c>
      <c r="T42" s="99">
        <v>7</v>
      </c>
      <c r="U42" s="99">
        <v>6</v>
      </c>
      <c r="V42" s="99">
        <v>294</v>
      </c>
    </row>
    <row r="43" spans="1:31" s="99" customFormat="1">
      <c r="A43" s="99">
        <v>17</v>
      </c>
      <c r="B43" s="99">
        <v>62233971</v>
      </c>
      <c r="C43" s="99">
        <v>62233972</v>
      </c>
      <c r="D43" s="99" t="s">
        <v>86</v>
      </c>
      <c r="E43" s="99" t="s">
        <v>85</v>
      </c>
      <c r="F43" s="99" t="s">
        <v>452</v>
      </c>
      <c r="G43" s="99" t="s">
        <v>423</v>
      </c>
      <c r="H43" s="99">
        <v>0</v>
      </c>
      <c r="I43" s="99">
        <v>0</v>
      </c>
      <c r="J43" s="99">
        <v>0</v>
      </c>
      <c r="K43" s="99">
        <v>0</v>
      </c>
      <c r="L43" s="99">
        <v>1</v>
      </c>
      <c r="M43" s="99">
        <v>0</v>
      </c>
      <c r="N43" s="99">
        <v>39</v>
      </c>
      <c r="O43" s="99">
        <v>0</v>
      </c>
      <c r="P43" s="99">
        <v>0</v>
      </c>
      <c r="Q43" s="99">
        <v>18</v>
      </c>
      <c r="R43" s="99">
        <v>0</v>
      </c>
      <c r="S43" s="99">
        <v>0</v>
      </c>
      <c r="T43" s="99">
        <v>20</v>
      </c>
      <c r="U43" s="99">
        <v>7</v>
      </c>
      <c r="V43" s="99">
        <v>0</v>
      </c>
    </row>
    <row r="44" spans="1:31" s="99" customFormat="1">
      <c r="A44" s="99">
        <v>18</v>
      </c>
      <c r="B44" s="99">
        <v>24790290</v>
      </c>
      <c r="C44" s="99">
        <v>24790291</v>
      </c>
      <c r="D44" s="99" t="s">
        <v>88</v>
      </c>
      <c r="E44" s="99" t="s">
        <v>87</v>
      </c>
      <c r="F44" s="99" t="s">
        <v>420</v>
      </c>
      <c r="G44" s="99" t="s">
        <v>423</v>
      </c>
      <c r="H44" s="99">
        <v>0</v>
      </c>
      <c r="I44" s="99">
        <v>0</v>
      </c>
      <c r="J44" s="99">
        <v>0</v>
      </c>
      <c r="K44" s="99">
        <v>0</v>
      </c>
      <c r="L44" s="99">
        <v>1</v>
      </c>
      <c r="M44" s="99">
        <v>1</v>
      </c>
      <c r="N44" s="99">
        <v>37</v>
      </c>
      <c r="O44" s="99">
        <v>0</v>
      </c>
      <c r="P44" s="99">
        <v>0</v>
      </c>
      <c r="Q44" s="99">
        <v>19</v>
      </c>
      <c r="R44" s="99">
        <v>0</v>
      </c>
      <c r="S44" s="99">
        <v>0</v>
      </c>
      <c r="T44" s="99">
        <v>17</v>
      </c>
      <c r="U44" s="99">
        <v>7</v>
      </c>
      <c r="V44" s="99">
        <v>68</v>
      </c>
    </row>
    <row r="45" spans="1:31" s="99" customFormat="1">
      <c r="A45" s="99">
        <v>18</v>
      </c>
      <c r="B45" s="99">
        <v>34507674</v>
      </c>
      <c r="C45" s="99">
        <v>34507675</v>
      </c>
      <c r="D45" s="99" t="s">
        <v>88</v>
      </c>
      <c r="E45" s="99" t="s">
        <v>87</v>
      </c>
      <c r="F45" s="99" t="s">
        <v>420</v>
      </c>
      <c r="G45" s="99" t="s">
        <v>423</v>
      </c>
      <c r="H45" s="99">
        <v>0</v>
      </c>
      <c r="I45" s="99">
        <v>0</v>
      </c>
      <c r="J45" s="99">
        <v>0</v>
      </c>
      <c r="K45" s="99">
        <v>0</v>
      </c>
      <c r="L45" s="99">
        <v>1</v>
      </c>
      <c r="M45" s="99">
        <v>1</v>
      </c>
      <c r="N45" s="99">
        <v>47</v>
      </c>
      <c r="O45" s="99">
        <v>0</v>
      </c>
      <c r="P45" s="99">
        <v>0</v>
      </c>
      <c r="Q45" s="99">
        <v>32</v>
      </c>
      <c r="R45" s="99">
        <v>0</v>
      </c>
      <c r="S45" s="99">
        <v>0</v>
      </c>
      <c r="T45" s="99">
        <v>14</v>
      </c>
      <c r="U45" s="99">
        <v>6</v>
      </c>
      <c r="V45" s="99">
        <v>108</v>
      </c>
    </row>
    <row r="46" spans="1:31" s="99" customFormat="1">
      <c r="A46" s="99">
        <v>18</v>
      </c>
      <c r="B46" s="99">
        <v>45711116</v>
      </c>
      <c r="C46" s="99">
        <v>45711117</v>
      </c>
      <c r="D46" s="99" t="s">
        <v>86</v>
      </c>
      <c r="E46" s="99" t="s">
        <v>87</v>
      </c>
      <c r="F46" s="99" t="s">
        <v>421</v>
      </c>
      <c r="G46" s="99" t="s">
        <v>423</v>
      </c>
      <c r="H46" s="99">
        <v>0</v>
      </c>
      <c r="I46" s="99">
        <v>0</v>
      </c>
      <c r="J46" s="99">
        <v>0</v>
      </c>
      <c r="K46" s="99">
        <v>0</v>
      </c>
      <c r="L46" s="99">
        <v>1</v>
      </c>
      <c r="M46" s="99">
        <v>1</v>
      </c>
      <c r="N46" s="99">
        <v>32</v>
      </c>
      <c r="O46" s="99">
        <v>0</v>
      </c>
      <c r="P46" s="99">
        <v>0</v>
      </c>
      <c r="Q46" s="99">
        <v>21</v>
      </c>
      <c r="R46" s="99">
        <v>0</v>
      </c>
      <c r="S46" s="99">
        <v>0</v>
      </c>
      <c r="T46" s="99">
        <v>10</v>
      </c>
      <c r="U46" s="99">
        <v>9</v>
      </c>
      <c r="V46" s="99">
        <v>142</v>
      </c>
    </row>
    <row r="47" spans="1:31" s="99" customFormat="1">
      <c r="A47" s="99">
        <v>19</v>
      </c>
      <c r="B47" s="99">
        <v>9525356</v>
      </c>
      <c r="C47" s="99">
        <v>9525357</v>
      </c>
      <c r="D47" s="99" t="s">
        <v>86</v>
      </c>
      <c r="E47" s="99" t="s">
        <v>87</v>
      </c>
      <c r="F47" s="99" t="s">
        <v>452</v>
      </c>
      <c r="G47" s="99" t="s">
        <v>423</v>
      </c>
      <c r="H47" s="99">
        <v>0</v>
      </c>
      <c r="I47" s="99">
        <v>0</v>
      </c>
      <c r="J47" s="99">
        <v>0</v>
      </c>
      <c r="K47" s="99">
        <v>0</v>
      </c>
      <c r="L47" s="99">
        <v>1</v>
      </c>
      <c r="M47" s="99">
        <v>0</v>
      </c>
      <c r="N47" s="99">
        <v>46</v>
      </c>
      <c r="O47" s="99">
        <v>0</v>
      </c>
      <c r="P47" s="99">
        <v>0</v>
      </c>
      <c r="Q47" s="99">
        <v>21</v>
      </c>
      <c r="R47" s="99">
        <v>0</v>
      </c>
      <c r="S47" s="99">
        <v>0</v>
      </c>
      <c r="T47" s="99">
        <v>17</v>
      </c>
      <c r="U47" s="99">
        <v>7</v>
      </c>
      <c r="V47" s="99">
        <v>0</v>
      </c>
      <c r="W47" s="99">
        <v>10781</v>
      </c>
      <c r="X47" s="99" t="s">
        <v>480</v>
      </c>
      <c r="Y47" s="99" t="s">
        <v>89</v>
      </c>
      <c r="Z47" s="99">
        <v>1514</v>
      </c>
      <c r="AA47" s="99">
        <v>81</v>
      </c>
      <c r="AB47" s="99" t="s">
        <v>190</v>
      </c>
      <c r="AC47" s="99" t="s">
        <v>97</v>
      </c>
      <c r="AE47" s="99" t="s">
        <v>481</v>
      </c>
    </row>
    <row r="48" spans="1:31" s="99" customFormat="1">
      <c r="A48" s="99">
        <v>20</v>
      </c>
      <c r="B48" s="99">
        <v>9083010</v>
      </c>
      <c r="C48" s="99">
        <v>9083011</v>
      </c>
      <c r="D48" s="99" t="s">
        <v>85</v>
      </c>
      <c r="E48" s="99" t="s">
        <v>88</v>
      </c>
      <c r="F48" s="99" t="s">
        <v>420</v>
      </c>
      <c r="G48" s="99" t="s">
        <v>423</v>
      </c>
      <c r="H48" s="99">
        <v>0</v>
      </c>
      <c r="I48" s="99">
        <v>0</v>
      </c>
      <c r="J48" s="99">
        <v>0</v>
      </c>
      <c r="K48" s="99">
        <v>0</v>
      </c>
      <c r="L48" s="99">
        <v>1</v>
      </c>
      <c r="M48" s="99">
        <v>1</v>
      </c>
      <c r="N48" s="99">
        <v>23</v>
      </c>
      <c r="O48" s="99">
        <v>0</v>
      </c>
      <c r="P48" s="99">
        <v>0</v>
      </c>
      <c r="Q48" s="99">
        <v>17</v>
      </c>
      <c r="R48" s="99">
        <v>0</v>
      </c>
      <c r="S48" s="99">
        <v>0</v>
      </c>
      <c r="T48" s="99">
        <v>6</v>
      </c>
      <c r="U48" s="99">
        <v>10</v>
      </c>
      <c r="V48" s="99">
        <v>24</v>
      </c>
    </row>
    <row r="49" spans="1:32" s="99" customFormat="1">
      <c r="A49" s="99">
        <v>20</v>
      </c>
      <c r="B49" s="99">
        <v>9327324</v>
      </c>
      <c r="C49" s="99">
        <v>9327325</v>
      </c>
      <c r="D49" s="99" t="s">
        <v>86</v>
      </c>
      <c r="E49" s="99" t="s">
        <v>85</v>
      </c>
      <c r="F49" s="99" t="s">
        <v>420</v>
      </c>
      <c r="G49" s="99" t="s">
        <v>423</v>
      </c>
      <c r="H49" s="99">
        <v>0</v>
      </c>
      <c r="I49" s="99">
        <v>0</v>
      </c>
      <c r="J49" s="99">
        <v>0</v>
      </c>
      <c r="K49" s="99">
        <v>0</v>
      </c>
      <c r="L49" s="99">
        <v>1</v>
      </c>
      <c r="M49" s="99">
        <v>1</v>
      </c>
      <c r="N49" s="99">
        <v>48</v>
      </c>
      <c r="O49" s="99">
        <v>0</v>
      </c>
      <c r="P49" s="99">
        <v>0</v>
      </c>
      <c r="Q49" s="99">
        <v>38</v>
      </c>
      <c r="R49" s="99">
        <v>0</v>
      </c>
      <c r="S49" s="99">
        <v>0</v>
      </c>
      <c r="T49" s="99">
        <v>12</v>
      </c>
      <c r="U49" s="99">
        <v>7</v>
      </c>
      <c r="V49" s="99">
        <v>26</v>
      </c>
    </row>
    <row r="50" spans="1:32" s="99" customFormat="1">
      <c r="A50" s="99">
        <v>20</v>
      </c>
      <c r="B50" s="99">
        <v>54554996</v>
      </c>
      <c r="C50" s="99">
        <v>54554997</v>
      </c>
      <c r="D50" s="99" t="s">
        <v>88</v>
      </c>
      <c r="E50" s="99" t="s">
        <v>85</v>
      </c>
      <c r="F50" s="99" t="s">
        <v>421</v>
      </c>
      <c r="G50" s="99" t="s">
        <v>423</v>
      </c>
      <c r="H50" s="99">
        <v>0</v>
      </c>
      <c r="I50" s="99">
        <v>0</v>
      </c>
      <c r="J50" s="99">
        <v>0</v>
      </c>
      <c r="K50" s="99">
        <v>0</v>
      </c>
      <c r="L50" s="99">
        <v>1</v>
      </c>
      <c r="M50" s="99">
        <v>1</v>
      </c>
      <c r="N50" s="99">
        <v>30</v>
      </c>
      <c r="O50" s="99">
        <v>0</v>
      </c>
      <c r="P50" s="99">
        <v>0</v>
      </c>
      <c r="Q50" s="99">
        <v>22</v>
      </c>
      <c r="R50" s="99">
        <v>0</v>
      </c>
      <c r="S50" s="99">
        <v>0</v>
      </c>
      <c r="T50" s="99">
        <v>14</v>
      </c>
      <c r="U50" s="99">
        <v>9</v>
      </c>
      <c r="V50" s="99">
        <v>160</v>
      </c>
    </row>
    <row r="51" spans="1:32" s="99" customFormat="1" ht="16" thickBot="1">
      <c r="A51" s="13" t="s">
        <v>459</v>
      </c>
      <c r="B51" s="13">
        <v>105657333</v>
      </c>
      <c r="C51" s="13">
        <v>105657334</v>
      </c>
      <c r="D51" s="13" t="s">
        <v>88</v>
      </c>
      <c r="E51" s="13" t="s">
        <v>87</v>
      </c>
      <c r="F51" s="13" t="s">
        <v>452</v>
      </c>
      <c r="G51" s="13" t="s">
        <v>423</v>
      </c>
      <c r="H51" s="13">
        <v>0</v>
      </c>
      <c r="I51" s="13">
        <v>0</v>
      </c>
      <c r="J51" s="13">
        <v>0</v>
      </c>
      <c r="K51" s="13">
        <v>0</v>
      </c>
      <c r="L51" s="13">
        <v>1</v>
      </c>
      <c r="M51" s="13">
        <v>0</v>
      </c>
      <c r="N51" s="13">
        <v>38</v>
      </c>
      <c r="O51" s="13">
        <v>0</v>
      </c>
      <c r="P51" s="13">
        <v>0</v>
      </c>
      <c r="Q51" s="13">
        <v>11</v>
      </c>
      <c r="R51" s="13">
        <v>0</v>
      </c>
      <c r="S51" s="13">
        <v>0</v>
      </c>
      <c r="T51" s="13">
        <v>9</v>
      </c>
      <c r="U51" s="13">
        <v>13</v>
      </c>
      <c r="V51" s="13">
        <v>0</v>
      </c>
      <c r="W51" s="13"/>
      <c r="X51" s="13"/>
      <c r="Y51" s="13"/>
      <c r="Z51" s="13"/>
      <c r="AA51" s="13"/>
      <c r="AB51" s="13"/>
      <c r="AC51" s="13"/>
      <c r="AD51" s="13"/>
      <c r="AE51" s="13"/>
      <c r="AF51" s="13"/>
    </row>
    <row r="52" spans="1:32" ht="36" customHeight="1">
      <c r="A52" s="105" t="s">
        <v>499</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row>
  </sheetData>
  <sortState ref="A2:AF51">
    <sortCondition ref="A2:A51"/>
    <sortCondition ref="B2:B51"/>
  </sortState>
  <mergeCells count="1">
    <mergeCell ref="A52:AF52"/>
  </mergeCells>
  <phoneticPr fontId="24" type="noConversion"/>
  <pageMargins left="0.75" right="0.75" top="1" bottom="1" header="0.5" footer="0.5"/>
  <pageSetup scale="28" orientation="landscape" horizontalDpi="4294967292" verticalDpi="4294967292"/>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8"/>
  <sheetViews>
    <sheetView workbookViewId="0">
      <selection activeCell="A8" sqref="A8:J8"/>
    </sheetView>
  </sheetViews>
  <sheetFormatPr baseColWidth="10" defaultRowHeight="14" x14ac:dyDescent="0"/>
  <cols>
    <col min="1" max="1" width="19.5" bestFit="1" customWidth="1"/>
    <col min="2" max="2" width="6.33203125" bestFit="1" customWidth="1"/>
    <col min="3" max="3" width="11.83203125" bestFit="1" customWidth="1"/>
    <col min="4" max="4" width="8.5" bestFit="1" customWidth="1"/>
    <col min="5" max="5" width="10" bestFit="1" customWidth="1"/>
    <col min="6" max="6" width="5.1640625" bestFit="1" customWidth="1"/>
    <col min="7" max="7" width="9" bestFit="1" customWidth="1"/>
    <col min="8" max="8" width="8.33203125" bestFit="1" customWidth="1"/>
    <col min="9" max="9" width="10.1640625" bestFit="1" customWidth="1"/>
    <col min="10" max="10" width="9.5" bestFit="1" customWidth="1"/>
  </cols>
  <sheetData>
    <row r="1" spans="1:10" ht="45">
      <c r="A1" s="75" t="s">
        <v>142</v>
      </c>
      <c r="B1" s="75" t="s">
        <v>463</v>
      </c>
      <c r="C1" s="75" t="s">
        <v>464</v>
      </c>
      <c r="D1" s="75" t="s">
        <v>465</v>
      </c>
      <c r="E1" s="75" t="s">
        <v>466</v>
      </c>
      <c r="F1" s="75" t="s">
        <v>467</v>
      </c>
      <c r="G1" s="75" t="s">
        <v>468</v>
      </c>
      <c r="H1" s="75" t="s">
        <v>469</v>
      </c>
      <c r="I1" s="75" t="s">
        <v>470</v>
      </c>
      <c r="J1" s="75" t="s">
        <v>471</v>
      </c>
    </row>
    <row r="2" spans="1:10" ht="15">
      <c r="A2" s="12" t="s">
        <v>472</v>
      </c>
      <c r="B2" s="86">
        <v>10</v>
      </c>
      <c r="C2" s="88">
        <v>2057173</v>
      </c>
      <c r="D2" s="89">
        <v>0.97577706428944522</v>
      </c>
      <c r="E2" s="90">
        <v>0.78</v>
      </c>
      <c r="F2" s="88">
        <v>640</v>
      </c>
      <c r="G2" s="91">
        <v>5.3900000000000003E-2</v>
      </c>
      <c r="H2" s="87">
        <v>94</v>
      </c>
      <c r="I2" s="92">
        <v>0.82199999999999995</v>
      </c>
      <c r="J2" s="87">
        <v>6</v>
      </c>
    </row>
    <row r="3" spans="1:10" ht="15">
      <c r="A3" s="12" t="s">
        <v>473</v>
      </c>
      <c r="B3" s="86">
        <v>4</v>
      </c>
      <c r="C3" s="88">
        <v>1898352</v>
      </c>
      <c r="D3" s="89">
        <v>0.93380234471104184</v>
      </c>
      <c r="E3" s="90">
        <v>0.75</v>
      </c>
      <c r="F3" s="88">
        <v>561</v>
      </c>
      <c r="G3" s="91">
        <v>0.1246</v>
      </c>
      <c r="H3" s="87">
        <v>48</v>
      </c>
      <c r="I3" s="92">
        <v>0.53300000000000003</v>
      </c>
      <c r="J3" s="87" t="s">
        <v>143</v>
      </c>
    </row>
    <row r="4" spans="1:10" ht="15">
      <c r="A4" s="12" t="s">
        <v>474</v>
      </c>
      <c r="B4" s="86">
        <v>5</v>
      </c>
      <c r="C4" s="88">
        <v>1835765</v>
      </c>
      <c r="D4" s="89">
        <v>0.92145228174896332</v>
      </c>
      <c r="E4" s="90">
        <v>0.74</v>
      </c>
      <c r="F4" s="88">
        <v>525</v>
      </c>
      <c r="G4" s="91">
        <v>0.1439</v>
      </c>
      <c r="H4" s="87">
        <v>41</v>
      </c>
      <c r="I4" s="92">
        <v>0.502</v>
      </c>
      <c r="J4" s="87" t="s">
        <v>143</v>
      </c>
    </row>
    <row r="5" spans="1:10" ht="15">
      <c r="A5" s="12" t="s">
        <v>475</v>
      </c>
      <c r="B5" s="86">
        <v>5</v>
      </c>
      <c r="C5" s="88">
        <v>1389666</v>
      </c>
      <c r="D5" s="87" t="s">
        <v>143</v>
      </c>
      <c r="E5" s="90">
        <v>0.63</v>
      </c>
      <c r="F5" s="88">
        <v>359</v>
      </c>
      <c r="G5" s="87" t="s">
        <v>143</v>
      </c>
      <c r="H5" s="87" t="s">
        <v>143</v>
      </c>
      <c r="I5" s="87" t="s">
        <v>143</v>
      </c>
      <c r="J5" s="87" t="s">
        <v>143</v>
      </c>
    </row>
    <row r="6" spans="1:10" ht="15">
      <c r="A6" s="12" t="s">
        <v>476</v>
      </c>
      <c r="B6" s="86">
        <v>5</v>
      </c>
      <c r="C6" s="88">
        <v>1715454</v>
      </c>
      <c r="D6" s="87" t="s">
        <v>143</v>
      </c>
      <c r="E6" s="90">
        <v>0.63</v>
      </c>
      <c r="F6" s="88">
        <v>333</v>
      </c>
      <c r="G6" s="87" t="s">
        <v>143</v>
      </c>
      <c r="H6" s="87" t="s">
        <v>143</v>
      </c>
      <c r="I6" s="87" t="s">
        <v>143</v>
      </c>
      <c r="J6" s="87" t="s">
        <v>143</v>
      </c>
    </row>
    <row r="7" spans="1:10" ht="16" thickBot="1">
      <c r="A7" s="11" t="s">
        <v>477</v>
      </c>
      <c r="B7" s="93">
        <v>3</v>
      </c>
      <c r="C7" s="42">
        <v>788535</v>
      </c>
      <c r="D7" s="13" t="s">
        <v>143</v>
      </c>
      <c r="E7" s="94">
        <v>0.42</v>
      </c>
      <c r="F7" s="42">
        <v>126</v>
      </c>
      <c r="G7" s="13" t="s">
        <v>143</v>
      </c>
      <c r="H7" s="13" t="s">
        <v>143</v>
      </c>
      <c r="I7" s="13" t="s">
        <v>143</v>
      </c>
      <c r="J7" s="13" t="s">
        <v>143</v>
      </c>
    </row>
    <row r="8" spans="1:10" ht="48" customHeight="1">
      <c r="A8" s="106" t="s">
        <v>498</v>
      </c>
      <c r="B8" s="106"/>
      <c r="C8" s="106"/>
      <c r="D8" s="106"/>
      <c r="E8" s="106"/>
      <c r="F8" s="106"/>
      <c r="G8" s="106"/>
      <c r="H8" s="106"/>
      <c r="I8" s="106"/>
      <c r="J8" s="106"/>
    </row>
  </sheetData>
  <mergeCells count="1">
    <mergeCell ref="A8:J8"/>
  </mergeCells>
  <phoneticPr fontId="24" type="noConversion"/>
  <pageMargins left="0.75" right="0.75" top="1" bottom="1" header="0.5" footer="0.5"/>
  <pageSetup scale="85" orientation="portrait" horizontalDpi="4294967292" verticalDpi="4294967292"/>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election activeCell="A8" sqref="A8:U8"/>
    </sheetView>
  </sheetViews>
  <sheetFormatPr baseColWidth="10" defaultRowHeight="15" x14ac:dyDescent="0"/>
  <cols>
    <col min="1" max="1" width="13.83203125" style="12" customWidth="1"/>
    <col min="2" max="3" width="11.6640625" style="59" bestFit="1" customWidth="1"/>
    <col min="4" max="4" width="7.33203125" style="59" bestFit="1" customWidth="1"/>
    <col min="5" max="5" width="16.5" style="59" bestFit="1" customWidth="1"/>
    <col min="6" max="6" width="23.33203125" style="59" bestFit="1" customWidth="1"/>
    <col min="7" max="8" width="12" style="59" bestFit="1" customWidth="1"/>
    <col min="9" max="9" width="11.5" style="59" bestFit="1" customWidth="1"/>
    <col min="10" max="10" width="12" style="59" bestFit="1" customWidth="1"/>
    <col min="11" max="11" width="26" style="59" bestFit="1" customWidth="1"/>
    <col min="12" max="12" width="7.6640625" style="59" bestFit="1" customWidth="1"/>
    <col min="13" max="13" width="11.1640625" style="59" bestFit="1" customWidth="1"/>
    <col min="14" max="14" width="12.33203125" style="59" bestFit="1" customWidth="1"/>
    <col min="15" max="15" width="8.1640625" style="59" bestFit="1" customWidth="1"/>
    <col min="16" max="16" width="9" style="59" bestFit="1" customWidth="1"/>
    <col min="17" max="18" width="11.6640625" style="59" bestFit="1" customWidth="1"/>
    <col min="19" max="19" width="15" style="59" bestFit="1" customWidth="1"/>
    <col min="20" max="20" width="11.1640625" style="59" bestFit="1" customWidth="1"/>
    <col min="21" max="21" width="9" style="59" bestFit="1" customWidth="1"/>
    <col min="22" max="16384" width="10.83203125" style="12"/>
  </cols>
  <sheetData>
    <row r="1" spans="1:21" s="60" customFormat="1" ht="60">
      <c r="A1" s="15" t="s">
        <v>329</v>
      </c>
      <c r="B1" s="15" t="s">
        <v>328</v>
      </c>
      <c r="C1" s="15" t="s">
        <v>78</v>
      </c>
      <c r="D1" s="15" t="s">
        <v>327</v>
      </c>
      <c r="E1" s="15" t="s">
        <v>326</v>
      </c>
      <c r="F1" s="15" t="s">
        <v>325</v>
      </c>
      <c r="G1" s="15" t="s">
        <v>324</v>
      </c>
      <c r="H1" s="70" t="s">
        <v>323</v>
      </c>
      <c r="I1" s="69" t="s">
        <v>322</v>
      </c>
      <c r="J1" s="68" t="s">
        <v>321</v>
      </c>
      <c r="K1" s="15" t="s">
        <v>320</v>
      </c>
      <c r="L1" s="15" t="s">
        <v>319</v>
      </c>
      <c r="M1" s="67" t="s">
        <v>318</v>
      </c>
      <c r="N1" s="15" t="s">
        <v>317</v>
      </c>
      <c r="O1" s="15" t="s">
        <v>316</v>
      </c>
      <c r="P1" s="15" t="s">
        <v>315</v>
      </c>
      <c r="Q1" s="15" t="s">
        <v>314</v>
      </c>
      <c r="R1" s="15" t="s">
        <v>313</v>
      </c>
      <c r="S1" s="15" t="s">
        <v>312</v>
      </c>
      <c r="T1" s="15" t="s">
        <v>311</v>
      </c>
      <c r="U1" s="15" t="s">
        <v>310</v>
      </c>
    </row>
    <row r="2" spans="1:21" s="9" customFormat="1">
      <c r="A2" s="50">
        <v>19</v>
      </c>
      <c r="B2" s="50">
        <v>6952512</v>
      </c>
      <c r="C2" s="50">
        <v>6953330</v>
      </c>
      <c r="D2" s="50">
        <f t="shared" ref="D2:D7" si="0">C2-B2</f>
        <v>818</v>
      </c>
      <c r="E2" s="50" t="s">
        <v>490</v>
      </c>
      <c r="F2" s="50"/>
      <c r="G2" s="50"/>
      <c r="H2" s="50"/>
      <c r="I2" s="66">
        <v>0.694206266545078</v>
      </c>
      <c r="J2" s="65">
        <v>0.86960071986764098</v>
      </c>
      <c r="K2" s="50" t="s">
        <v>309</v>
      </c>
      <c r="L2" s="50">
        <v>818</v>
      </c>
      <c r="M2" s="50">
        <v>100</v>
      </c>
      <c r="N2" s="50" t="s">
        <v>308</v>
      </c>
      <c r="O2" s="50">
        <v>326342</v>
      </c>
      <c r="P2" s="50" t="s">
        <v>307</v>
      </c>
      <c r="Q2" s="50">
        <v>6953203</v>
      </c>
      <c r="R2" s="50">
        <v>6974606</v>
      </c>
      <c r="S2" s="50" t="s">
        <v>5</v>
      </c>
      <c r="T2" s="50" t="s">
        <v>5</v>
      </c>
      <c r="U2" s="50" t="s">
        <v>5</v>
      </c>
    </row>
    <row r="3" spans="1:21" s="9" customFormat="1">
      <c r="A3" s="24">
        <v>12</v>
      </c>
      <c r="B3" s="24">
        <v>9620234</v>
      </c>
      <c r="C3" s="24">
        <v>9620302</v>
      </c>
      <c r="D3" s="24">
        <f t="shared" si="0"/>
        <v>68</v>
      </c>
      <c r="E3" s="24" t="s">
        <v>490</v>
      </c>
      <c r="F3" s="24"/>
      <c r="G3" s="24"/>
      <c r="H3" s="24"/>
      <c r="I3" s="64">
        <v>0.64224601656409497</v>
      </c>
      <c r="J3" s="64">
        <v>0.67901524799162105</v>
      </c>
      <c r="K3" s="24" t="s">
        <v>306</v>
      </c>
      <c r="L3" s="24">
        <v>68</v>
      </c>
      <c r="M3" s="24">
        <v>100</v>
      </c>
      <c r="N3" s="24" t="s">
        <v>305</v>
      </c>
      <c r="O3" s="24">
        <v>408186</v>
      </c>
      <c r="P3" s="24" t="s">
        <v>5</v>
      </c>
      <c r="Q3" s="24">
        <v>9620233</v>
      </c>
      <c r="R3" s="24">
        <v>9725776</v>
      </c>
      <c r="S3" s="24" t="s">
        <v>5</v>
      </c>
      <c r="T3" s="24" t="s">
        <v>5</v>
      </c>
      <c r="U3" s="24" t="s">
        <v>5</v>
      </c>
    </row>
    <row r="4" spans="1:21" s="9" customFormat="1">
      <c r="A4" s="24">
        <v>17</v>
      </c>
      <c r="B4" s="24">
        <v>79426280</v>
      </c>
      <c r="C4" s="24">
        <v>79426355</v>
      </c>
      <c r="D4" s="24">
        <f t="shared" si="0"/>
        <v>75</v>
      </c>
      <c r="E4" s="24" t="s">
        <v>490</v>
      </c>
      <c r="F4" s="24"/>
      <c r="G4" s="24"/>
      <c r="H4" s="24"/>
      <c r="I4" s="63">
        <v>0.80431044026399101</v>
      </c>
      <c r="J4" s="63">
        <v>1.13753233295835</v>
      </c>
      <c r="K4" s="24" t="s">
        <v>304</v>
      </c>
      <c r="L4" s="24">
        <v>75</v>
      </c>
      <c r="M4" s="24">
        <v>100</v>
      </c>
      <c r="N4" s="24" t="s">
        <v>303</v>
      </c>
      <c r="O4" s="24">
        <v>57597</v>
      </c>
      <c r="P4" s="24" t="s">
        <v>302</v>
      </c>
      <c r="Q4" s="24">
        <v>79373539</v>
      </c>
      <c r="R4" s="24">
        <v>79430843</v>
      </c>
      <c r="S4" s="24" t="s">
        <v>5</v>
      </c>
      <c r="T4" s="24" t="s">
        <v>5</v>
      </c>
      <c r="U4" s="24" t="s">
        <v>5</v>
      </c>
    </row>
    <row r="5" spans="1:21" s="9" customFormat="1">
      <c r="A5" s="24">
        <v>10</v>
      </c>
      <c r="B5" s="24">
        <v>27224355</v>
      </c>
      <c r="C5" s="24">
        <v>27224557</v>
      </c>
      <c r="D5" s="24">
        <f t="shared" si="0"/>
        <v>202</v>
      </c>
      <c r="E5" s="24" t="s">
        <v>491</v>
      </c>
      <c r="F5" s="24"/>
      <c r="G5" s="24"/>
      <c r="H5" s="24"/>
      <c r="I5" s="64">
        <v>0.42719070438531098</v>
      </c>
      <c r="J5" s="63">
        <v>0.85885637612590604</v>
      </c>
      <c r="K5" s="24" t="s">
        <v>301</v>
      </c>
      <c r="L5" s="24">
        <v>202</v>
      </c>
      <c r="M5" s="24">
        <v>100</v>
      </c>
      <c r="N5" s="24" t="s">
        <v>300</v>
      </c>
      <c r="O5" s="24">
        <v>387644</v>
      </c>
      <c r="P5" s="24" t="s">
        <v>291</v>
      </c>
      <c r="Q5" s="24">
        <v>27220134</v>
      </c>
      <c r="R5" s="24">
        <v>27220134</v>
      </c>
      <c r="S5" s="24" t="s">
        <v>5</v>
      </c>
      <c r="T5" s="24" t="s">
        <v>5</v>
      </c>
      <c r="U5" s="24" t="s">
        <v>5</v>
      </c>
    </row>
    <row r="6" spans="1:21" s="9" customFormat="1">
      <c r="A6" s="24">
        <v>5</v>
      </c>
      <c r="B6" s="24">
        <v>34850291</v>
      </c>
      <c r="C6" s="24">
        <v>34850414</v>
      </c>
      <c r="D6" s="24">
        <f t="shared" si="0"/>
        <v>123</v>
      </c>
      <c r="E6" s="24" t="s">
        <v>491</v>
      </c>
      <c r="F6" s="24" t="s">
        <v>299</v>
      </c>
      <c r="G6" s="24">
        <v>123</v>
      </c>
      <c r="H6" s="24">
        <v>100</v>
      </c>
      <c r="I6" s="64">
        <v>0.367070806967842</v>
      </c>
      <c r="J6" s="63">
        <v>1.1000996620596999</v>
      </c>
      <c r="K6" s="24" t="s">
        <v>298</v>
      </c>
      <c r="L6" s="24">
        <v>123</v>
      </c>
      <c r="M6" s="24">
        <v>100</v>
      </c>
      <c r="N6" s="24" t="s">
        <v>297</v>
      </c>
      <c r="O6" s="24">
        <v>153657</v>
      </c>
      <c r="P6" s="24" t="s">
        <v>296</v>
      </c>
      <c r="Q6" s="24">
        <v>34840776</v>
      </c>
      <c r="R6" s="24">
        <v>34896883</v>
      </c>
      <c r="S6" s="24" t="s">
        <v>295</v>
      </c>
      <c r="T6" s="24" t="s">
        <v>289</v>
      </c>
      <c r="U6" s="24" t="s">
        <v>294</v>
      </c>
    </row>
    <row r="7" spans="1:21" s="9" customFormat="1" ht="16" thickBot="1">
      <c r="A7" s="13">
        <v>5</v>
      </c>
      <c r="B7" s="13">
        <v>147553798</v>
      </c>
      <c r="C7" s="13">
        <v>147553934</v>
      </c>
      <c r="D7" s="13">
        <f t="shared" si="0"/>
        <v>136</v>
      </c>
      <c r="E7" s="13" t="s">
        <v>492</v>
      </c>
      <c r="F7" s="13"/>
      <c r="G7" s="13"/>
      <c r="H7" s="13"/>
      <c r="I7" s="62">
        <v>0.39198324164627701</v>
      </c>
      <c r="J7" s="61">
        <v>0.86140088085838096</v>
      </c>
      <c r="K7" s="13" t="s">
        <v>293</v>
      </c>
      <c r="L7" s="13">
        <v>136</v>
      </c>
      <c r="M7" s="13">
        <v>100</v>
      </c>
      <c r="N7" s="13" t="s">
        <v>292</v>
      </c>
      <c r="O7" s="13">
        <v>408187</v>
      </c>
      <c r="P7" s="13" t="s">
        <v>291</v>
      </c>
      <c r="Q7" s="13">
        <v>147549295</v>
      </c>
      <c r="R7" s="13">
        <v>147554961</v>
      </c>
      <c r="S7" s="13" t="s">
        <v>290</v>
      </c>
      <c r="T7" s="13" t="s">
        <v>289</v>
      </c>
      <c r="U7" s="13" t="s">
        <v>289</v>
      </c>
    </row>
    <row r="8" spans="1:21">
      <c r="A8" s="107" t="s">
        <v>497</v>
      </c>
      <c r="B8" s="107"/>
      <c r="C8" s="107"/>
      <c r="D8" s="107"/>
      <c r="E8" s="107"/>
      <c r="F8" s="107"/>
      <c r="G8" s="107"/>
      <c r="H8" s="107"/>
      <c r="I8" s="107"/>
      <c r="J8" s="107"/>
      <c r="K8" s="107"/>
      <c r="L8" s="107"/>
      <c r="M8" s="107"/>
      <c r="N8" s="107"/>
      <c r="O8" s="107"/>
      <c r="P8" s="107"/>
      <c r="Q8" s="107"/>
      <c r="R8" s="107"/>
      <c r="S8" s="107"/>
      <c r="T8" s="107"/>
      <c r="U8" s="107"/>
    </row>
  </sheetData>
  <mergeCells count="1">
    <mergeCell ref="A8:U8"/>
  </mergeCells>
  <phoneticPr fontId="24"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supp table 1</vt:lpstr>
      <vt:lpstr>supp table 2</vt:lpstr>
      <vt:lpstr>supp table 3</vt:lpstr>
      <vt:lpstr>supp table 4</vt:lpstr>
      <vt:lpstr>supp table 5</vt:lpstr>
      <vt:lpstr>supp table 6</vt:lpstr>
      <vt:lpstr>supp table 7</vt:lpstr>
      <vt:lpstr>supp table 8</vt:lpstr>
      <vt:lpstr>supp table 9</vt:lpstr>
      <vt:lpstr>supp table 10</vt:lpstr>
      <vt:lpstr>supp table 11</vt:lpstr>
      <vt:lpstr>supp table 12</vt:lpstr>
      <vt:lpstr>supp table 13</vt:lpstr>
      <vt:lpstr>supp table14</vt:lpstr>
    </vt:vector>
  </TitlesOfParts>
  <Company>Complete Genomics,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Brock Peters</dc:creator>
  <cp:lastModifiedBy>Brock Peters</cp:lastModifiedBy>
  <cp:lastPrinted>2014-11-21T18:09:20Z</cp:lastPrinted>
  <dcterms:created xsi:type="dcterms:W3CDTF">2013-02-01T22:19:41Z</dcterms:created>
  <dcterms:modified xsi:type="dcterms:W3CDTF">2014-12-30T18:57:05Z</dcterms:modified>
</cp:coreProperties>
</file>