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060" yWindow="0" windowWidth="31600" windowHeight="19760" tabRatio="787"/>
  </bookViews>
  <sheets>
    <sheet name="SuppTable 1A POLE mutations" sheetId="1" r:id="rId1"/>
    <sheet name="SuppTable 1B POLD1 mutations" sheetId="3" r:id="rId2"/>
    <sheet name="SuppTable 2 R,S change" sheetId="28" r:id="rId3"/>
    <sheet name="SuppTable 3A EEC aa change" sheetId="30" r:id="rId4"/>
    <sheet name="SuppTable 3B CRC aa change" sheetId="33" r:id="rId5"/>
    <sheet name="SuppTable 4  Homopolymer sites" sheetId="35" r:id="rId6"/>
    <sheet name="SuppTable5 Distance to active " sheetId="36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7" i="28" l="1"/>
  <c r="Y19" i="28"/>
  <c r="Y12" i="28"/>
  <c r="Y14" i="28"/>
  <c r="Y7" i="28"/>
  <c r="Y9" i="28"/>
  <c r="X20" i="28"/>
  <c r="W20" i="28"/>
  <c r="V20" i="28"/>
  <c r="U20" i="28"/>
  <c r="T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X18" i="28"/>
  <c r="W18" i="28"/>
  <c r="V18" i="28"/>
  <c r="U18" i="28"/>
  <c r="T18" i="28"/>
  <c r="S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X15" i="28"/>
  <c r="W15" i="28"/>
  <c r="V15" i="28"/>
  <c r="U15" i="28"/>
  <c r="T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X13" i="28"/>
  <c r="W13" i="28"/>
  <c r="V13" i="28"/>
  <c r="U13" i="28"/>
  <c r="T13" i="28"/>
  <c r="S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X10" i="28"/>
  <c r="W10" i="28"/>
  <c r="V10" i="28"/>
  <c r="U10" i="28"/>
  <c r="T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X8" i="28"/>
  <c r="W8" i="28"/>
  <c r="V8" i="28"/>
  <c r="U8" i="28"/>
  <c r="T8" i="28"/>
  <c r="S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X67" i="33"/>
  <c r="X66" i="33"/>
  <c r="X65" i="33"/>
  <c r="X64" i="33"/>
  <c r="X63" i="33"/>
  <c r="X62" i="33"/>
  <c r="X61" i="33"/>
  <c r="X60" i="33"/>
  <c r="X59" i="33"/>
  <c r="X58" i="33"/>
  <c r="X57" i="33"/>
  <c r="X56" i="33"/>
  <c r="X55" i="33"/>
  <c r="X54" i="33"/>
  <c r="X53" i="33"/>
  <c r="X52" i="33"/>
  <c r="X51" i="33"/>
  <c r="X50" i="33"/>
  <c r="X49" i="33"/>
  <c r="X48" i="33"/>
  <c r="X45" i="33"/>
  <c r="X44" i="33"/>
  <c r="X43" i="33"/>
  <c r="X42" i="33"/>
  <c r="X41" i="33"/>
  <c r="X40" i="33"/>
  <c r="X39" i="33"/>
  <c r="X38" i="33"/>
  <c r="X37" i="33"/>
  <c r="X36" i="33"/>
  <c r="X35" i="33"/>
  <c r="X34" i="33"/>
  <c r="X33" i="33"/>
  <c r="X32" i="33"/>
  <c r="X31" i="33"/>
  <c r="X30" i="33"/>
  <c r="X29" i="33"/>
  <c r="X28" i="33"/>
  <c r="X27" i="33"/>
  <c r="X26" i="33"/>
  <c r="X70" i="30"/>
  <c r="X69" i="30"/>
  <c r="X68" i="30"/>
  <c r="X67" i="30"/>
  <c r="X66" i="30"/>
  <c r="X65" i="30"/>
  <c r="X64" i="30"/>
  <c r="X63" i="30"/>
  <c r="X62" i="30"/>
  <c r="X61" i="30"/>
  <c r="X60" i="30"/>
  <c r="X59" i="30"/>
  <c r="X58" i="30"/>
  <c r="X57" i="30"/>
  <c r="X56" i="30"/>
  <c r="X55" i="30"/>
  <c r="X54" i="30"/>
  <c r="X53" i="30"/>
  <c r="X52" i="30"/>
  <c r="X51" i="30"/>
  <c r="X47" i="30"/>
  <c r="X46" i="30"/>
  <c r="X45" i="30"/>
  <c r="X44" i="30"/>
  <c r="X43" i="30"/>
  <c r="X42" i="30"/>
  <c r="X41" i="30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X10" i="30"/>
  <c r="X9" i="30"/>
  <c r="X8" i="30"/>
  <c r="X7" i="30"/>
  <c r="X6" i="30"/>
  <c r="X5" i="30"/>
  <c r="X4" i="30"/>
</calcChain>
</file>

<file path=xl/sharedStrings.xml><?xml version="1.0" encoding="utf-8"?>
<sst xmlns="http://schemas.openxmlformats.org/spreadsheetml/2006/main" count="2160" uniqueCount="596">
  <si>
    <t>e, uracil, uracil binding domain,  exo, exonuclease domain,268-471; int, interdomain region; pol, polymerase, 531-1153; duf, domain of unknown function, 1525-1925.  Regions based on SWISS-PROT annotation.</t>
  </si>
  <si>
    <t>R423H</t>
  </si>
  <si>
    <t>na</t>
  </si>
  <si>
    <r>
      <t>Cancer</t>
    </r>
    <r>
      <rPr>
        <b/>
        <vertAlign val="superscript"/>
        <sz val="11"/>
        <rFont val="Arial"/>
      </rPr>
      <t>a</t>
    </r>
  </si>
  <si>
    <r>
      <t>Sample ID</t>
    </r>
    <r>
      <rPr>
        <b/>
        <vertAlign val="superscript"/>
        <sz val="11"/>
        <color indexed="8"/>
        <rFont val="Arial"/>
      </rPr>
      <t>b</t>
    </r>
  </si>
  <si>
    <r>
      <t>Mutational Subgroup</t>
    </r>
    <r>
      <rPr>
        <b/>
        <vertAlign val="superscript"/>
        <sz val="11"/>
        <color indexed="8"/>
        <rFont val="Arial"/>
      </rPr>
      <t>d</t>
    </r>
  </si>
  <si>
    <t>Amino Acid Position</t>
    <phoneticPr fontId="3" type="noConversion"/>
  </si>
  <si>
    <r>
      <t>Domain</t>
    </r>
    <r>
      <rPr>
        <b/>
        <vertAlign val="superscript"/>
        <sz val="11"/>
        <rFont val="Arial"/>
      </rPr>
      <t>e</t>
    </r>
  </si>
  <si>
    <r>
      <t>MSI status</t>
    </r>
    <r>
      <rPr>
        <b/>
        <vertAlign val="superscript"/>
        <sz val="11"/>
        <rFont val="Arial"/>
      </rPr>
      <t>f</t>
    </r>
  </si>
  <si>
    <t>Mut/Mb</t>
    <phoneticPr fontId="3" type="noConversion"/>
  </si>
  <si>
    <t>MSI</t>
    <phoneticPr fontId="3" type="noConversion"/>
  </si>
  <si>
    <t>TCGA-CM-5861</t>
  </si>
  <si>
    <t>V2152M</t>
  </si>
  <si>
    <t>TCGA-CM-6162</t>
  </si>
  <si>
    <t>TCGA-CM-4746</t>
  </si>
  <si>
    <t>TCGA-B5-A11Y</t>
  </si>
  <si>
    <t>R34C</t>
  </si>
  <si>
    <t>P102L</t>
  </si>
  <si>
    <t>uracil</t>
  </si>
  <si>
    <t>HNSC</t>
  </si>
  <si>
    <t>TCGA-DQ-7595</t>
  </si>
  <si>
    <t>P269S</t>
  </si>
  <si>
    <t>BRCA</t>
  </si>
  <si>
    <t>TCGA-BH-A0DL</t>
  </si>
  <si>
    <t>T279N</t>
  </si>
  <si>
    <t>BLCA</t>
  </si>
  <si>
    <t>TCGA-FD-A3B6</t>
  </si>
  <si>
    <t>E311D</t>
  </si>
  <si>
    <t>MSI</t>
    <phoneticPr fontId="3" type="noConversion"/>
  </si>
  <si>
    <t>MSS</t>
    <phoneticPr fontId="3" type="noConversion"/>
  </si>
  <si>
    <t>nt</t>
  </si>
  <si>
    <t>nt</t>
    <phoneticPr fontId="4" type="noConversion"/>
  </si>
  <si>
    <t>.</t>
    <phoneticPr fontId="4" type="noConversion"/>
  </si>
  <si>
    <t>MSS</t>
    <phoneticPr fontId="4" type="noConversion"/>
  </si>
  <si>
    <t>nt</t>
    <phoneticPr fontId="4" type="noConversion"/>
  </si>
  <si>
    <t>nt</t>
    <phoneticPr fontId="3" type="noConversion"/>
  </si>
  <si>
    <r>
      <t>AA 1</t>
    </r>
    <r>
      <rPr>
        <b/>
        <vertAlign val="superscript"/>
        <sz val="11"/>
        <color indexed="8"/>
        <rFont val="Arial"/>
      </rPr>
      <t>c</t>
    </r>
    <phoneticPr fontId="4" type="noConversion"/>
  </si>
  <si>
    <t>AA 2</t>
    <phoneticPr fontId="3" type="noConversion"/>
  </si>
  <si>
    <t>AA 3</t>
    <phoneticPr fontId="3" type="noConversion"/>
  </si>
  <si>
    <t>AA 4</t>
    <phoneticPr fontId="3" type="noConversion"/>
  </si>
  <si>
    <t>AA 5</t>
    <phoneticPr fontId="3" type="noConversion"/>
  </si>
  <si>
    <t>AA 6</t>
    <phoneticPr fontId="0" type="noConversion"/>
  </si>
  <si>
    <t>AA 7</t>
    <phoneticPr fontId="3" type="noConversion"/>
  </si>
  <si>
    <t>nt</t>
    <phoneticPr fontId="4" type="noConversion"/>
  </si>
  <si>
    <t>nt</t>
    <phoneticPr fontId="4" type="noConversion"/>
  </si>
  <si>
    <t>Ultra</t>
    <phoneticPr fontId="4" type="noConversion"/>
  </si>
  <si>
    <t>MSI</t>
    <phoneticPr fontId="4" type="noConversion"/>
  </si>
  <si>
    <t>MSI</t>
    <phoneticPr fontId="4" type="noConversion"/>
  </si>
  <si>
    <t>MSS</t>
    <phoneticPr fontId="4" type="noConversion"/>
  </si>
  <si>
    <t>MSI</t>
    <phoneticPr fontId="4" type="noConversion"/>
  </si>
  <si>
    <t>EEC</t>
    <phoneticPr fontId="3" type="noConversion"/>
  </si>
  <si>
    <t>nt</t>
    <phoneticPr fontId="4" type="noConversion"/>
  </si>
  <si>
    <t>Ultra</t>
    <phoneticPr fontId="4" type="noConversion"/>
  </si>
  <si>
    <t>S297F</t>
    <phoneticPr fontId="4" type="noConversion"/>
  </si>
  <si>
    <t>nt</t>
    <phoneticPr fontId="3" type="noConversion"/>
  </si>
  <si>
    <t>MSI</t>
    <phoneticPr fontId="3" type="noConversion"/>
  </si>
  <si>
    <t>EEC</t>
    <phoneticPr fontId="3" type="noConversion"/>
  </si>
  <si>
    <t>MSI</t>
    <phoneticPr fontId="3" type="noConversion"/>
  </si>
  <si>
    <t>MSI</t>
    <phoneticPr fontId="3" type="noConversion"/>
  </si>
  <si>
    <t>MSS</t>
    <phoneticPr fontId="3" type="noConversion"/>
  </si>
  <si>
    <t>MSS</t>
    <phoneticPr fontId="3" type="noConversion"/>
  </si>
  <si>
    <t>MSI</t>
    <phoneticPr fontId="3" type="noConversion"/>
  </si>
  <si>
    <t>MSI</t>
    <phoneticPr fontId="3" type="noConversion"/>
  </si>
  <si>
    <t>MSI</t>
    <phoneticPr fontId="3" type="noConversion"/>
  </si>
  <si>
    <t>MSI</t>
    <phoneticPr fontId="3" type="noConversion"/>
  </si>
  <si>
    <t>MSI</t>
    <phoneticPr fontId="3" type="noConversion"/>
  </si>
  <si>
    <t>MSI</t>
    <phoneticPr fontId="3" type="noConversion"/>
  </si>
  <si>
    <t>EEC</t>
    <phoneticPr fontId="3" type="noConversion"/>
  </si>
  <si>
    <t>MSS</t>
    <phoneticPr fontId="3" type="noConversion"/>
  </si>
  <si>
    <t>MSI</t>
    <phoneticPr fontId="3" type="noConversion"/>
  </si>
  <si>
    <t>MSS</t>
    <phoneticPr fontId="3" type="noConversion"/>
  </si>
  <si>
    <t>na</t>
    <phoneticPr fontId="3" type="noConversion"/>
  </si>
  <si>
    <t>MSS</t>
    <phoneticPr fontId="3" type="noConversion"/>
  </si>
  <si>
    <t>MSI</t>
    <phoneticPr fontId="3" type="noConversion"/>
  </si>
  <si>
    <t>MSI</t>
    <phoneticPr fontId="3" type="noConversion"/>
  </si>
  <si>
    <t>MSS</t>
    <phoneticPr fontId="3" type="noConversion"/>
  </si>
  <si>
    <t>P286S</t>
    <phoneticPr fontId="0" type="noConversion"/>
  </si>
  <si>
    <t>TCGA-AN-A046</t>
  </si>
  <si>
    <t>R1879C</t>
    <phoneticPr fontId="3" type="noConversion"/>
  </si>
  <si>
    <t>exo</t>
    <phoneticPr fontId="3" type="noConversion"/>
  </si>
  <si>
    <t>MSS</t>
    <phoneticPr fontId="3" type="noConversion"/>
  </si>
  <si>
    <t>P436R</t>
    <phoneticPr fontId="0" type="noConversion"/>
  </si>
  <si>
    <t>A456P</t>
    <phoneticPr fontId="0" type="noConversion"/>
  </si>
  <si>
    <t>MSI</t>
    <phoneticPr fontId="3" type="noConversion"/>
  </si>
  <si>
    <t>MSS</t>
    <phoneticPr fontId="3" type="noConversion"/>
  </si>
  <si>
    <t>pol</t>
    <phoneticPr fontId="0" type="noConversion"/>
  </si>
  <si>
    <t>MSI</t>
    <phoneticPr fontId="3" type="noConversion"/>
  </si>
  <si>
    <t>int</t>
    <phoneticPr fontId="0" type="noConversion"/>
  </si>
  <si>
    <t>duf</t>
    <phoneticPr fontId="0" type="noConversion"/>
  </si>
  <si>
    <t>duf</t>
    <phoneticPr fontId="0" type="noConversion"/>
  </si>
  <si>
    <t>MSI</t>
    <phoneticPr fontId="3" type="noConversion"/>
  </si>
  <si>
    <t>G2285D</t>
    <phoneticPr fontId="0" type="noConversion"/>
  </si>
  <si>
    <t>int</t>
    <phoneticPr fontId="0" type="noConversion"/>
  </si>
  <si>
    <t>TCGA-AZ-6598</t>
  </si>
  <si>
    <t>T1052M</t>
  </si>
  <si>
    <t>TCGA-A5-A0VP</t>
  </si>
  <si>
    <t>A1140T</t>
  </si>
  <si>
    <t>TCGA-AA-3833</t>
  </si>
  <si>
    <t>R1160H</t>
  </si>
  <si>
    <t>TCGA-D5-6540</t>
  </si>
  <si>
    <t>A1224T</t>
  </si>
  <si>
    <t>TCGA-AA-3518</t>
  </si>
  <si>
    <t>V1368M</t>
  </si>
  <si>
    <t>TCGA-AA-3710</t>
  </si>
  <si>
    <t>P1421S</t>
  </si>
  <si>
    <t>TCGA-AZ-6601</t>
  </si>
  <si>
    <t>R1519C</t>
  </si>
  <si>
    <t xml:space="preserve">TCGA-EQ-A4SO </t>
  </si>
  <si>
    <t xml:space="preserve">G324V </t>
  </si>
  <si>
    <t xml:space="preserve">TCGA-BR-8591 </t>
  </si>
  <si>
    <t xml:space="preserve">R311C </t>
  </si>
  <si>
    <t xml:space="preserve">TCGA-BR-6452 </t>
  </si>
  <si>
    <t xml:space="preserve">D316N </t>
  </si>
  <si>
    <t xml:space="preserve">TCGA-IB-7651 </t>
  </si>
  <si>
    <t xml:space="preserve">R311H </t>
  </si>
  <si>
    <t xml:space="preserve">TCGA-CR-5247 </t>
  </si>
  <si>
    <t xml:space="preserve">D389H </t>
  </si>
  <si>
    <t xml:space="preserve">TCGA-B0-5080 </t>
  </si>
  <si>
    <t xml:space="preserve">V392M </t>
  </si>
  <si>
    <t xml:space="preserve">TCGA-E9-A1NA </t>
  </si>
  <si>
    <t>200-300</t>
    <phoneticPr fontId="1" type="noConversion"/>
  </si>
  <si>
    <t>100-200</t>
    <phoneticPr fontId="1" type="noConversion"/>
  </si>
  <si>
    <t>Ref AA</t>
    <phoneticPr fontId="4" type="noConversion"/>
  </si>
  <si>
    <t>Total</t>
    <phoneticPr fontId="4" type="noConversion"/>
  </si>
  <si>
    <t>Total</t>
    <phoneticPr fontId="4" type="noConversion"/>
  </si>
  <si>
    <t>Total</t>
    <phoneticPr fontId="4" type="noConversion"/>
  </si>
  <si>
    <t>Key</t>
    <phoneticPr fontId="4" type="noConversion"/>
  </si>
  <si>
    <t>Key</t>
    <phoneticPr fontId="4" type="noConversion"/>
  </si>
  <si>
    <t>Key</t>
    <phoneticPr fontId="4" type="noConversion"/>
  </si>
  <si>
    <t>A2243T</t>
  </si>
  <si>
    <t>H1440R</t>
  </si>
  <si>
    <t>L1327M</t>
  </si>
  <si>
    <t>P441L,Q1335_splice</t>
  </si>
  <si>
    <t>P286R</t>
    <phoneticPr fontId="0" type="noConversion"/>
  </si>
  <si>
    <t>exo</t>
    <phoneticPr fontId="0" type="noConversion"/>
  </si>
  <si>
    <t>C2109R</t>
  </si>
  <si>
    <t>TCGA-AX-A0J0</t>
  </si>
  <si>
    <t>TCGA-AX-A05Z</t>
  </si>
  <si>
    <t>F1907L</t>
  </si>
  <si>
    <t>S1930*</t>
  </si>
  <si>
    <t>TCGA-D1-A17Q</t>
  </si>
  <si>
    <t>TCGA-F5-6814</t>
  </si>
  <si>
    <t>TCGA-CA-6717</t>
  </si>
  <si>
    <t>L1235I</t>
  </si>
  <si>
    <t>R1371X</t>
  </si>
  <si>
    <t>TCGA-AA-3555</t>
  </si>
  <si>
    <t>P286H</t>
  </si>
  <si>
    <t>TCGA-D1-A16X</t>
  </si>
  <si>
    <t>D1129G</t>
  </si>
  <si>
    <t>TCGA-A6-5665</t>
  </si>
  <si>
    <t>A930fs</t>
  </si>
  <si>
    <t>TCGA-CK-5916</t>
  </si>
  <si>
    <t>814_815del</t>
  </si>
  <si>
    <t>P112fs</t>
  </si>
  <si>
    <t>A145D</t>
  </si>
  <si>
    <t>TCGA-G4-6588</t>
  </si>
  <si>
    <t xml:space="preserve">b, Sample IDs pertain to TCGA sample IDs were applicable. </t>
    <phoneticPr fontId="3" type="noConversion"/>
  </si>
  <si>
    <t>c, aa1 is chosen from samples with multiple mutations in POLE as the one in the exonuclease domain or in order across the protein if one is not present</t>
    <phoneticPr fontId="3" type="noConversion"/>
  </si>
  <si>
    <t>TCGA-AP-A0LM</t>
  </si>
  <si>
    <t>Q214R</t>
  </si>
  <si>
    <t>TCGA-B5-A11E</t>
  </si>
  <si>
    <t>G904</t>
  </si>
  <si>
    <t>R1364C</t>
  </si>
  <si>
    <t>V1555</t>
  </si>
  <si>
    <t>R1879C</t>
  </si>
  <si>
    <t>C2238</t>
  </si>
  <si>
    <t>GBM</t>
  </si>
  <si>
    <t>TCGA-06-5416</t>
  </si>
  <si>
    <t>R680C</t>
  </si>
  <si>
    <t>S1827L</t>
  </si>
  <si>
    <t>TCGA-AP-A056</t>
  </si>
  <si>
    <t>R1826W</t>
  </si>
  <si>
    <t>I2199</t>
  </si>
  <si>
    <t>TCGA-AA-A00N</t>
  </si>
  <si>
    <t>L1255V</t>
  </si>
  <si>
    <t>TCGA-AA-3984</t>
  </si>
  <si>
    <t>TCGA-AZ-4315</t>
  </si>
  <si>
    <t>TCGA-EI-6917</t>
  </si>
  <si>
    <t>A426V</t>
  </si>
  <si>
    <t>TCGA-A5-A0GP</t>
  </si>
  <si>
    <t>TCGA-D1-A16Y</t>
  </si>
  <si>
    <t>TCGA-AP-A051</t>
  </si>
  <si>
    <t>L424I</t>
  </si>
  <si>
    <t>G1425</t>
  </si>
  <si>
    <t>L2083</t>
  </si>
  <si>
    <t>TCGA-AA-A010</t>
  </si>
  <si>
    <t>A189T</t>
  </si>
  <si>
    <t>TCGA-BS-A0TC</t>
  </si>
  <si>
    <t>M444K</t>
  </si>
  <si>
    <t>TCGA-D1-A103</t>
  </si>
  <si>
    <t>A456P</t>
  </si>
  <si>
    <t>H144Q</t>
  </si>
  <si>
    <t>T1104M</t>
  </si>
  <si>
    <t>S1644L</t>
  </si>
  <si>
    <t>A1967V</t>
  </si>
  <si>
    <t>TCGA-BS-A0UM</t>
  </si>
  <si>
    <t>A566T</t>
  </si>
  <si>
    <t>pol</t>
  </si>
  <si>
    <t>TCGA-EI-6882</t>
  </si>
  <si>
    <t>R759C</t>
  </si>
  <si>
    <t>TCGA-AA-3525</t>
  </si>
  <si>
    <t>R762W</t>
  </si>
  <si>
    <t>TCGA-AX-A0J1</t>
  </si>
  <si>
    <t>A465V</t>
  </si>
  <si>
    <t>TCGA-AD-6964</t>
  </si>
  <si>
    <t>Y473C</t>
  </si>
  <si>
    <t>Y2003C</t>
  </si>
  <si>
    <t xml:space="preserve"> TCGA-19-1787 </t>
  </si>
  <si>
    <t xml:space="preserve">A399V </t>
  </si>
  <si>
    <t>N</t>
  </si>
  <si>
    <t>G</t>
  </si>
  <si>
    <t>T</t>
  </si>
  <si>
    <t>C</t>
  </si>
  <si>
    <t>A</t>
  </si>
  <si>
    <t>TCGA-AA-3947</t>
  </si>
  <si>
    <t>P787L</t>
  </si>
  <si>
    <t>R808H</t>
  </si>
  <si>
    <t>TCGA-EI-6507</t>
  </si>
  <si>
    <t>L852R</t>
  </si>
  <si>
    <t>TCGA-AY-6197</t>
  </si>
  <si>
    <t>A864T</t>
  </si>
  <si>
    <t>C873R</t>
  </si>
  <si>
    <t>Splice_Site</t>
  </si>
  <si>
    <t>TCGA-CM-4743</t>
  </si>
  <si>
    <t>TCGA-A6-4105</t>
  </si>
  <si>
    <t>V392M</t>
  </si>
  <si>
    <t>KIRC</t>
  </si>
  <si>
    <t>TCGA-A6-6781</t>
  </si>
  <si>
    <t>P1547S</t>
  </si>
  <si>
    <t>TCGA-BG-A0LX</t>
  </si>
  <si>
    <t>E1698D</t>
  </si>
  <si>
    <t>duf</t>
  </si>
  <si>
    <t>TCGA-AP-A054</t>
  </si>
  <si>
    <t>Y1889C</t>
  </si>
  <si>
    <t>TCGA-D5-6930</t>
  </si>
  <si>
    <t>T2049A</t>
  </si>
  <si>
    <t>TCGA-AA-A00J</t>
  </si>
  <si>
    <t>A2056T</t>
  </si>
  <si>
    <t>chr15</t>
  </si>
  <si>
    <t>CHEK1</t>
  </si>
  <si>
    <t>GRB14</t>
  </si>
  <si>
    <t>RAD50</t>
  </si>
  <si>
    <t>RHAMM</t>
  </si>
  <si>
    <t>TCF7L2</t>
  </si>
  <si>
    <t>WISP3</t>
  </si>
  <si>
    <t>AXIN2</t>
  </si>
  <si>
    <t>C7</t>
  </si>
  <si>
    <t>chr17</t>
  </si>
  <si>
    <t>MSH6</t>
  </si>
  <si>
    <t>C8</t>
  </si>
  <si>
    <t>G6</t>
  </si>
  <si>
    <t>BAX</t>
  </si>
  <si>
    <t>G8</t>
  </si>
  <si>
    <t>chr19</t>
  </si>
  <si>
    <t>IGF2R2</t>
  </si>
  <si>
    <t>T10</t>
  </si>
  <si>
    <t>T6</t>
  </si>
  <si>
    <t>FAS</t>
  </si>
  <si>
    <t>T7</t>
  </si>
  <si>
    <t>BCL10</t>
  </si>
  <si>
    <t>TCGA-BG-A0VX</t>
  </si>
  <si>
    <t>L424V</t>
  </si>
  <si>
    <t>TCGA-D8-A1JG</t>
  </si>
  <si>
    <t>TCGA-AP-A1DQ</t>
  </si>
  <si>
    <t>A428T</t>
  </si>
  <si>
    <t>TCGA-BH-A0W4</t>
  </si>
  <si>
    <t>D440N</t>
  </si>
  <si>
    <t>TCGA-CM-6678</t>
  </si>
  <si>
    <t>G628R</t>
  </si>
  <si>
    <t>TCGA-BG-A18A</t>
  </si>
  <si>
    <t>R976S</t>
  </si>
  <si>
    <t>TCGA-16-0846</t>
  </si>
  <si>
    <t>V1446fs</t>
  </si>
  <si>
    <t>TCGA-AA-3678</t>
  </si>
  <si>
    <t>D1752N</t>
  </si>
  <si>
    <t>TCGA-AG-A01W</t>
  </si>
  <si>
    <t>D2013N</t>
  </si>
  <si>
    <t>TCGA-E9-A247</t>
  </si>
  <si>
    <t>Y416H</t>
  </si>
  <si>
    <t>TCGA-A6-6780</t>
  </si>
  <si>
    <t>R352C</t>
  </si>
  <si>
    <t>TCGA-D5-6927</t>
  </si>
  <si>
    <t>L427I</t>
  </si>
  <si>
    <t>TCGA-AD-5900</t>
  </si>
  <si>
    <t>T441M</t>
  </si>
  <si>
    <t>TCGA-AA-3516</t>
  </si>
  <si>
    <t>TCGA-F5-6464</t>
  </si>
  <si>
    <t>I878V</t>
  </si>
  <si>
    <t>R</t>
  </si>
  <si>
    <t>E</t>
  </si>
  <si>
    <t>S</t>
  </si>
  <si>
    <t>P</t>
  </si>
  <si>
    <t>L</t>
  </si>
  <si>
    <t>F</t>
  </si>
  <si>
    <t>K</t>
  </si>
  <si>
    <t>V</t>
  </si>
  <si>
    <t>D</t>
  </si>
  <si>
    <t>I</t>
  </si>
  <si>
    <t>Q</t>
  </si>
  <si>
    <t>Y</t>
  </si>
  <si>
    <t>H</t>
  </si>
  <si>
    <t>M</t>
  </si>
  <si>
    <t>W</t>
  </si>
  <si>
    <t>X</t>
  </si>
  <si>
    <t>TCGA-AA-3949</t>
  </si>
  <si>
    <t>Q461H</t>
  </si>
  <si>
    <t>TCGA-CK-5913</t>
  </si>
  <si>
    <t>V596I</t>
  </si>
  <si>
    <t>.</t>
  </si>
  <si>
    <t>CRC</t>
  </si>
  <si>
    <t>P286R</t>
  </si>
  <si>
    <t>Ultra</t>
  </si>
  <si>
    <t>exo</t>
  </si>
  <si>
    <t>MSS</t>
  </si>
  <si>
    <t>ECC</t>
  </si>
  <si>
    <t>TCGA-B5-A0JY</t>
  </si>
  <si>
    <t>F815L</t>
  </si>
  <si>
    <t>TCGA-BS-A0UV</t>
  </si>
  <si>
    <t>S1380L</t>
  </si>
  <si>
    <t>L1561P</t>
  </si>
  <si>
    <t>TCGA-BS-A0UF</t>
  </si>
  <si>
    <t>T582M</t>
  </si>
  <si>
    <t>A599V</t>
  </si>
  <si>
    <t>I598V</t>
  </si>
  <si>
    <t>R823H</t>
  </si>
  <si>
    <t>TCGA-D1-A17D</t>
  </si>
  <si>
    <t>L606V</t>
  </si>
  <si>
    <t>TCGA-AP-A05H</t>
  </si>
  <si>
    <t>F637L</t>
  </si>
  <si>
    <t>TCGA-BG-A0MQ</t>
  </si>
  <si>
    <t>V700I</t>
  </si>
  <si>
    <t>TCGA-BS-A0TA</t>
  </si>
  <si>
    <t>C949F</t>
  </si>
  <si>
    <t>TCGA-D1-A17R</t>
  </si>
  <si>
    <t>A127T</t>
  </si>
  <si>
    <t>TCGA-D1-A15X</t>
  </si>
  <si>
    <t>G262S</t>
  </si>
  <si>
    <t>TCGA-D1-A17M</t>
  </si>
  <si>
    <t>V556I</t>
  </si>
  <si>
    <t>TCGA-19-5951</t>
  </si>
  <si>
    <t>R875H</t>
  </si>
  <si>
    <t>TCGA-HT-8564</t>
  </si>
  <si>
    <t>A692V</t>
  </si>
  <si>
    <t>R195Q</t>
  </si>
  <si>
    <t>TCGA-AA-3663</t>
  </si>
  <si>
    <t>TCGA-CA-6718</t>
  </si>
  <si>
    <t>TCGA-B5-A11N</t>
  </si>
  <si>
    <t>LGG</t>
  </si>
  <si>
    <t>TCGA-DU-6392</t>
  </si>
  <si>
    <t>S297Y</t>
  </si>
  <si>
    <t>S497P</t>
  </si>
  <si>
    <t>A1209D</t>
  </si>
  <si>
    <t>R1556W</t>
  </si>
  <si>
    <t>F1606Y</t>
  </si>
  <si>
    <t>TCGA-AP-A059</t>
  </si>
  <si>
    <t>S297F</t>
  </si>
  <si>
    <t>L35M</t>
  </si>
  <si>
    <t>A25T</t>
  </si>
  <si>
    <t>S554</t>
  </si>
  <si>
    <t>L2112M</t>
  </si>
  <si>
    <t>TCGA-A6-6141</t>
  </si>
  <si>
    <t>TCGA-AA-3977</t>
  </si>
  <si>
    <t>F367S</t>
  </si>
  <si>
    <t>K777N</t>
  </si>
  <si>
    <t>STAD</t>
  </si>
  <si>
    <t>TCGA-BR-8680</t>
  </si>
  <si>
    <t>V411L</t>
  </si>
  <si>
    <t>Ref AA</t>
    <phoneticPr fontId="1" type="noConversion"/>
  </si>
  <si>
    <t>&gt;5000</t>
    <phoneticPr fontId="1" type="noConversion"/>
  </si>
  <si>
    <t>3000-4000</t>
    <phoneticPr fontId="1" type="noConversion"/>
  </si>
  <si>
    <t>2000-3000</t>
    <phoneticPr fontId="1" type="noConversion"/>
  </si>
  <si>
    <t>1000-2000</t>
    <phoneticPr fontId="1" type="noConversion"/>
  </si>
  <si>
    <t>Ref AA</t>
    <phoneticPr fontId="1" type="noConversion"/>
  </si>
  <si>
    <t>&gt;2000</t>
    <phoneticPr fontId="1" type="noConversion"/>
  </si>
  <si>
    <t>1500-2000</t>
    <phoneticPr fontId="1" type="noConversion"/>
  </si>
  <si>
    <t>1000-1500</t>
    <phoneticPr fontId="1" type="noConversion"/>
  </si>
  <si>
    <t>500-1000</t>
    <phoneticPr fontId="1" type="noConversion"/>
  </si>
  <si>
    <t>MSS</t>
    <phoneticPr fontId="1" type="noConversion"/>
  </si>
  <si>
    <t>Ref AA</t>
    <phoneticPr fontId="1" type="noConversion"/>
  </si>
  <si>
    <t>&gt;400</t>
    <phoneticPr fontId="1" type="noConversion"/>
  </si>
  <si>
    <t>300-400</t>
    <phoneticPr fontId="1" type="noConversion"/>
  </si>
  <si>
    <t>12.6 +/- 5.0 A</t>
  </si>
  <si>
    <t>Angstroms to yeastD320*</t>
  </si>
  <si>
    <t>Angstroms   to yeastE322*</t>
  </si>
  <si>
    <t>D1</t>
  </si>
  <si>
    <t>R311C,H</t>
  </si>
  <si>
    <t>R316</t>
  </si>
  <si>
    <t>D316N</t>
  </si>
  <si>
    <t>D321</t>
  </si>
  <si>
    <t>G324V</t>
  </si>
  <si>
    <t>G329</t>
  </si>
  <si>
    <t>R357</t>
  </si>
  <si>
    <t>D394</t>
  </si>
  <si>
    <t>V397</t>
  </si>
  <si>
    <t>Q466</t>
  </si>
  <si>
    <t>V432</t>
  </si>
  <si>
    <t>Y446</t>
  </si>
  <si>
    <t>R428</t>
  </si>
  <si>
    <t>15.7 +/- 4.4 A</t>
  </si>
  <si>
    <t>int</t>
    <phoneticPr fontId="0" type="noConversion"/>
  </si>
  <si>
    <t>L2274M</t>
  </si>
  <si>
    <t>MSI</t>
  </si>
  <si>
    <t>pol</t>
    <phoneticPr fontId="0" type="noConversion"/>
  </si>
  <si>
    <t>K008N</t>
    <phoneticPr fontId="0" type="noConversion"/>
  </si>
  <si>
    <t>D2166N</t>
  </si>
  <si>
    <t>PAAD</t>
  </si>
  <si>
    <t>TCGA-IB-7651</t>
  </si>
  <si>
    <t>TCGA-AA-3510</t>
  </si>
  <si>
    <t>P135S</t>
  </si>
  <si>
    <t>TCGA-AG-A002</t>
  </si>
  <si>
    <t>S459F</t>
  </si>
  <si>
    <t>R150X</t>
  </si>
  <si>
    <t>TCGA-AG-3892</t>
  </si>
  <si>
    <t>TCGA-BR-4362</t>
  </si>
  <si>
    <t>D225N</t>
  </si>
  <si>
    <t>int</t>
  </si>
  <si>
    <t>TCGA-AA-3864</t>
  </si>
  <si>
    <t>R231H</t>
  </si>
  <si>
    <t>KICH</t>
  </si>
  <si>
    <t>TCGA-KN-8428</t>
  </si>
  <si>
    <t>V437M</t>
  </si>
  <si>
    <t>TCGA-B5-A11H</t>
  </si>
  <si>
    <t>Q453R</t>
  </si>
  <si>
    <t>Supplementary Table 1A. All mutations of POLE from large-scale sequencing projects</t>
  </si>
  <si>
    <t>Supplementary Table 1B. All mutations of POLD1 from large-scale sequencing projects.</t>
  </si>
  <si>
    <t xml:space="preserve">Pol ε-exo* </t>
  </si>
  <si>
    <t>Ref AA</t>
  </si>
  <si>
    <t>Total</t>
  </si>
  <si>
    <t>Key</t>
  </si>
  <si>
    <t>&gt;5000</t>
  </si>
  <si>
    <t>3000-4000</t>
  </si>
  <si>
    <t>2000-3000</t>
  </si>
  <si>
    <t>1000-2000</t>
  </si>
  <si>
    <t>0-1000</t>
  </si>
  <si>
    <t>number of changes to get to a stop codon from this amino acid change</t>
  </si>
  <si>
    <t>1-500</t>
  </si>
  <si>
    <t>1-100</t>
  </si>
  <si>
    <t>1-1000</t>
  </si>
  <si>
    <t>B</t>
  </si>
  <si>
    <t>Arg</t>
  </si>
  <si>
    <t>Ser</t>
  </si>
  <si>
    <t>AGA</t>
    <phoneticPr fontId="3" type="noConversion"/>
  </si>
  <si>
    <t>TCG</t>
    <phoneticPr fontId="3" type="noConversion"/>
  </si>
  <si>
    <t>CGA</t>
    <phoneticPr fontId="3" type="noConversion"/>
  </si>
  <si>
    <t>TCT</t>
    <phoneticPr fontId="3" type="noConversion"/>
  </si>
  <si>
    <t>to</t>
    <phoneticPr fontId="3" type="noConversion"/>
  </si>
  <si>
    <t>ATA</t>
    <phoneticPr fontId="3" type="noConversion"/>
  </si>
  <si>
    <t>TTG</t>
    <phoneticPr fontId="3" type="noConversion"/>
  </si>
  <si>
    <t>CAA</t>
    <phoneticPr fontId="3" type="noConversion"/>
  </si>
  <si>
    <t>TAT</t>
    <phoneticPr fontId="3" type="noConversion"/>
  </si>
  <si>
    <t>Ref AA</t>
    <phoneticPr fontId="0" type="noConversion"/>
  </si>
  <si>
    <t>Total</t>
    <phoneticPr fontId="3" type="noConversion"/>
  </si>
  <si>
    <t>Pol Exo</t>
    <phoneticPr fontId="3" type="noConversion"/>
  </si>
  <si>
    <t>CGA/AGA</t>
    <phoneticPr fontId="3" type="noConversion"/>
  </si>
  <si>
    <t>percent</t>
    <phoneticPr fontId="3" type="noConversion"/>
  </si>
  <si>
    <t>TCG/TCT</t>
    <phoneticPr fontId="3" type="noConversion"/>
  </si>
  <si>
    <t>percent</t>
    <phoneticPr fontId="3" type="noConversion"/>
  </si>
  <si>
    <t>MSI</t>
    <phoneticPr fontId="3" type="noConversion"/>
  </si>
  <si>
    <t>percent</t>
    <phoneticPr fontId="3" type="noConversion"/>
  </si>
  <si>
    <t>TCG/TCT</t>
    <phoneticPr fontId="3" type="noConversion"/>
  </si>
  <si>
    <t>MSS</t>
    <phoneticPr fontId="3" type="noConversion"/>
  </si>
  <si>
    <t>percent</t>
    <phoneticPr fontId="3" type="noConversion"/>
  </si>
  <si>
    <t>TCG/TCT</t>
  </si>
  <si>
    <t>B) Colorectal</t>
  </si>
  <si>
    <t xml:space="preserve">A) Endometrial </t>
  </si>
  <si>
    <t>Susceptable codon</t>
  </si>
  <si>
    <t>Pol Exo</t>
  </si>
  <si>
    <t>CGA/AGA</t>
  </si>
  <si>
    <t>percent</t>
  </si>
  <si>
    <t>Gene</t>
  </si>
  <si>
    <t>length</t>
  </si>
  <si>
    <t>chr</t>
  </si>
  <si>
    <t xml:space="preserve">start </t>
  </si>
  <si>
    <t>stop</t>
  </si>
  <si>
    <t>Control</t>
  </si>
  <si>
    <t>chr3</t>
  </si>
  <si>
    <t>AIM2</t>
  </si>
  <si>
    <t>A10</t>
  </si>
  <si>
    <t>chr1</t>
  </si>
  <si>
    <t>ATR</t>
  </si>
  <si>
    <t>CASP5</t>
  </si>
  <si>
    <t>chr11</t>
  </si>
  <si>
    <t>MBD4</t>
  </si>
  <si>
    <t>SEC63</t>
  </si>
  <si>
    <t>chr6</t>
  </si>
  <si>
    <t>TGFBR2</t>
  </si>
  <si>
    <t>ASTE1</t>
  </si>
  <si>
    <t>A11</t>
  </si>
  <si>
    <t>TAF1B</t>
  </si>
  <si>
    <t>chr2</t>
  </si>
  <si>
    <t>MLH1</t>
  </si>
  <si>
    <t>A6</t>
  </si>
  <si>
    <t>PTEN</t>
  </si>
  <si>
    <t>chr10</t>
  </si>
  <si>
    <t>MSH2</t>
  </si>
  <si>
    <t>A7</t>
  </si>
  <si>
    <t>ACVR2A</t>
  </si>
  <si>
    <t>A8</t>
  </si>
  <si>
    <t>APAF1</t>
  </si>
  <si>
    <t>chr12</t>
  </si>
  <si>
    <t>MSH3</t>
  </si>
  <si>
    <t>chr5</t>
  </si>
  <si>
    <t>PMS2</t>
  </si>
  <si>
    <t>chr7</t>
  </si>
  <si>
    <t>PRDM2</t>
  </si>
  <si>
    <t>BLM</t>
  </si>
  <si>
    <t>A9</t>
  </si>
  <si>
    <t>d, Mutational subgroups as follows: Ultra, POLE-exo phenotype group A; MSI, POLE-exo phenotype group B or MSI; MSS, microsatellite stable and chromosome instable. (See Table 1.)</t>
  </si>
  <si>
    <t>Reference table legend</t>
  </si>
  <si>
    <t xml:space="preserve">EEC Amino Acid Change Table Legend </t>
  </si>
  <si>
    <t xml:space="preserve">Reference Table          
number of changes to get to a stop codon from this amino acid change          </t>
  </si>
  <si>
    <t>Cancer</t>
  </si>
  <si>
    <t>aa change</t>
  </si>
  <si>
    <t>pvalue-all</t>
  </si>
  <si>
    <t>Ultra-&gt;MSI</t>
  </si>
  <si>
    <t>Ultra-&gt;MSS</t>
  </si>
  <si>
    <t>EEC</t>
  </si>
  <si>
    <t>S-&gt;L</t>
  </si>
  <si>
    <t>&lt; 2.2e-16</t>
  </si>
  <si>
    <t>S-&gt;Y</t>
  </si>
  <si>
    <t>R-&gt;I</t>
  </si>
  <si>
    <t>R-&gt;Q</t>
  </si>
  <si>
    <t>C) Chi  square p-value</t>
  </si>
  <si>
    <t>Co-occuring Pol-exo</t>
    <phoneticPr fontId="4" type="noConversion"/>
  </si>
  <si>
    <t>T8</t>
  </si>
  <si>
    <t>MLH3</t>
  </si>
  <si>
    <t>T9</t>
  </si>
  <si>
    <t>chr14</t>
  </si>
  <si>
    <t>Group</t>
  </si>
  <si>
    <t>Supplemental table 4.  Homopolymer regions of genes used in DNA sequence test for MSI</t>
  </si>
  <si>
    <t>N10</t>
  </si>
  <si>
    <t>Supplementary Table 3A. Amino acid changes in EEC tumors</t>
  </si>
  <si>
    <t>Reference codon</t>
  </si>
  <si>
    <t>= highest values in row</t>
  </si>
  <si>
    <t>Supplementary Table 2 Amino acid change frequencies for Ser(S) and Arg(R)</t>
  </si>
  <si>
    <t>a, Cancers are BLCA, bladder carcinoma; BRCA, breast carcinoma; CRC, colorectal adenocarcinoma; EEC, endometrial endometrioid carcinoma; GBM, glioblastoma multiforme; KICH, renal cell chromophobe carcinoma; LGG, low grade glioma;  STAD, gastric adenocarcinoma.</t>
  </si>
  <si>
    <t>Arg mutation</t>
  </si>
  <si>
    <t>Ser mutation</t>
  </si>
  <si>
    <t>silent mutation</t>
  </si>
  <si>
    <t xml:space="preserve">0 mutations are found.  </t>
  </si>
  <si>
    <t>Reference Table</t>
  </si>
  <si>
    <t>2  amino acid mutations are required for this change</t>
  </si>
  <si>
    <t>3 amino acid mutations are required for this change</t>
  </si>
  <si>
    <t>The gene, homopolymer length, chromosome, start and stop site of known homopolymers</t>
  </si>
  <si>
    <t>highest number of mutations in that group</t>
  </si>
  <si>
    <t>Pol</t>
  </si>
  <si>
    <r>
      <t>Class</t>
    </r>
    <r>
      <rPr>
        <b/>
        <vertAlign val="superscript"/>
        <sz val="10"/>
        <color indexed="8"/>
        <rFont val="Arial"/>
      </rPr>
      <t>a</t>
    </r>
  </si>
  <si>
    <r>
      <t>Human residue</t>
    </r>
    <r>
      <rPr>
        <b/>
        <vertAlign val="superscript"/>
        <sz val="10"/>
        <color indexed="8"/>
        <rFont val="Arial"/>
      </rPr>
      <t>b</t>
    </r>
  </si>
  <si>
    <t>Yeast residue</t>
  </si>
  <si>
    <t>Angstroms to yeastD290*</t>
  </si>
  <si>
    <t>Angstroms   to yeastE292*</t>
  </si>
  <si>
    <r>
      <t>Average of Dist to Nearer AA</t>
    </r>
    <r>
      <rPr>
        <b/>
        <vertAlign val="superscript"/>
        <sz val="10"/>
        <color indexed="8"/>
        <rFont val="Arial"/>
      </rPr>
      <t>c</t>
    </r>
    <r>
      <rPr>
        <b/>
        <sz val="10"/>
        <color indexed="8"/>
        <rFont val="Arial"/>
      </rPr>
      <t xml:space="preserve"> </t>
    </r>
  </si>
  <si>
    <t xml:space="preserve">P286R,H </t>
  </si>
  <si>
    <t>P301</t>
  </si>
  <si>
    <t>S297F,Y</t>
  </si>
  <si>
    <t>S312</t>
  </si>
  <si>
    <t>F382</t>
  </si>
  <si>
    <t xml:space="preserve">V411L </t>
  </si>
  <si>
    <t>V426</t>
  </si>
  <si>
    <t>L424V,I</t>
  </si>
  <si>
    <t>L439</t>
  </si>
  <si>
    <t>P436R</t>
  </si>
  <si>
    <t>P451</t>
  </si>
  <si>
    <t>M459</t>
  </si>
  <si>
    <t>S474</t>
  </si>
  <si>
    <t>6.3 +/- 3.1 A</t>
  </si>
  <si>
    <t>P284</t>
  </si>
  <si>
    <t>T294</t>
  </si>
  <si>
    <t>E330</t>
  </si>
  <si>
    <t>A399V</t>
  </si>
  <si>
    <t>S414</t>
  </si>
  <si>
    <t>Y431</t>
  </si>
  <si>
    <t>T443</t>
  </si>
  <si>
    <t>I452</t>
  </si>
  <si>
    <t>D455</t>
  </si>
  <si>
    <t>Q468</t>
  </si>
  <si>
    <t>A480</t>
  </si>
  <si>
    <t>Unclassified</t>
    <phoneticPr fontId="4" type="noConversion"/>
  </si>
  <si>
    <r>
      <t>B</t>
    </r>
    <r>
      <rPr>
        <vertAlign val="superscript"/>
        <sz val="11"/>
        <color indexed="8"/>
        <rFont val="Arial"/>
      </rPr>
      <t>g</t>
    </r>
    <phoneticPr fontId="4" type="noConversion"/>
  </si>
  <si>
    <t>g, POLD1 exo* with relatively high C-&gt;A but very low mutation frequency, provisionally classified as Group B due to small mutation sample size.</t>
    <phoneticPr fontId="4" type="noConversion"/>
  </si>
  <si>
    <t>h, Mutation to Asn of the catalytic residue Asp316, resulted in &gt;100 mut/Mb but no increase in C-&gt;A frequency.</t>
    <phoneticPr fontId="4" type="noConversion"/>
  </si>
  <si>
    <t>a, Cancers are BLCA, bladder carcinoma; BRCA, breast carcinoma; CRC, TCGA COAD/READ (colorectal adenocarcinoma); EEC, endometrial endometrioid carcinoma; GBM, glioblastoma multiforme; KICH, renal cell chromophobe carcinoma; LGG, low grade glioma;  STAD, gastric adenocarcinoma.</t>
    <phoneticPr fontId="4" type="noConversion"/>
  </si>
  <si>
    <t>c, In patients with multiple POLD1 mutations, AA1 is chosen as the exonuclease domain, AA2 and 3 are in order across the protein if one is not present</t>
    <phoneticPr fontId="4" type="noConversion"/>
  </si>
  <si>
    <t>d, Mutational subgroups as follows: Ultra, POLE-exo phenotype class A; MSI, microsattelite instable; MSS, microsatellite stable and chromosome instable. (See Table 1.)</t>
    <phoneticPr fontId="4" type="noConversion"/>
  </si>
  <si>
    <t>e, exo, exonuclease domain,305-517; int, interdomain region; pol, polymerase, 579-974; Regions based on SWISS-PROT annotation.</t>
    <phoneticPr fontId="4" type="noConversion"/>
  </si>
  <si>
    <t>a, Class A, are mutations with C→A substitutions &gt;0.2; class B are mutations with C→A substitution &lt;0.2</t>
  </si>
  <si>
    <t>b, Bold typeface are unconserved amino acids in human and yeast. All class A are conserved; class B are sometimes unconserved</t>
  </si>
  <si>
    <r>
      <t>*humanPo</t>
    </r>
    <r>
      <rPr>
        <sz val="10"/>
        <color rgb="FF000000"/>
        <rFont val="Calibri"/>
        <family val="2"/>
        <scheme val="minor"/>
      </rPr>
      <t xml:space="preserve">l </t>
    </r>
    <r>
      <rPr>
        <sz val="10"/>
        <color indexed="8"/>
        <rFont val="Symbol"/>
      </rPr>
      <t>e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indexed="8"/>
        <rFont val="Arial"/>
      </rPr>
      <t>active site D275  E277</t>
    </r>
  </si>
  <si>
    <r>
      <t>*human Pol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indexed="8"/>
        <rFont val="Symbol"/>
      </rPr>
      <t>d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indexed="8"/>
        <rFont val="Arial"/>
      </rPr>
      <t>active site D316 E318</t>
    </r>
  </si>
  <si>
    <t>Supplemental Table5. Distance from mutation to active site</t>
  </si>
  <si>
    <t xml:space="preserve">c, Distance in bold type face was used to calculate average distance to active site. The distance measuments were estimated using the PyMol measurment function.  </t>
  </si>
  <si>
    <t>unclassified</t>
  </si>
  <si>
    <t>C→A fraction</t>
  </si>
  <si>
    <t>Supplementary Table 3B. Amino acid changes in CRC tumors</t>
  </si>
  <si>
    <t>f, MSI was determined experimentally within the TCGA project. Patient AP-AO59 was changed from MSI to MSS after analysis of DNA sequcence data (see Supplemental Figure S7).</t>
  </si>
  <si>
    <t>f, MSI was determined experimentally within the TCGA project. Patienst AP-AO59 and D1-A103 were changed from MSI to MSS and AP-A056, D1-A16Y, D1-A17Q were changed from MSI-L to MSS after analysis of DNA sequcence data (see Supplemental Figure S7).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</si>
</sst>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Arial"/>
    </font>
    <font>
      <sz val="11"/>
      <name val="Arial"/>
    </font>
    <font>
      <sz val="11"/>
      <color indexed="8"/>
      <name val="Arial"/>
    </font>
    <font>
      <b/>
      <vertAlign val="superscript"/>
      <sz val="11"/>
      <color indexed="8"/>
      <name val="Arial"/>
    </font>
    <font>
      <b/>
      <vertAlign val="superscript"/>
      <sz val="11"/>
      <name val="Arial"/>
    </font>
    <font>
      <sz val="11"/>
      <color indexed="10"/>
      <name val="Arial"/>
    </font>
    <font>
      <b/>
      <sz val="11"/>
      <color indexed="10"/>
      <name val="Arial"/>
    </font>
    <font>
      <b/>
      <sz val="11"/>
      <color indexed="8"/>
      <name val="Arial"/>
    </font>
    <font>
      <b/>
      <sz val="11"/>
      <name val="Arial"/>
    </font>
    <font>
      <sz val="12"/>
      <name val="Calibri"/>
      <scheme val="minor"/>
    </font>
    <font>
      <sz val="12"/>
      <color indexed="8"/>
      <name val="Calibri"/>
      <scheme val="minor"/>
    </font>
    <font>
      <sz val="10"/>
      <color indexed="8"/>
      <name val="Arial"/>
    </font>
    <font>
      <b/>
      <sz val="10"/>
      <color indexed="8"/>
      <name val="Arial"/>
    </font>
    <font>
      <sz val="10"/>
      <color indexed="9"/>
      <name val="Arial"/>
    </font>
    <font>
      <sz val="12"/>
      <color indexed="8"/>
      <name val="Arial"/>
    </font>
    <font>
      <sz val="12"/>
      <color rgb="FF000000"/>
      <name val="Calibri"/>
      <family val="2"/>
      <scheme val="minor"/>
    </font>
    <font>
      <sz val="11"/>
      <color indexed="8"/>
      <name val="Arial"/>
    </font>
    <font>
      <sz val="12"/>
      <name val="Calibri"/>
    </font>
    <font>
      <b/>
      <sz val="12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9"/>
      <name val="Arial"/>
    </font>
    <font>
      <b/>
      <sz val="10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sz val="11"/>
      <color indexed="8"/>
      <name val="Arial"/>
    </font>
    <font>
      <b/>
      <sz val="12"/>
      <color indexed="8"/>
      <name val="Arial"/>
    </font>
    <font>
      <sz val="12"/>
      <color indexed="9"/>
      <name val="Arial"/>
    </font>
    <font>
      <b/>
      <sz val="11"/>
      <color indexed="8"/>
      <name val="Arial"/>
    </font>
    <font>
      <b/>
      <vertAlign val="superscript"/>
      <sz val="10"/>
      <color indexed="8"/>
      <name val="Arial"/>
    </font>
    <font>
      <sz val="10"/>
      <color rgb="FF000000"/>
      <name val="Calibri"/>
      <family val="2"/>
      <scheme val="minor"/>
    </font>
    <font>
      <sz val="10"/>
      <color indexed="8"/>
      <name val="Symbol"/>
    </font>
    <font>
      <vertAlign val="superscript"/>
      <sz val="11"/>
      <color indexed="8"/>
      <name val="Arial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3B3B3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6D6D6D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8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05315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8">
    <xf numFmtId="0" fontId="0" fillId="0" borderId="0" xfId="0"/>
    <xf numFmtId="0" fontId="6" fillId="0" borderId="0" xfId="0" applyFont="1" applyAlignment="1"/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4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right"/>
    </xf>
    <xf numFmtId="0" fontId="15" fillId="0" borderId="0" xfId="0" applyFont="1"/>
    <xf numFmtId="0" fontId="0" fillId="0" borderId="7" xfId="0" applyBorder="1"/>
    <xf numFmtId="0" fontId="0" fillId="0" borderId="8" xfId="0" applyBorder="1"/>
    <xf numFmtId="0" fontId="15" fillId="0" borderId="0" xfId="0" applyFont="1" applyBorder="1"/>
    <xf numFmtId="0" fontId="0" fillId="0" borderId="9" xfId="0" applyBorder="1"/>
    <xf numFmtId="0" fontId="0" fillId="5" borderId="0" xfId="0" applyFill="1"/>
    <xf numFmtId="0" fontId="0" fillId="5" borderId="1" xfId="0" applyFill="1" applyBorder="1"/>
    <xf numFmtId="0" fontId="0" fillId="5" borderId="10" xfId="0" applyFill="1" applyBorder="1"/>
    <xf numFmtId="0" fontId="0" fillId="0" borderId="1" xfId="0" applyBorder="1"/>
    <xf numFmtId="0" fontId="0" fillId="0" borderId="10" xfId="0" applyBorder="1"/>
    <xf numFmtId="0" fontId="0" fillId="0" borderId="1" xfId="0" applyFill="1" applyBorder="1"/>
    <xf numFmtId="0" fontId="0" fillId="12" borderId="1" xfId="0" applyFill="1" applyBorder="1"/>
    <xf numFmtId="0" fontId="0" fillId="0" borderId="2" xfId="0" applyBorder="1"/>
    <xf numFmtId="0" fontId="0" fillId="5" borderId="12" xfId="0" applyFill="1" applyBorder="1"/>
    <xf numFmtId="0" fontId="0" fillId="5" borderId="2" xfId="0" applyFill="1" applyBorder="1"/>
    <xf numFmtId="0" fontId="0" fillId="12" borderId="2" xfId="0" applyFill="1" applyBorder="1"/>
    <xf numFmtId="0" fontId="0" fillId="0" borderId="3" xfId="0" applyBorder="1"/>
    <xf numFmtId="0" fontId="15" fillId="0" borderId="10" xfId="0" applyFont="1" applyBorder="1"/>
    <xf numFmtId="0" fontId="17" fillId="8" borderId="10" xfId="0" applyFont="1" applyFill="1" applyBorder="1"/>
    <xf numFmtId="0" fontId="17" fillId="9" borderId="10" xfId="0" applyFont="1" applyFill="1" applyBorder="1"/>
    <xf numFmtId="0" fontId="15" fillId="6" borderId="10" xfId="0" applyFont="1" applyFill="1" applyBorder="1"/>
    <xf numFmtId="0" fontId="15" fillId="11" borderId="10" xfId="0" applyFont="1" applyFill="1" applyBorder="1"/>
    <xf numFmtId="0" fontId="16" fillId="0" borderId="14" xfId="0" applyFont="1" applyBorder="1" applyAlignment="1">
      <alignment horizontal="center"/>
    </xf>
    <xf numFmtId="0" fontId="17" fillId="10" borderId="10" xfId="0" applyFont="1" applyFill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2" fontId="20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2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" fontId="6" fillId="0" borderId="0" xfId="0" applyNumberFormat="1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1" fontId="6" fillId="0" borderId="0" xfId="0" applyNumberFormat="1" applyFont="1" applyBorder="1" applyAlignment="1">
      <alignment horizontal="left" wrapText="1"/>
    </xf>
    <xf numFmtId="11" fontId="5" fillId="0" borderId="0" xfId="0" applyNumberFormat="1" applyFont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18" fillId="0" borderId="0" xfId="0" applyFont="1"/>
    <xf numFmtId="0" fontId="18" fillId="0" borderId="0" xfId="0" applyFont="1" applyAlignment="1"/>
    <xf numFmtId="0" fontId="25" fillId="0" borderId="0" xfId="0" applyFont="1"/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9" fillId="0" borderId="0" xfId="0" applyFont="1"/>
    <xf numFmtId="49" fontId="26" fillId="0" borderId="1" xfId="0" applyNumberFormat="1" applyFont="1" applyBorder="1" applyAlignment="1">
      <alignment horizontal="center"/>
    </xf>
    <xf numFmtId="1" fontId="24" fillId="15" borderId="0" xfId="0" applyNumberFormat="1" applyFont="1" applyFill="1" applyAlignment="1">
      <alignment horizontal="center"/>
    </xf>
    <xf numFmtId="1" fontId="25" fillId="0" borderId="0" xfId="0" applyNumberFormat="1" applyFont="1" applyAlignment="1">
      <alignment horizontal="center"/>
    </xf>
    <xf numFmtId="1" fontId="25" fillId="16" borderId="0" xfId="0" applyNumberFormat="1" applyFont="1" applyFill="1" applyAlignment="1">
      <alignment horizontal="center"/>
    </xf>
    <xf numFmtId="1" fontId="24" fillId="15" borderId="1" xfId="0" applyNumberFormat="1" applyFont="1" applyFill="1" applyBorder="1" applyAlignment="1">
      <alignment horizontal="center"/>
    </xf>
    <xf numFmtId="0" fontId="25" fillId="17" borderId="0" xfId="0" applyFont="1" applyFill="1" applyAlignment="1">
      <alignment horizontal="center"/>
    </xf>
    <xf numFmtId="0" fontId="27" fillId="18" borderId="0" xfId="0" applyFont="1" applyFill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19" borderId="0" xfId="0" applyFont="1" applyFill="1" applyAlignment="1">
      <alignment horizontal="center"/>
    </xf>
    <xf numFmtId="0" fontId="25" fillId="20" borderId="0" xfId="0" applyFont="1" applyFill="1" applyAlignment="1">
      <alignment horizontal="center"/>
    </xf>
    <xf numFmtId="1" fontId="24" fillId="16" borderId="0" xfId="0" applyNumberFormat="1" applyFont="1" applyFill="1" applyAlignment="1">
      <alignment horizontal="center"/>
    </xf>
    <xf numFmtId="1" fontId="27" fillId="21" borderId="0" xfId="0" applyNumberFormat="1" applyFont="1" applyFill="1" applyAlignment="1">
      <alignment horizontal="center"/>
    </xf>
    <xf numFmtId="1" fontId="27" fillId="21" borderId="1" xfId="0" applyNumberFormat="1" applyFont="1" applyFill="1" applyBorder="1" applyAlignment="1">
      <alignment horizontal="center"/>
    </xf>
    <xf numFmtId="0" fontId="25" fillId="22" borderId="0" xfId="0" applyFont="1" applyFill="1" applyAlignment="1">
      <alignment horizontal="center"/>
    </xf>
    <xf numFmtId="0" fontId="25" fillId="23" borderId="0" xfId="0" applyFont="1" applyFill="1" applyAlignment="1">
      <alignment horizontal="center"/>
    </xf>
    <xf numFmtId="1" fontId="24" fillId="16" borderId="1" xfId="0" applyNumberFormat="1" applyFont="1" applyFill="1" applyBorder="1" applyAlignment="1">
      <alignment horizontal="center"/>
    </xf>
    <xf numFmtId="0" fontId="25" fillId="24" borderId="0" xfId="0" applyFont="1" applyFill="1" applyAlignment="1">
      <alignment horizontal="center"/>
    </xf>
    <xf numFmtId="49" fontId="26" fillId="0" borderId="11" xfId="0" applyNumberFormat="1" applyFont="1" applyBorder="1" applyAlignment="1">
      <alignment horizontal="center"/>
    </xf>
    <xf numFmtId="1" fontId="24" fillId="15" borderId="4" xfId="0" applyNumberFormat="1" applyFont="1" applyFill="1" applyBorder="1" applyAlignment="1">
      <alignment horizontal="center"/>
    </xf>
    <xf numFmtId="1" fontId="25" fillId="0" borderId="4" xfId="0" applyNumberFormat="1" applyFont="1" applyBorder="1" applyAlignment="1">
      <alignment horizontal="center"/>
    </xf>
    <xf numFmtId="1" fontId="25" fillId="0" borderId="11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" fontId="23" fillId="0" borderId="16" xfId="0" applyNumberFormat="1" applyFont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23" fillId="0" borderId="4" xfId="0" applyNumberFormat="1" applyFont="1" applyBorder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13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3" fillId="0" borderId="0" xfId="0" applyFont="1"/>
    <xf numFmtId="49" fontId="28" fillId="0" borderId="1" xfId="0" applyNumberFormat="1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left"/>
    </xf>
    <xf numFmtId="1" fontId="23" fillId="0" borderId="1" xfId="0" applyNumberFormat="1" applyFont="1" applyBorder="1" applyAlignment="1">
      <alignment horizontal="left"/>
    </xf>
    <xf numFmtId="49" fontId="28" fillId="0" borderId="11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left"/>
    </xf>
    <xf numFmtId="1" fontId="23" fillId="0" borderId="11" xfId="0" applyNumberFormat="1" applyFont="1" applyBorder="1" applyAlignment="1">
      <alignment horizontal="left"/>
    </xf>
    <xf numFmtId="0" fontId="28" fillId="0" borderId="0" xfId="0" applyFont="1" applyAlignment="1"/>
    <xf numFmtId="0" fontId="28" fillId="0" borderId="6" xfId="0" applyFont="1" applyBorder="1" applyAlignment="1"/>
    <xf numFmtId="0" fontId="22" fillId="0" borderId="0" xfId="0" applyFont="1" applyAlignment="1"/>
    <xf numFmtId="1" fontId="6" fillId="0" borderId="0" xfId="0" applyNumberFormat="1" applyFont="1" applyBorder="1" applyAlignment="1">
      <alignment horizontal="left" vertical="center"/>
    </xf>
    <xf numFmtId="1" fontId="12" fillId="0" borderId="6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1" fontId="6" fillId="0" borderId="0" xfId="0" applyNumberFormat="1" applyFont="1"/>
    <xf numFmtId="1" fontId="6" fillId="0" borderId="0" xfId="0" applyNumberFormat="1" applyFont="1" applyBorder="1"/>
    <xf numFmtId="0" fontId="5" fillId="25" borderId="0" xfId="0" applyFont="1" applyFill="1" applyBorder="1" applyAlignment="1">
      <alignment horizontal="left" wrapText="1"/>
    </xf>
    <xf numFmtId="0" fontId="0" fillId="25" borderId="0" xfId="0" applyFill="1"/>
    <xf numFmtId="1" fontId="6" fillId="25" borderId="0" xfId="0" applyNumberFormat="1" applyFont="1" applyFill="1" applyBorder="1" applyAlignment="1">
      <alignment horizontal="left" wrapText="1"/>
    </xf>
    <xf numFmtId="0" fontId="6" fillId="25" borderId="0" xfId="0" applyFont="1" applyFill="1" applyBorder="1" applyAlignment="1">
      <alignment horizontal="left" wrapText="1"/>
    </xf>
    <xf numFmtId="1" fontId="5" fillId="25" borderId="0" xfId="0" applyNumberFormat="1" applyFont="1" applyFill="1" applyBorder="1" applyAlignment="1">
      <alignment horizontal="center" wrapText="1"/>
    </xf>
    <xf numFmtId="0" fontId="5" fillId="25" borderId="0" xfId="0" applyFont="1" applyFill="1" applyBorder="1" applyAlignment="1">
      <alignment horizontal="center" wrapText="1"/>
    </xf>
    <xf numFmtId="2" fontId="5" fillId="25" borderId="0" xfId="0" applyNumberFormat="1" applyFont="1" applyFill="1" applyBorder="1" applyAlignment="1">
      <alignment horizontal="center" wrapText="1"/>
    </xf>
    <xf numFmtId="0" fontId="6" fillId="25" borderId="0" xfId="0" applyFont="1" applyFill="1" applyBorder="1" applyAlignment="1">
      <alignment horizontal="center" wrapText="1"/>
    </xf>
    <xf numFmtId="1" fontId="5" fillId="25" borderId="0" xfId="0" applyNumberFormat="1" applyFont="1" applyFill="1" applyBorder="1" applyAlignment="1">
      <alignment horizontal="left" wrapText="1"/>
    </xf>
    <xf numFmtId="0" fontId="19" fillId="25" borderId="0" xfId="0" applyFont="1" applyFill="1" applyAlignment="1">
      <alignment horizontal="left"/>
    </xf>
    <xf numFmtId="1" fontId="6" fillId="25" borderId="0" xfId="0" applyNumberFormat="1" applyFont="1" applyFill="1" applyBorder="1" applyAlignment="1">
      <alignment horizontal="left"/>
    </xf>
    <xf numFmtId="0" fontId="6" fillId="25" borderId="0" xfId="0" applyFont="1" applyFill="1" applyBorder="1" applyAlignment="1">
      <alignment horizontal="left"/>
    </xf>
    <xf numFmtId="1" fontId="6" fillId="25" borderId="0" xfId="0" applyNumberFormat="1" applyFont="1" applyFill="1" applyBorder="1" applyAlignment="1">
      <alignment horizontal="center"/>
    </xf>
    <xf numFmtId="2" fontId="0" fillId="25" borderId="0" xfId="0" applyNumberFormat="1" applyFill="1" applyAlignment="1">
      <alignment horizontal="center"/>
    </xf>
    <xf numFmtId="0" fontId="13" fillId="25" borderId="0" xfId="0" applyFont="1" applyFill="1" applyBorder="1" applyAlignment="1">
      <alignment horizontal="left" wrapText="1"/>
    </xf>
    <xf numFmtId="0" fontId="14" fillId="25" borderId="0" xfId="0" applyFont="1" applyFill="1" applyBorder="1" applyAlignment="1">
      <alignment horizontal="left" wrapText="1"/>
    </xf>
    <xf numFmtId="0" fontId="0" fillId="25" borderId="0" xfId="0" applyFill="1" applyAlignment="1">
      <alignment horizontal="left"/>
    </xf>
    <xf numFmtId="0" fontId="13" fillId="25" borderId="0" xfId="0" applyFont="1" applyFill="1" applyBorder="1" applyAlignment="1">
      <alignment horizontal="center" wrapText="1"/>
    </xf>
    <xf numFmtId="0" fontId="21" fillId="25" borderId="0" xfId="0" applyFont="1" applyFill="1" applyBorder="1" applyAlignment="1">
      <alignment horizontal="center" wrapText="1"/>
    </xf>
    <xf numFmtId="1" fontId="0" fillId="25" borderId="0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3" fontId="6" fillId="25" borderId="0" xfId="0" applyNumberFormat="1" applyFont="1" applyFill="1" applyBorder="1" applyAlignment="1">
      <alignment horizontal="left" wrapText="1"/>
    </xf>
    <xf numFmtId="1" fontId="6" fillId="25" borderId="0" xfId="0" applyNumberFormat="1" applyFont="1" applyFill="1" applyBorder="1" applyAlignment="1">
      <alignment horizontal="center" wrapText="1"/>
    </xf>
    <xf numFmtId="0" fontId="0" fillId="0" borderId="0" xfId="0" applyFont="1"/>
    <xf numFmtId="0" fontId="6" fillId="25" borderId="0" xfId="0" applyFont="1" applyFill="1" applyBorder="1" applyAlignment="1">
      <alignment horizontal="center"/>
    </xf>
    <xf numFmtId="0" fontId="6" fillId="25" borderId="0" xfId="0" applyFont="1" applyFill="1" applyBorder="1"/>
    <xf numFmtId="0" fontId="5" fillId="25" borderId="0" xfId="0" applyFont="1" applyFill="1" applyBorder="1" applyAlignment="1">
      <alignment horizontal="center"/>
    </xf>
    <xf numFmtId="2" fontId="6" fillId="25" borderId="0" xfId="0" applyNumberFormat="1" applyFont="1" applyFill="1" applyBorder="1" applyAlignment="1">
      <alignment horizontal="center"/>
    </xf>
    <xf numFmtId="164" fontId="6" fillId="25" borderId="0" xfId="0" applyNumberFormat="1" applyFont="1" applyFill="1" applyBorder="1"/>
    <xf numFmtId="0" fontId="6" fillId="25" borderId="0" xfId="0" applyFont="1" applyFill="1" applyAlignment="1">
      <alignment horizontal="center"/>
    </xf>
    <xf numFmtId="0" fontId="6" fillId="25" borderId="0" xfId="0" applyFont="1" applyFill="1"/>
    <xf numFmtId="2" fontId="6" fillId="25" borderId="0" xfId="0" applyNumberFormat="1" applyFont="1" applyFill="1" applyAlignment="1">
      <alignment horizontal="center"/>
    </xf>
    <xf numFmtId="0" fontId="5" fillId="25" borderId="0" xfId="0" applyFont="1" applyFill="1" applyBorder="1" applyAlignment="1">
      <alignment horizontal="left"/>
    </xf>
    <xf numFmtId="2" fontId="5" fillId="25" borderId="0" xfId="0" applyNumberFormat="1" applyFont="1" applyFill="1" applyBorder="1" applyAlignment="1">
      <alignment horizontal="center"/>
    </xf>
    <xf numFmtId="164" fontId="5" fillId="25" borderId="0" xfId="0" applyNumberFormat="1" applyFont="1" applyFill="1" applyBorder="1" applyAlignment="1">
      <alignment horizontal="right"/>
    </xf>
    <xf numFmtId="0" fontId="30" fillId="0" borderId="0" xfId="0" applyFont="1"/>
    <xf numFmtId="0" fontId="31" fillId="0" borderId="6" xfId="0" applyFont="1" applyBorder="1"/>
    <xf numFmtId="0" fontId="31" fillId="0" borderId="0" xfId="0" applyFont="1" applyBorder="1"/>
    <xf numFmtId="0" fontId="31" fillId="0" borderId="4" xfId="0" applyFont="1" applyBorder="1"/>
    <xf numFmtId="0" fontId="30" fillId="0" borderId="0" xfId="0" applyFont="1" applyBorder="1"/>
    <xf numFmtId="0" fontId="31" fillId="0" borderId="6" xfId="0" applyFont="1" applyBorder="1" applyAlignment="1">
      <alignment horizontal="center"/>
    </xf>
    <xf numFmtId="0" fontId="26" fillId="0" borderId="0" xfId="0" applyFont="1"/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horizontal="right"/>
    </xf>
    <xf numFmtId="0" fontId="32" fillId="0" borderId="14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8" fillId="0" borderId="0" xfId="0" applyFont="1" applyBorder="1"/>
    <xf numFmtId="0" fontId="32" fillId="0" borderId="1" xfId="0" applyFont="1" applyBorder="1"/>
    <xf numFmtId="0" fontId="18" fillId="5" borderId="0" xfId="0" applyFont="1" applyFill="1" applyBorder="1"/>
    <xf numFmtId="0" fontId="18" fillId="6" borderId="0" xfId="0" applyFont="1" applyFill="1" applyBorder="1"/>
    <xf numFmtId="0" fontId="18" fillId="7" borderId="10" xfId="0" applyFont="1" applyFill="1" applyBorder="1"/>
    <xf numFmtId="0" fontId="33" fillId="8" borderId="10" xfId="0" applyFont="1" applyFill="1" applyBorder="1"/>
    <xf numFmtId="0" fontId="0" fillId="0" borderId="9" xfId="0" applyFont="1" applyBorder="1"/>
    <xf numFmtId="0" fontId="0" fillId="5" borderId="0" xfId="0" applyFont="1" applyFill="1"/>
    <xf numFmtId="0" fontId="0" fillId="5" borderId="1" xfId="0" applyFont="1" applyFill="1" applyBorder="1"/>
    <xf numFmtId="0" fontId="0" fillId="0" borderId="0" xfId="0" applyFont="1" applyFill="1" applyBorder="1"/>
    <xf numFmtId="0" fontId="18" fillId="0" borderId="10" xfId="0" applyFont="1" applyFill="1" applyBorder="1"/>
    <xf numFmtId="0" fontId="33" fillId="9" borderId="10" xfId="0" applyFont="1" applyFill="1" applyBorder="1"/>
    <xf numFmtId="0" fontId="0" fillId="5" borderId="10" xfId="0" applyFont="1" applyFill="1" applyBorder="1"/>
    <xf numFmtId="0" fontId="0" fillId="0" borderId="1" xfId="0" applyFont="1" applyBorder="1"/>
    <xf numFmtId="0" fontId="18" fillId="6" borderId="10" xfId="0" applyFont="1" applyFill="1" applyBorder="1"/>
    <xf numFmtId="0" fontId="0" fillId="0" borderId="10" xfId="0" applyFont="1" applyBorder="1"/>
    <xf numFmtId="0" fontId="0" fillId="0" borderId="1" xfId="0" applyFont="1" applyFill="1" applyBorder="1"/>
    <xf numFmtId="0" fontId="33" fillId="9" borderId="0" xfId="0" applyFont="1" applyFill="1" applyBorder="1"/>
    <xf numFmtId="0" fontId="33" fillId="10" borderId="0" xfId="0" applyFont="1" applyFill="1" applyBorder="1"/>
    <xf numFmtId="0" fontId="18" fillId="4" borderId="10" xfId="0" applyFont="1" applyFill="1" applyBorder="1"/>
    <xf numFmtId="0" fontId="18" fillId="11" borderId="10" xfId="0" applyFont="1" applyFill="1" applyBorder="1"/>
    <xf numFmtId="0" fontId="18" fillId="0" borderId="10" xfId="0" applyFont="1" applyBorder="1"/>
    <xf numFmtId="0" fontId="18" fillId="11" borderId="0" xfId="0" applyFont="1" applyFill="1" applyBorder="1"/>
    <xf numFmtId="0" fontId="0" fillId="12" borderId="1" xfId="0" applyFont="1" applyFill="1" applyBorder="1"/>
    <xf numFmtId="0" fontId="18" fillId="3" borderId="0" xfId="0" applyFont="1" applyFill="1" applyBorder="1"/>
    <xf numFmtId="0" fontId="18" fillId="13" borderId="10" xfId="0" applyFont="1" applyFill="1" applyBorder="1"/>
    <xf numFmtId="0" fontId="32" fillId="0" borderId="11" xfId="0" applyFont="1" applyBorder="1"/>
    <xf numFmtId="0" fontId="18" fillId="5" borderId="4" xfId="0" applyFont="1" applyFill="1" applyBorder="1"/>
    <xf numFmtId="0" fontId="18" fillId="0" borderId="4" xfId="0" applyFont="1" applyBorder="1"/>
    <xf numFmtId="0" fontId="18" fillId="0" borderId="13" xfId="0" applyFont="1" applyFill="1" applyBorder="1"/>
    <xf numFmtId="0" fontId="0" fillId="0" borderId="2" xfId="0" applyFont="1" applyBorder="1"/>
    <xf numFmtId="0" fontId="0" fillId="5" borderId="12" xfId="0" applyFont="1" applyFill="1" applyBorder="1"/>
    <xf numFmtId="0" fontId="0" fillId="5" borderId="2" xfId="0" applyFont="1" applyFill="1" applyBorder="1"/>
    <xf numFmtId="0" fontId="0" fillId="12" borderId="2" xfId="0" applyFont="1" applyFill="1" applyBorder="1"/>
    <xf numFmtId="0" fontId="0" fillId="0" borderId="3" xfId="0" applyFont="1" applyBorder="1"/>
    <xf numFmtId="0" fontId="32" fillId="0" borderId="6" xfId="0" applyFont="1" applyBorder="1" applyAlignment="1">
      <alignment wrapText="1"/>
    </xf>
    <xf numFmtId="0" fontId="32" fillId="0" borderId="0" xfId="0" applyFont="1" applyBorder="1"/>
    <xf numFmtId="0" fontId="18" fillId="0" borderId="1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33" fillId="10" borderId="0" xfId="0" applyFont="1" applyFill="1" applyBorder="1" applyAlignment="1">
      <alignment horizontal="right"/>
    </xf>
    <xf numFmtId="0" fontId="33" fillId="10" borderId="10" xfId="0" applyFont="1" applyFill="1" applyBorder="1"/>
    <xf numFmtId="0" fontId="18" fillId="11" borderId="0" xfId="0" applyFont="1" applyFill="1" applyBorder="1" applyAlignment="1">
      <alignment horizontal="right"/>
    </xf>
    <xf numFmtId="0" fontId="33" fillId="9" borderId="0" xfId="0" applyFont="1" applyFill="1" applyBorder="1" applyAlignment="1">
      <alignment horizontal="right"/>
    </xf>
    <xf numFmtId="0" fontId="18" fillId="5" borderId="0" xfId="0" applyFont="1" applyFill="1" applyBorder="1" applyAlignment="1">
      <alignment horizontal="right"/>
    </xf>
    <xf numFmtId="0" fontId="18" fillId="6" borderId="0" xfId="0" applyFont="1" applyFill="1" applyBorder="1" applyAlignment="1">
      <alignment horizontal="right"/>
    </xf>
    <xf numFmtId="0" fontId="32" fillId="0" borderId="4" xfId="0" applyFont="1" applyBorder="1"/>
    <xf numFmtId="0" fontId="18" fillId="0" borderId="4" xfId="0" applyFont="1" applyBorder="1" applyAlignment="1">
      <alignment horizontal="right"/>
    </xf>
    <xf numFmtId="0" fontId="18" fillId="0" borderId="13" xfId="0" applyFont="1" applyBorder="1"/>
    <xf numFmtId="49" fontId="18" fillId="0" borderId="0" xfId="0" applyNumberFormat="1" applyFont="1" applyBorder="1"/>
    <xf numFmtId="0" fontId="18" fillId="0" borderId="14" xfId="0" applyFont="1" applyBorder="1"/>
    <xf numFmtId="0" fontId="18" fillId="12" borderId="10" xfId="0" applyFont="1" applyFill="1" applyBorder="1"/>
    <xf numFmtId="0" fontId="32" fillId="0" borderId="0" xfId="0" applyFont="1" applyAlignment="1"/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49" fontId="32" fillId="0" borderId="0" xfId="0" applyNumberFormat="1" applyFont="1" applyBorder="1"/>
    <xf numFmtId="0" fontId="32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0" fontId="30" fillId="0" borderId="0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1" fillId="0" borderId="16" xfId="0" applyFont="1" applyBorder="1" applyAlignment="1">
      <alignment horizontal="right"/>
    </xf>
    <xf numFmtId="0" fontId="11" fillId="14" borderId="16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2" borderId="16" xfId="0" applyFont="1" applyFill="1" applyBorder="1" applyAlignment="1">
      <alignment horizontal="right"/>
    </xf>
    <xf numFmtId="0" fontId="11" fillId="0" borderId="15" xfId="0" applyFont="1" applyBorder="1" applyAlignment="1">
      <alignment horizontal="center"/>
    </xf>
    <xf numFmtId="0" fontId="30" fillId="0" borderId="16" xfId="0" applyFont="1" applyBorder="1"/>
    <xf numFmtId="0" fontId="30" fillId="0" borderId="16" xfId="0" applyFont="1" applyFill="1" applyBorder="1"/>
    <xf numFmtId="0" fontId="30" fillId="11" borderId="16" xfId="0" applyFont="1" applyFill="1" applyBorder="1"/>
    <xf numFmtId="1" fontId="30" fillId="0" borderId="16" xfId="0" applyNumberFormat="1" applyFont="1" applyBorder="1"/>
    <xf numFmtId="0" fontId="6" fillId="0" borderId="0" xfId="0" applyFont="1" applyBorder="1" applyAlignment="1">
      <alignment wrapText="1"/>
    </xf>
    <xf numFmtId="2" fontId="30" fillId="0" borderId="0" xfId="0" applyNumberFormat="1" applyFont="1" applyBorder="1"/>
    <xf numFmtId="165" fontId="12" fillId="14" borderId="0" xfId="0" applyNumberFormat="1" applyFont="1" applyFill="1" applyBorder="1"/>
    <xf numFmtId="2" fontId="30" fillId="0" borderId="0" xfId="0" applyNumberFormat="1" applyFont="1" applyFill="1" applyBorder="1"/>
    <xf numFmtId="2" fontId="30" fillId="11" borderId="0" xfId="0" applyNumberFormat="1" applyFont="1" applyFill="1" applyBorder="1"/>
    <xf numFmtId="1" fontId="11" fillId="0" borderId="0" xfId="0" applyNumberFormat="1" applyFont="1" applyBorder="1" applyAlignment="1">
      <alignment horizontal="center"/>
    </xf>
    <xf numFmtId="0" fontId="30" fillId="0" borderId="0" xfId="0" applyFont="1" applyFill="1" applyBorder="1"/>
    <xf numFmtId="0" fontId="30" fillId="11" borderId="0" xfId="0" applyFont="1" applyFill="1" applyBorder="1"/>
    <xf numFmtId="1" fontId="30" fillId="0" borderId="0" xfId="0" applyNumberFormat="1" applyFont="1" applyBorder="1"/>
    <xf numFmtId="2" fontId="12" fillId="2" borderId="0" xfId="0" applyNumberFormat="1" applyFont="1" applyFill="1" applyBorder="1"/>
    <xf numFmtId="1" fontId="30" fillId="0" borderId="0" xfId="0" applyNumberFormat="1" applyFont="1"/>
    <xf numFmtId="2" fontId="30" fillId="26" borderId="0" xfId="0" applyNumberFormat="1" applyFont="1" applyFill="1" applyBorder="1"/>
    <xf numFmtId="0" fontId="29" fillId="0" borderId="0" xfId="0" applyFont="1" applyAlignment="1">
      <alignment vertical="center"/>
    </xf>
    <xf numFmtId="0" fontId="31" fillId="0" borderId="0" xfId="0" applyFont="1"/>
    <xf numFmtId="0" fontId="31" fillId="0" borderId="7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34" fillId="0" borderId="6" xfId="0" applyFont="1" applyBorder="1" applyAlignment="1">
      <alignment horizontal="right"/>
    </xf>
    <xf numFmtId="0" fontId="34" fillId="27" borderId="6" xfId="0" applyFont="1" applyFill="1" applyBorder="1" applyAlignment="1">
      <alignment horizontal="right"/>
    </xf>
    <xf numFmtId="0" fontId="34" fillId="28" borderId="6" xfId="0" applyFont="1" applyFill="1" applyBorder="1" applyAlignment="1">
      <alignment horizontal="right"/>
    </xf>
    <xf numFmtId="0" fontId="34" fillId="0" borderId="6" xfId="0" applyFont="1" applyFill="1" applyBorder="1" applyAlignment="1">
      <alignment horizontal="right"/>
    </xf>
    <xf numFmtId="0" fontId="34" fillId="0" borderId="14" xfId="0" applyFont="1" applyBorder="1" applyAlignment="1">
      <alignment horizontal="center"/>
    </xf>
    <xf numFmtId="1" fontId="31" fillId="0" borderId="0" xfId="0" applyNumberFormat="1" applyFont="1"/>
    <xf numFmtId="1" fontId="31" fillId="23" borderId="0" xfId="0" applyNumberFormat="1" applyFont="1" applyFill="1"/>
    <xf numFmtId="1" fontId="31" fillId="0" borderId="0" xfId="0" applyNumberFormat="1" applyFont="1" applyFill="1"/>
    <xf numFmtId="0" fontId="31" fillId="0" borderId="0" xfId="0" applyFont="1" applyAlignment="1">
      <alignment wrapText="1"/>
    </xf>
    <xf numFmtId="2" fontId="31" fillId="0" borderId="0" xfId="0" applyNumberFormat="1" applyFont="1"/>
    <xf numFmtId="165" fontId="12" fillId="27" borderId="0" xfId="0" applyNumberFormat="1" applyFont="1" applyFill="1"/>
    <xf numFmtId="2" fontId="31" fillId="23" borderId="0" xfId="0" applyNumberFormat="1" applyFont="1" applyFill="1"/>
    <xf numFmtId="2" fontId="31" fillId="0" borderId="0" xfId="0" applyNumberFormat="1" applyFont="1" applyFill="1"/>
    <xf numFmtId="0" fontId="34" fillId="0" borderId="0" xfId="0" applyFont="1" applyAlignment="1">
      <alignment horizontal="center"/>
    </xf>
    <xf numFmtId="2" fontId="12" fillId="28" borderId="0" xfId="0" applyNumberFormat="1" applyFont="1" applyFill="1"/>
    <xf numFmtId="0" fontId="31" fillId="0" borderId="0" xfId="0" applyFont="1" applyFill="1"/>
    <xf numFmtId="2" fontId="31" fillId="29" borderId="0" xfId="0" applyNumberFormat="1" applyFont="1" applyFill="1"/>
    <xf numFmtId="0" fontId="30" fillId="30" borderId="0" xfId="0" applyFont="1" applyFill="1"/>
    <xf numFmtId="0" fontId="30" fillId="0" borderId="0" xfId="0" quotePrefix="1" applyFont="1"/>
    <xf numFmtId="0" fontId="29" fillId="0" borderId="16" xfId="0" applyFont="1" applyBorder="1"/>
    <xf numFmtId="0" fontId="34" fillId="0" borderId="0" xfId="0" applyFont="1"/>
    <xf numFmtId="0" fontId="29" fillId="0" borderId="0" xfId="0" applyFont="1" applyBorder="1"/>
    <xf numFmtId="0" fontId="6" fillId="0" borderId="4" xfId="0" applyFont="1" applyBorder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30" fillId="31" borderId="0" xfId="0" applyFont="1" applyFill="1" applyAlignment="1">
      <alignment horizontal="center"/>
    </xf>
    <xf numFmtId="0" fontId="30" fillId="31" borderId="0" xfId="0" applyFont="1" applyFill="1"/>
    <xf numFmtId="0" fontId="11" fillId="32" borderId="16" xfId="0" applyFont="1" applyFill="1" applyBorder="1" applyAlignment="1">
      <alignment horizontal="right"/>
    </xf>
    <xf numFmtId="0" fontId="30" fillId="32" borderId="0" xfId="0" applyFont="1" applyFill="1" applyAlignment="1">
      <alignment horizontal="center"/>
    </xf>
    <xf numFmtId="0" fontId="30" fillId="32" borderId="0" xfId="0" applyFont="1" applyFill="1"/>
    <xf numFmtId="0" fontId="30" fillId="33" borderId="0" xfId="0" applyFont="1" applyFill="1"/>
    <xf numFmtId="0" fontId="18" fillId="3" borderId="0" xfId="0" applyFont="1" applyFill="1"/>
    <xf numFmtId="0" fontId="18" fillId="34" borderId="0" xfId="0" applyFont="1" applyFill="1"/>
    <xf numFmtId="0" fontId="18" fillId="35" borderId="0" xfId="0" applyFont="1" applyFill="1"/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wrapText="1"/>
    </xf>
    <xf numFmtId="164" fontId="26" fillId="0" borderId="6" xfId="0" applyNumberFormat="1" applyFont="1" applyBorder="1" applyAlignment="1">
      <alignment horizont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0" fontId="25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center" wrapText="1"/>
    </xf>
    <xf numFmtId="0" fontId="25" fillId="0" borderId="2" xfId="0" applyFont="1" applyBorder="1"/>
    <xf numFmtId="0" fontId="25" fillId="0" borderId="2" xfId="0" applyFont="1" applyBorder="1" applyAlignment="1">
      <alignment horizontal="left"/>
    </xf>
    <xf numFmtId="164" fontId="25" fillId="0" borderId="2" xfId="0" applyNumberFormat="1" applyFont="1" applyBorder="1" applyAlignment="1">
      <alignment horizontal="center"/>
    </xf>
    <xf numFmtId="164" fontId="26" fillId="0" borderId="2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left"/>
    </xf>
    <xf numFmtId="49" fontId="25" fillId="0" borderId="2" xfId="0" applyNumberFormat="1" applyFont="1" applyBorder="1" applyAlignment="1">
      <alignment horizontal="left"/>
    </xf>
    <xf numFmtId="0" fontId="26" fillId="0" borderId="7" xfId="0" applyFont="1" applyBorder="1" applyAlignment="1">
      <alignment wrapText="1"/>
    </xf>
    <xf numFmtId="164" fontId="26" fillId="0" borderId="7" xfId="0" applyNumberFormat="1" applyFont="1" applyBorder="1" applyAlignment="1">
      <alignment horizontal="center" wrapText="1"/>
    </xf>
    <xf numFmtId="49" fontId="25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0" fontId="25" fillId="0" borderId="4" xfId="0" applyFont="1" applyBorder="1"/>
    <xf numFmtId="49" fontId="25" fillId="0" borderId="4" xfId="0" applyNumberFormat="1" applyFont="1" applyBorder="1" applyAlignment="1">
      <alignment horizontal="left" vertical="center"/>
    </xf>
    <xf numFmtId="164" fontId="25" fillId="0" borderId="4" xfId="0" applyNumberFormat="1" applyFont="1" applyBorder="1" applyAlignment="1">
      <alignment horizontal="center"/>
    </xf>
    <xf numFmtId="164" fontId="26" fillId="0" borderId="4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right"/>
    </xf>
    <xf numFmtId="0" fontId="15" fillId="36" borderId="10" xfId="0" applyFont="1" applyFill="1" applyBorder="1" applyAlignment="1">
      <alignment horizontal="center"/>
    </xf>
    <xf numFmtId="11" fontId="30" fillId="0" borderId="19" xfId="0" applyNumberFormat="1" applyFont="1" applyBorder="1" applyAlignment="1">
      <alignment horizontal="left"/>
    </xf>
    <xf numFmtId="0" fontId="0" fillId="0" borderId="19" xfId="0" applyBorder="1"/>
    <xf numFmtId="11" fontId="30" fillId="0" borderId="6" xfId="0" applyNumberFormat="1" applyFont="1" applyBorder="1" applyAlignment="1">
      <alignment horizontal="left"/>
    </xf>
    <xf numFmtId="11" fontId="30" fillId="0" borderId="5" xfId="0" applyNumberFormat="1" applyFont="1" applyBorder="1" applyAlignment="1">
      <alignment horizontal="left"/>
    </xf>
    <xf numFmtId="11" fontId="6" fillId="0" borderId="20" xfId="0" applyNumberFormat="1" applyFont="1" applyBorder="1" applyAlignment="1">
      <alignment horizontal="left"/>
    </xf>
    <xf numFmtId="11" fontId="30" fillId="0" borderId="20" xfId="0" applyNumberFormat="1" applyFont="1" applyBorder="1" applyAlignment="1">
      <alignment horizontal="left"/>
    </xf>
    <xf numFmtId="11" fontId="30" fillId="0" borderId="0" xfId="0" applyNumberFormat="1" applyFont="1" applyBorder="1" applyAlignment="1">
      <alignment horizontal="left"/>
    </xf>
    <xf numFmtId="11" fontId="30" fillId="0" borderId="1" xfId="0" applyNumberFormat="1" applyFont="1" applyFill="1" applyBorder="1" applyAlignment="1">
      <alignment horizontal="left"/>
    </xf>
    <xf numFmtId="11" fontId="30" fillId="0" borderId="1" xfId="0" applyNumberFormat="1" applyFont="1" applyBorder="1" applyAlignment="1">
      <alignment horizontal="left"/>
    </xf>
    <xf numFmtId="11" fontId="30" fillId="0" borderId="21" xfId="0" applyNumberFormat="1" applyFont="1" applyBorder="1" applyAlignment="1">
      <alignment horizontal="left"/>
    </xf>
    <xf numFmtId="11" fontId="30" fillId="0" borderId="2" xfId="0" applyNumberFormat="1" applyFont="1" applyBorder="1" applyAlignment="1">
      <alignment horizontal="left"/>
    </xf>
    <xf numFmtId="11" fontId="30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2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9" fillId="0" borderId="2" xfId="0" applyFont="1" applyBorder="1" applyAlignment="1">
      <alignment wrapText="1"/>
    </xf>
    <xf numFmtId="0" fontId="25" fillId="0" borderId="18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21">
    <dxf>
      <font>
        <color theme="0"/>
      </font>
      <fill>
        <patternFill patternType="solid">
          <fgColor indexed="64"/>
          <bgColor rgb="FF6D6D6D"/>
        </patternFill>
      </fill>
    </dxf>
    <dxf>
      <font>
        <color theme="0"/>
      </font>
      <fill>
        <patternFill patternType="solid">
          <fgColor indexed="64"/>
          <bgColor rgb="FF000000"/>
        </patternFill>
      </fill>
    </dxf>
    <dxf>
      <font>
        <color theme="1"/>
      </font>
      <fill>
        <patternFill patternType="solid">
          <fgColor indexed="64"/>
          <bgColor rgb="FF848484"/>
        </patternFill>
      </fill>
    </dxf>
    <dxf>
      <font>
        <color auto="1"/>
      </font>
      <fill>
        <patternFill patternType="solid">
          <fgColor indexed="64"/>
          <bgColor rgb="FFB3B3B3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848484"/>
        </patternFill>
      </fill>
    </dxf>
    <dxf>
      <font>
        <color auto="1"/>
      </font>
      <fill>
        <patternFill patternType="solid">
          <fgColor indexed="64"/>
          <bgColor rgb="FFB3B3B3"/>
        </patternFill>
      </fill>
    </dxf>
    <dxf>
      <font>
        <color theme="0"/>
      </font>
      <fill>
        <patternFill patternType="solid">
          <fgColor indexed="64"/>
          <bgColor rgb="FF262626"/>
        </patternFill>
      </fill>
    </dxf>
    <dxf>
      <font>
        <color theme="0"/>
      </font>
      <fill>
        <patternFill patternType="solid">
          <fgColor indexed="64"/>
          <bgColor rgb="FF6D6D6D"/>
        </patternFill>
      </fill>
    </dxf>
    <dxf>
      <font>
        <color auto="1"/>
      </font>
      <fill>
        <patternFill patternType="solid">
          <fgColor indexed="64"/>
          <bgColor rgb="FF848484"/>
        </patternFill>
      </fill>
    </dxf>
    <dxf>
      <font>
        <color theme="1"/>
      </font>
      <fill>
        <patternFill patternType="solid">
          <fgColor indexed="64"/>
          <bgColor rgb="FFB3B3B3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theme="0"/>
      </font>
      <fill>
        <patternFill patternType="solid">
          <fgColor indexed="64"/>
          <bgColor rgb="FF6D6D6D"/>
        </patternFill>
      </fill>
    </dxf>
    <dxf>
      <font>
        <color auto="1"/>
      </font>
      <fill>
        <patternFill patternType="solid">
          <fgColor indexed="64"/>
          <bgColor rgb="FF848484"/>
        </patternFill>
      </fill>
    </dxf>
    <dxf>
      <font>
        <color theme="1"/>
      </font>
      <fill>
        <patternFill patternType="solid">
          <fgColor indexed="64"/>
          <bgColor rgb="FFB3B3B3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theme="0"/>
      </font>
      <fill>
        <patternFill patternType="solid">
          <fgColor indexed="64"/>
          <bgColor rgb="FF6D6D6D"/>
        </patternFill>
      </fill>
    </dxf>
    <dxf>
      <font>
        <color auto="1"/>
      </font>
      <fill>
        <patternFill patternType="solid">
          <fgColor indexed="64"/>
          <bgColor rgb="FF848484"/>
        </patternFill>
      </fill>
    </dxf>
    <dxf>
      <font>
        <color theme="1"/>
      </font>
      <fill>
        <patternFill patternType="solid">
          <fgColor indexed="64"/>
          <bgColor rgb="FFB3B3B3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9" defaultPivotStyle="PivotStyleMedium4"/>
  <colors>
    <mruColors>
      <color rgb="FFDDD80F"/>
      <color rgb="FFEADD0E"/>
      <color rgb="FFF7EA0C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showGridLines="0" tabSelected="1" zoomScale="75" zoomScaleNormal="75" zoomScalePageLayoutView="75" workbookViewId="0">
      <pane ySplit="1" topLeftCell="A2" activePane="bottomLeft" state="frozen"/>
      <selection pane="bottomLeft" activeCell="H91" sqref="H91"/>
    </sheetView>
  </sheetViews>
  <sheetFormatPr baseColWidth="10" defaultRowHeight="13" x14ac:dyDescent="0"/>
  <cols>
    <col min="1" max="1" width="8.1640625" style="4" customWidth="1"/>
    <col min="2" max="2" width="15.6640625" style="4" bestFit="1" customWidth="1"/>
    <col min="3" max="3" width="8.83203125" style="4" customWidth="1"/>
    <col min="4" max="6" width="8.5" style="4" bestFit="1" customWidth="1"/>
    <col min="7" max="8" width="8" style="4" bestFit="1" customWidth="1"/>
    <col min="9" max="9" width="7.83203125" style="4" bestFit="1" customWidth="1"/>
    <col min="10" max="10" width="10.5" style="4" customWidth="1"/>
    <col min="11" max="11" width="8.83203125" style="4" bestFit="1" customWidth="1"/>
    <col min="12" max="12" width="8.6640625" style="4" bestFit="1" customWidth="1"/>
    <col min="13" max="13" width="7.1640625" style="4" bestFit="1" customWidth="1"/>
    <col min="14" max="14" width="8.83203125" style="4" bestFit="1" customWidth="1"/>
    <col min="15" max="15" width="8.1640625" style="149" customWidth="1"/>
    <col min="16" max="16" width="10.5" style="4" customWidth="1"/>
    <col min="17" max="16384" width="10.83203125" style="4"/>
  </cols>
  <sheetData>
    <row r="1" spans="1:16" s="8" customFormat="1" ht="32" customHeight="1">
      <c r="A1" s="9" t="s">
        <v>423</v>
      </c>
      <c r="O1" s="144"/>
    </row>
    <row r="2" spans="1:16" ht="42" customHeight="1" thickBot="1">
      <c r="A2" s="68" t="s">
        <v>3</v>
      </c>
      <c r="B2" s="11" t="s">
        <v>4</v>
      </c>
      <c r="C2" s="11" t="s">
        <v>36</v>
      </c>
      <c r="D2" s="11" t="s">
        <v>37</v>
      </c>
      <c r="E2" s="11" t="s">
        <v>38</v>
      </c>
      <c r="F2" s="11" t="s">
        <v>39</v>
      </c>
      <c r="G2" s="11" t="s">
        <v>40</v>
      </c>
      <c r="H2" s="11" t="s">
        <v>41</v>
      </c>
      <c r="I2" s="11" t="s">
        <v>42</v>
      </c>
      <c r="J2" s="11" t="s">
        <v>5</v>
      </c>
      <c r="K2" s="10" t="s">
        <v>6</v>
      </c>
      <c r="L2" s="10" t="s">
        <v>7</v>
      </c>
      <c r="M2" s="10" t="s">
        <v>8</v>
      </c>
      <c r="N2" s="12" t="s">
        <v>592</v>
      </c>
      <c r="O2" s="145" t="s">
        <v>9</v>
      </c>
      <c r="P2" s="11" t="s">
        <v>528</v>
      </c>
    </row>
    <row r="3" spans="1:16" s="3" customFormat="1" ht="18" customHeight="1" thickTop="1">
      <c r="A3" s="56" t="s">
        <v>314</v>
      </c>
      <c r="B3" s="69" t="s">
        <v>15</v>
      </c>
      <c r="C3" t="s">
        <v>16</v>
      </c>
      <c r="D3" s="56" t="s">
        <v>17</v>
      </c>
      <c r="E3" s="56" t="s">
        <v>308</v>
      </c>
      <c r="F3" s="56" t="s">
        <v>308</v>
      </c>
      <c r="G3" s="56" t="s">
        <v>308</v>
      </c>
      <c r="H3" s="55" t="s">
        <v>308</v>
      </c>
      <c r="I3" s="55"/>
      <c r="J3" s="60" t="s">
        <v>10</v>
      </c>
      <c r="K3" s="61">
        <v>34</v>
      </c>
      <c r="L3" s="61" t="s">
        <v>18</v>
      </c>
      <c r="M3" s="61" t="s">
        <v>33</v>
      </c>
      <c r="N3" s="62">
        <v>4.5608108108108107E-2</v>
      </c>
      <c r="O3" s="146">
        <v>34.409946099999999</v>
      </c>
      <c r="P3" s="60" t="s">
        <v>308</v>
      </c>
    </row>
    <row r="4" spans="1:16" s="3" customFormat="1" ht="18" customHeight="1">
      <c r="A4" s="56" t="s">
        <v>364</v>
      </c>
      <c r="B4" s="56" t="s">
        <v>413</v>
      </c>
      <c r="C4" t="s">
        <v>414</v>
      </c>
      <c r="D4" s="71" t="s">
        <v>308</v>
      </c>
      <c r="E4" s="72" t="s">
        <v>308</v>
      </c>
      <c r="F4" s="73" t="s">
        <v>308</v>
      </c>
      <c r="G4" s="55" t="s">
        <v>308</v>
      </c>
      <c r="H4" s="55" t="s">
        <v>308</v>
      </c>
      <c r="I4" s="55"/>
      <c r="J4" s="60" t="s">
        <v>10</v>
      </c>
      <c r="K4" s="61">
        <v>225</v>
      </c>
      <c r="L4" s="63" t="s">
        <v>415</v>
      </c>
      <c r="M4" s="61" t="s">
        <v>10</v>
      </c>
      <c r="N4" s="62" t="s">
        <v>30</v>
      </c>
      <c r="O4" s="146">
        <v>21.1</v>
      </c>
      <c r="P4" s="60" t="s">
        <v>308</v>
      </c>
    </row>
    <row r="5" spans="1:16" s="3" customFormat="1" ht="18" customHeight="1">
      <c r="A5" s="56" t="s">
        <v>309</v>
      </c>
      <c r="B5" s="69" t="s">
        <v>416</v>
      </c>
      <c r="C5" t="s">
        <v>417</v>
      </c>
      <c r="D5" s="55" t="s">
        <v>308</v>
      </c>
      <c r="E5" s="55" t="s">
        <v>308</v>
      </c>
      <c r="F5" s="55" t="s">
        <v>308</v>
      </c>
      <c r="G5" s="69" t="s">
        <v>308</v>
      </c>
      <c r="H5" s="69" t="s">
        <v>308</v>
      </c>
      <c r="I5" s="69"/>
      <c r="J5" s="60" t="s">
        <v>10</v>
      </c>
      <c r="K5" s="61">
        <v>231</v>
      </c>
      <c r="L5" s="61" t="s">
        <v>399</v>
      </c>
      <c r="M5" s="61" t="s">
        <v>10</v>
      </c>
      <c r="N5" s="62">
        <v>7.5437317784256566E-2</v>
      </c>
      <c r="O5" s="146">
        <v>89.004023580931403</v>
      </c>
      <c r="P5" s="60" t="s">
        <v>308</v>
      </c>
    </row>
    <row r="6" spans="1:16" s="3" customFormat="1" ht="18" customHeight="1">
      <c r="A6" s="150" t="s">
        <v>19</v>
      </c>
      <c r="B6" s="150" t="s">
        <v>20</v>
      </c>
      <c r="C6" s="151" t="s">
        <v>21</v>
      </c>
      <c r="D6" s="152" t="s">
        <v>308</v>
      </c>
      <c r="E6" s="150" t="s">
        <v>308</v>
      </c>
      <c r="F6" s="152" t="s">
        <v>308</v>
      </c>
      <c r="G6" s="153" t="s">
        <v>308</v>
      </c>
      <c r="H6" s="150" t="s">
        <v>308</v>
      </c>
      <c r="I6" s="150"/>
      <c r="J6" s="154" t="s">
        <v>30</v>
      </c>
      <c r="K6" s="155">
        <v>269</v>
      </c>
      <c r="L6" s="155" t="s">
        <v>312</v>
      </c>
      <c r="M6" s="155" t="s">
        <v>30</v>
      </c>
      <c r="N6" s="156">
        <v>0.12</v>
      </c>
      <c r="O6" s="154">
        <v>9.4700000000000006</v>
      </c>
      <c r="P6" s="157" t="s">
        <v>438</v>
      </c>
    </row>
    <row r="7" spans="1:16" s="3" customFormat="1" ht="18" customHeight="1">
      <c r="A7" s="150" t="s">
        <v>22</v>
      </c>
      <c r="B7" s="150" t="s">
        <v>23</v>
      </c>
      <c r="C7" s="151" t="s">
        <v>24</v>
      </c>
      <c r="D7" s="152" t="s">
        <v>308</v>
      </c>
      <c r="E7" s="150" t="s">
        <v>308</v>
      </c>
      <c r="F7" s="158" t="s">
        <v>308</v>
      </c>
      <c r="G7" s="153" t="s">
        <v>308</v>
      </c>
      <c r="H7" s="150" t="s">
        <v>308</v>
      </c>
      <c r="I7" s="150"/>
      <c r="J7" s="154" t="s">
        <v>30</v>
      </c>
      <c r="K7" s="155">
        <v>279</v>
      </c>
      <c r="L7" s="155" t="s">
        <v>312</v>
      </c>
      <c r="M7" s="155" t="s">
        <v>30</v>
      </c>
      <c r="N7" s="156">
        <v>0.2</v>
      </c>
      <c r="O7" s="154">
        <v>1.1008229999999999</v>
      </c>
      <c r="P7" s="157" t="s">
        <v>438</v>
      </c>
    </row>
    <row r="8" spans="1:16" s="3" customFormat="1" ht="18" customHeight="1">
      <c r="A8" s="150" t="s">
        <v>309</v>
      </c>
      <c r="B8" s="159">
        <v>587222</v>
      </c>
      <c r="C8" s="151" t="s">
        <v>310</v>
      </c>
      <c r="D8" s="160" t="s">
        <v>308</v>
      </c>
      <c r="E8" s="161" t="s">
        <v>308</v>
      </c>
      <c r="F8" s="161" t="s">
        <v>308</v>
      </c>
      <c r="G8" s="160" t="s">
        <v>308</v>
      </c>
      <c r="H8" s="161" t="s">
        <v>308</v>
      </c>
      <c r="I8" s="161"/>
      <c r="J8" s="155" t="s">
        <v>311</v>
      </c>
      <c r="K8" s="162">
        <v>286</v>
      </c>
      <c r="L8" s="155" t="s">
        <v>312</v>
      </c>
      <c r="M8" s="155" t="s">
        <v>313</v>
      </c>
      <c r="N8" s="163">
        <v>0.50913043478260867</v>
      </c>
      <c r="O8" s="154">
        <v>76</v>
      </c>
      <c r="P8" s="155" t="s">
        <v>213</v>
      </c>
    </row>
    <row r="9" spans="1:16" s="3" customFormat="1" ht="18" customHeight="1">
      <c r="A9" s="150" t="s">
        <v>309</v>
      </c>
      <c r="B9" s="159">
        <v>587376</v>
      </c>
      <c r="C9" s="151" t="s">
        <v>310</v>
      </c>
      <c r="D9" s="160" t="s">
        <v>308</v>
      </c>
      <c r="E9" s="161" t="s">
        <v>308</v>
      </c>
      <c r="F9" s="161" t="s">
        <v>308</v>
      </c>
      <c r="G9" s="160" t="s">
        <v>308</v>
      </c>
      <c r="H9" s="161" t="s">
        <v>308</v>
      </c>
      <c r="I9" s="161"/>
      <c r="J9" s="155" t="s">
        <v>311</v>
      </c>
      <c r="K9" s="162">
        <v>286</v>
      </c>
      <c r="L9" s="155" t="s">
        <v>312</v>
      </c>
      <c r="M9" s="155" t="s">
        <v>313</v>
      </c>
      <c r="N9" s="163">
        <v>0.41279691846779371</v>
      </c>
      <c r="O9" s="154">
        <v>311</v>
      </c>
      <c r="P9" s="155" t="s">
        <v>213</v>
      </c>
    </row>
    <row r="10" spans="1:16" s="3" customFormat="1" ht="18" customHeight="1">
      <c r="A10" s="150" t="s">
        <v>309</v>
      </c>
      <c r="B10" s="153" t="s">
        <v>141</v>
      </c>
      <c r="C10" s="151" t="s">
        <v>133</v>
      </c>
      <c r="D10" s="150" t="s">
        <v>308</v>
      </c>
      <c r="E10" s="150" t="s">
        <v>308</v>
      </c>
      <c r="F10" s="150" t="s">
        <v>308</v>
      </c>
      <c r="G10" s="153" t="s">
        <v>308</v>
      </c>
      <c r="H10" s="153" t="s">
        <v>308</v>
      </c>
      <c r="I10" s="153"/>
      <c r="J10" s="155" t="s">
        <v>311</v>
      </c>
      <c r="K10" s="155">
        <v>286</v>
      </c>
      <c r="L10" s="155" t="s">
        <v>134</v>
      </c>
      <c r="M10" s="155" t="s">
        <v>313</v>
      </c>
      <c r="N10" s="156">
        <v>0.35738786279683377</v>
      </c>
      <c r="O10" s="154">
        <v>169.51898180000001</v>
      </c>
      <c r="P10" s="155" t="s">
        <v>213</v>
      </c>
    </row>
    <row r="11" spans="1:16" s="3" customFormat="1" ht="18" customHeight="1">
      <c r="A11" s="150" t="s">
        <v>309</v>
      </c>
      <c r="B11" s="153" t="s">
        <v>142</v>
      </c>
      <c r="C11" s="151" t="s">
        <v>76</v>
      </c>
      <c r="D11" s="153" t="s">
        <v>143</v>
      </c>
      <c r="E11" s="150" t="s">
        <v>144</v>
      </c>
      <c r="F11" s="150" t="s">
        <v>308</v>
      </c>
      <c r="G11" s="153" t="s">
        <v>308</v>
      </c>
      <c r="H11" s="150" t="s">
        <v>308</v>
      </c>
      <c r="I11" s="150"/>
      <c r="J11" s="155" t="s">
        <v>311</v>
      </c>
      <c r="K11" s="155">
        <v>286</v>
      </c>
      <c r="L11" s="155" t="s">
        <v>134</v>
      </c>
      <c r="M11" s="155" t="s">
        <v>313</v>
      </c>
      <c r="N11" s="156">
        <v>0.29946373130115722</v>
      </c>
      <c r="O11" s="154">
        <v>157.02183170000001</v>
      </c>
      <c r="P11" s="155" t="s">
        <v>213</v>
      </c>
    </row>
    <row r="12" spans="1:16" s="3" customFormat="1" ht="18" customHeight="1">
      <c r="A12" s="150" t="s">
        <v>309</v>
      </c>
      <c r="B12" s="153" t="s">
        <v>145</v>
      </c>
      <c r="C12" s="151" t="s">
        <v>146</v>
      </c>
      <c r="D12" s="153" t="s">
        <v>308</v>
      </c>
      <c r="E12" s="153" t="s">
        <v>308</v>
      </c>
      <c r="F12" s="153" t="s">
        <v>308</v>
      </c>
      <c r="G12" s="153" t="s">
        <v>308</v>
      </c>
      <c r="H12" s="153" t="s">
        <v>308</v>
      </c>
      <c r="I12" s="153"/>
      <c r="J12" s="155" t="s">
        <v>311</v>
      </c>
      <c r="K12" s="155">
        <v>286</v>
      </c>
      <c r="L12" s="155" t="s">
        <v>134</v>
      </c>
      <c r="M12" s="155" t="s">
        <v>313</v>
      </c>
      <c r="N12" s="156">
        <v>0.29812981298129815</v>
      </c>
      <c r="O12" s="154">
        <v>84.95</v>
      </c>
      <c r="P12" s="155" t="s">
        <v>213</v>
      </c>
    </row>
    <row r="13" spans="1:16" s="3" customFormat="1" ht="18" customHeight="1">
      <c r="A13" s="150" t="s">
        <v>309</v>
      </c>
      <c r="B13" s="153" t="s">
        <v>345</v>
      </c>
      <c r="C13" s="151" t="s">
        <v>310</v>
      </c>
      <c r="D13" s="153" t="s">
        <v>308</v>
      </c>
      <c r="E13" s="153" t="s">
        <v>308</v>
      </c>
      <c r="F13" s="153" t="s">
        <v>308</v>
      </c>
      <c r="G13" s="153" t="s">
        <v>308</v>
      </c>
      <c r="H13" s="153" t="s">
        <v>308</v>
      </c>
      <c r="I13" s="153"/>
      <c r="J13" s="155" t="s">
        <v>311</v>
      </c>
      <c r="K13" s="155">
        <v>286</v>
      </c>
      <c r="L13" s="155" t="s">
        <v>134</v>
      </c>
      <c r="M13" s="155" t="s">
        <v>313</v>
      </c>
      <c r="N13" s="156">
        <v>0.35276643148904568</v>
      </c>
      <c r="O13" s="154">
        <v>62.94266502</v>
      </c>
      <c r="P13" s="155" t="s">
        <v>213</v>
      </c>
    </row>
    <row r="14" spans="1:16" s="3" customFormat="1" ht="18" customHeight="1">
      <c r="A14" s="150" t="s">
        <v>314</v>
      </c>
      <c r="B14" s="153" t="s">
        <v>315</v>
      </c>
      <c r="C14" s="151" t="s">
        <v>310</v>
      </c>
      <c r="D14" s="150" t="s">
        <v>316</v>
      </c>
      <c r="E14" s="150" t="s">
        <v>308</v>
      </c>
      <c r="F14" s="150" t="s">
        <v>308</v>
      </c>
      <c r="G14" s="150" t="s">
        <v>308</v>
      </c>
      <c r="H14" s="153" t="s">
        <v>308</v>
      </c>
      <c r="I14" s="153"/>
      <c r="J14" s="155" t="s">
        <v>311</v>
      </c>
      <c r="K14" s="155">
        <v>286</v>
      </c>
      <c r="L14" s="155" t="s">
        <v>312</v>
      </c>
      <c r="M14" s="155" t="s">
        <v>313</v>
      </c>
      <c r="N14" s="156">
        <v>0.41113764284495991</v>
      </c>
      <c r="O14" s="154">
        <v>345.76674300000002</v>
      </c>
      <c r="P14" s="155" t="s">
        <v>213</v>
      </c>
    </row>
    <row r="15" spans="1:16" s="3" customFormat="1" ht="18" customHeight="1">
      <c r="A15" s="150" t="s">
        <v>314</v>
      </c>
      <c r="B15" s="153" t="s">
        <v>317</v>
      </c>
      <c r="C15" s="151" t="s">
        <v>310</v>
      </c>
      <c r="D15" s="150" t="s">
        <v>318</v>
      </c>
      <c r="E15" s="150" t="s">
        <v>319</v>
      </c>
      <c r="F15" s="150" t="s">
        <v>308</v>
      </c>
      <c r="G15" s="150" t="s">
        <v>308</v>
      </c>
      <c r="H15" s="153" t="s">
        <v>308</v>
      </c>
      <c r="I15" s="153"/>
      <c r="J15" s="155" t="s">
        <v>311</v>
      </c>
      <c r="K15" s="155">
        <v>286</v>
      </c>
      <c r="L15" s="155" t="s">
        <v>312</v>
      </c>
      <c r="M15" s="155" t="s">
        <v>313</v>
      </c>
      <c r="N15" s="156">
        <v>0.3485697719366061</v>
      </c>
      <c r="O15" s="154">
        <v>302.96971500000001</v>
      </c>
      <c r="P15" s="155" t="s">
        <v>213</v>
      </c>
    </row>
    <row r="16" spans="1:16" s="3" customFormat="1" ht="18" customHeight="1">
      <c r="A16" s="150" t="s">
        <v>314</v>
      </c>
      <c r="B16" s="153" t="s">
        <v>320</v>
      </c>
      <c r="C16" s="151" t="s">
        <v>310</v>
      </c>
      <c r="D16" s="150" t="s">
        <v>135</v>
      </c>
      <c r="E16" s="150" t="s">
        <v>308</v>
      </c>
      <c r="F16" s="150" t="s">
        <v>308</v>
      </c>
      <c r="G16" s="150" t="s">
        <v>308</v>
      </c>
      <c r="H16" s="153" t="s">
        <v>308</v>
      </c>
      <c r="I16" s="153"/>
      <c r="J16" s="155" t="s">
        <v>311</v>
      </c>
      <c r="K16" s="155">
        <v>286</v>
      </c>
      <c r="L16" s="155" t="s">
        <v>312</v>
      </c>
      <c r="M16" s="155" t="s">
        <v>313</v>
      </c>
      <c r="N16" s="156">
        <v>0.42468067138182203</v>
      </c>
      <c r="O16" s="154">
        <v>278.64898699999998</v>
      </c>
      <c r="P16" s="155" t="s">
        <v>213</v>
      </c>
    </row>
    <row r="17" spans="1:16" s="3" customFormat="1" ht="18" customHeight="1">
      <c r="A17" s="150" t="s">
        <v>314</v>
      </c>
      <c r="B17" s="153" t="s">
        <v>136</v>
      </c>
      <c r="C17" s="151" t="s">
        <v>310</v>
      </c>
      <c r="D17" s="150" t="s">
        <v>308</v>
      </c>
      <c r="E17" s="150" t="s">
        <v>308</v>
      </c>
      <c r="F17" s="150" t="s">
        <v>308</v>
      </c>
      <c r="G17" s="150" t="s">
        <v>308</v>
      </c>
      <c r="H17" s="153" t="s">
        <v>308</v>
      </c>
      <c r="I17" s="153"/>
      <c r="J17" s="155" t="s">
        <v>311</v>
      </c>
      <c r="K17" s="155">
        <v>286</v>
      </c>
      <c r="L17" s="155" t="s">
        <v>312</v>
      </c>
      <c r="M17" s="155" t="s">
        <v>313</v>
      </c>
      <c r="N17" s="156">
        <v>0.39328753237977249</v>
      </c>
      <c r="O17" s="154">
        <v>273.93674700000003</v>
      </c>
      <c r="P17" s="155" t="s">
        <v>213</v>
      </c>
    </row>
    <row r="18" spans="1:16" s="2" customFormat="1" ht="18" customHeight="1">
      <c r="A18" s="150" t="s">
        <v>314</v>
      </c>
      <c r="B18" s="153" t="s">
        <v>137</v>
      </c>
      <c r="C18" s="151" t="s">
        <v>310</v>
      </c>
      <c r="D18" s="150" t="s">
        <v>138</v>
      </c>
      <c r="E18" s="150" t="s">
        <v>139</v>
      </c>
      <c r="F18" s="150" t="s">
        <v>308</v>
      </c>
      <c r="G18" s="150" t="s">
        <v>308</v>
      </c>
      <c r="H18" s="153" t="s">
        <v>308</v>
      </c>
      <c r="I18" s="153"/>
      <c r="J18" s="155" t="s">
        <v>311</v>
      </c>
      <c r="K18" s="155">
        <v>286</v>
      </c>
      <c r="L18" s="155" t="s">
        <v>312</v>
      </c>
      <c r="M18" s="155" t="s">
        <v>313</v>
      </c>
      <c r="N18" s="156">
        <v>0.42084995186356761</v>
      </c>
      <c r="O18" s="154">
        <v>233.81037599999999</v>
      </c>
      <c r="P18" s="155" t="s">
        <v>213</v>
      </c>
    </row>
    <row r="19" spans="1:16" s="3" customFormat="1" ht="18" customHeight="1">
      <c r="A19" s="150" t="s">
        <v>314</v>
      </c>
      <c r="B19" s="153" t="s">
        <v>140</v>
      </c>
      <c r="C19" s="151" t="s">
        <v>310</v>
      </c>
      <c r="D19" s="150" t="s">
        <v>308</v>
      </c>
      <c r="E19" s="150" t="s">
        <v>308</v>
      </c>
      <c r="F19" s="150" t="s">
        <v>308</v>
      </c>
      <c r="G19" s="150" t="s">
        <v>308</v>
      </c>
      <c r="H19" s="153" t="s">
        <v>308</v>
      </c>
      <c r="I19" s="153"/>
      <c r="J19" s="155" t="s">
        <v>311</v>
      </c>
      <c r="K19" s="155">
        <v>286</v>
      </c>
      <c r="L19" s="155" t="s">
        <v>312</v>
      </c>
      <c r="M19" s="155" t="s">
        <v>313</v>
      </c>
      <c r="N19" s="156">
        <v>0.3603948725504641</v>
      </c>
      <c r="O19" s="154">
        <v>202.354274</v>
      </c>
      <c r="P19" s="155" t="s">
        <v>213</v>
      </c>
    </row>
    <row r="20" spans="1:16" s="3" customFormat="1" ht="18" customHeight="1">
      <c r="A20" s="150" t="s">
        <v>314</v>
      </c>
      <c r="B20" s="153" t="s">
        <v>147</v>
      </c>
      <c r="C20" s="151" t="s">
        <v>310</v>
      </c>
      <c r="D20" s="150" t="s">
        <v>148</v>
      </c>
      <c r="E20" s="150" t="s">
        <v>308</v>
      </c>
      <c r="F20" s="150" t="s">
        <v>308</v>
      </c>
      <c r="G20" s="150" t="s">
        <v>308</v>
      </c>
      <c r="H20" s="153" t="s">
        <v>308</v>
      </c>
      <c r="I20" s="153"/>
      <c r="J20" s="155" t="s">
        <v>311</v>
      </c>
      <c r="K20" s="155">
        <v>286</v>
      </c>
      <c r="L20" s="155" t="s">
        <v>312</v>
      </c>
      <c r="M20" s="155" t="s">
        <v>313</v>
      </c>
      <c r="N20" s="156">
        <v>0.33102553007356122</v>
      </c>
      <c r="O20" s="154">
        <v>69.299109200000004</v>
      </c>
      <c r="P20" s="155" t="s">
        <v>213</v>
      </c>
    </row>
    <row r="21" spans="1:16" s="2" customFormat="1" ht="18" customHeight="1">
      <c r="A21" s="150" t="s">
        <v>314</v>
      </c>
      <c r="B21" s="153" t="s">
        <v>346</v>
      </c>
      <c r="C21" s="151" t="s">
        <v>310</v>
      </c>
      <c r="D21" s="150" t="s">
        <v>308</v>
      </c>
      <c r="E21" s="150" t="s">
        <v>308</v>
      </c>
      <c r="F21" s="150" t="s">
        <v>308</v>
      </c>
      <c r="G21" s="150" t="s">
        <v>308</v>
      </c>
      <c r="H21" s="153" t="s">
        <v>308</v>
      </c>
      <c r="I21" s="153"/>
      <c r="J21" s="155" t="s">
        <v>311</v>
      </c>
      <c r="K21" s="155">
        <v>286</v>
      </c>
      <c r="L21" s="155" t="s">
        <v>312</v>
      </c>
      <c r="M21" s="155" t="s">
        <v>313</v>
      </c>
      <c r="N21" s="156">
        <v>0.29960899315738027</v>
      </c>
      <c r="O21" s="154">
        <v>60.097594299999997</v>
      </c>
      <c r="P21" s="155" t="s">
        <v>213</v>
      </c>
    </row>
    <row r="22" spans="1:16" s="14" customFormat="1" ht="18" customHeight="1">
      <c r="A22" s="164" t="s">
        <v>405</v>
      </c>
      <c r="B22" s="165" t="s">
        <v>406</v>
      </c>
      <c r="C22" s="164" t="s">
        <v>310</v>
      </c>
      <c r="D22" s="166" t="s">
        <v>129</v>
      </c>
      <c r="E22" s="166" t="s">
        <v>130</v>
      </c>
      <c r="F22" s="166" t="s">
        <v>131</v>
      </c>
      <c r="G22" s="166" t="s">
        <v>310</v>
      </c>
      <c r="H22" s="166" t="s">
        <v>132</v>
      </c>
      <c r="I22" s="164"/>
      <c r="J22" s="167" t="s">
        <v>311</v>
      </c>
      <c r="K22" s="167">
        <v>286</v>
      </c>
      <c r="L22" s="167" t="s">
        <v>312</v>
      </c>
      <c r="M22" s="168" t="s">
        <v>34</v>
      </c>
      <c r="N22" s="167">
        <v>0.21</v>
      </c>
      <c r="O22" s="169">
        <v>421.78017671250001</v>
      </c>
      <c r="P22" s="155" t="s">
        <v>213</v>
      </c>
    </row>
    <row r="23" spans="1:16" s="14" customFormat="1" ht="18" customHeight="1">
      <c r="A23" s="164" t="s">
        <v>22</v>
      </c>
      <c r="B23" s="166" t="s">
        <v>77</v>
      </c>
      <c r="C23" s="151" t="s">
        <v>310</v>
      </c>
      <c r="D23" s="150" t="s">
        <v>171</v>
      </c>
      <c r="E23" s="166"/>
      <c r="F23" s="166"/>
      <c r="G23" s="166"/>
      <c r="H23" s="166"/>
      <c r="I23" s="164"/>
      <c r="J23" s="167" t="s">
        <v>311</v>
      </c>
      <c r="K23" s="167">
        <v>286</v>
      </c>
      <c r="L23" s="167" t="s">
        <v>312</v>
      </c>
      <c r="M23" s="168" t="s">
        <v>34</v>
      </c>
      <c r="N23" s="163">
        <v>0.36639214999123881</v>
      </c>
      <c r="O23" s="170">
        <v>194.31880855569335</v>
      </c>
      <c r="P23" s="155" t="s">
        <v>213</v>
      </c>
    </row>
    <row r="24" spans="1:16" s="3" customFormat="1" ht="18" customHeight="1">
      <c r="A24" s="150" t="s">
        <v>309</v>
      </c>
      <c r="B24" s="153" t="s">
        <v>360</v>
      </c>
      <c r="C24" s="151" t="s">
        <v>355</v>
      </c>
      <c r="D24" s="153" t="s">
        <v>308</v>
      </c>
      <c r="E24" s="150" t="s">
        <v>308</v>
      </c>
      <c r="F24" s="150" t="s">
        <v>308</v>
      </c>
      <c r="G24" s="153" t="s">
        <v>308</v>
      </c>
      <c r="H24" s="150" t="s">
        <v>308</v>
      </c>
      <c r="I24" s="150"/>
      <c r="J24" s="155" t="s">
        <v>311</v>
      </c>
      <c r="K24" s="155">
        <v>297</v>
      </c>
      <c r="L24" s="155" t="s">
        <v>134</v>
      </c>
      <c r="M24" s="155" t="s">
        <v>313</v>
      </c>
      <c r="N24" s="156">
        <v>0.34390485629335976</v>
      </c>
      <c r="O24" s="154">
        <v>18.685702589999998</v>
      </c>
      <c r="P24" s="155" t="s">
        <v>213</v>
      </c>
    </row>
    <row r="25" spans="1:16" s="3" customFormat="1" ht="18" customHeight="1">
      <c r="A25" s="150" t="s">
        <v>314</v>
      </c>
      <c r="B25" s="153" t="s">
        <v>354</v>
      </c>
      <c r="C25" s="151" t="s">
        <v>355</v>
      </c>
      <c r="D25" s="150" t="s">
        <v>356</v>
      </c>
      <c r="E25" s="150" t="s">
        <v>357</v>
      </c>
      <c r="F25" s="150" t="s">
        <v>358</v>
      </c>
      <c r="G25" s="150" t="s">
        <v>359</v>
      </c>
      <c r="H25" s="150" t="s">
        <v>308</v>
      </c>
      <c r="I25" s="150"/>
      <c r="J25" s="155" t="s">
        <v>311</v>
      </c>
      <c r="K25" s="155">
        <v>297</v>
      </c>
      <c r="L25" s="155" t="s">
        <v>312</v>
      </c>
      <c r="M25" s="155" t="s">
        <v>313</v>
      </c>
      <c r="N25" s="156">
        <v>0.32396251673360105</v>
      </c>
      <c r="O25" s="154">
        <v>374.61330700000002</v>
      </c>
      <c r="P25" s="155" t="s">
        <v>213</v>
      </c>
    </row>
    <row r="26" spans="1:16" s="3" customFormat="1" ht="18" customHeight="1">
      <c r="A26" s="153" t="s">
        <v>347</v>
      </c>
      <c r="B26" s="153" t="s">
        <v>348</v>
      </c>
      <c r="C26" s="151" t="s">
        <v>349</v>
      </c>
      <c r="D26" s="150" t="s">
        <v>350</v>
      </c>
      <c r="E26" s="150" t="s">
        <v>351</v>
      </c>
      <c r="F26" s="150" t="s">
        <v>352</v>
      </c>
      <c r="G26" s="150" t="s">
        <v>353</v>
      </c>
      <c r="H26" s="150" t="s">
        <v>78</v>
      </c>
      <c r="I26" s="150" t="s">
        <v>400</v>
      </c>
      <c r="J26" s="155" t="s">
        <v>311</v>
      </c>
      <c r="K26" s="157">
        <v>297</v>
      </c>
      <c r="L26" s="155" t="s">
        <v>312</v>
      </c>
      <c r="M26" s="155" t="s">
        <v>35</v>
      </c>
      <c r="N26" s="156">
        <v>0.24957610999999999</v>
      </c>
      <c r="O26" s="154">
        <v>378.46589999999998</v>
      </c>
      <c r="P26" s="155" t="s">
        <v>213</v>
      </c>
    </row>
    <row r="27" spans="1:16" s="3" customFormat="1" ht="18" customHeight="1">
      <c r="A27" s="150" t="s">
        <v>25</v>
      </c>
      <c r="B27" s="150" t="s">
        <v>26</v>
      </c>
      <c r="C27" s="151" t="s">
        <v>27</v>
      </c>
      <c r="D27" s="152" t="s">
        <v>308</v>
      </c>
      <c r="E27" s="150" t="s">
        <v>308</v>
      </c>
      <c r="F27" s="158" t="s">
        <v>308</v>
      </c>
      <c r="G27" s="150" t="s">
        <v>308</v>
      </c>
      <c r="H27" s="150" t="s">
        <v>308</v>
      </c>
      <c r="I27" s="150"/>
      <c r="J27" s="154" t="s">
        <v>30</v>
      </c>
      <c r="K27" s="155">
        <v>311</v>
      </c>
      <c r="L27" s="155" t="s">
        <v>312</v>
      </c>
      <c r="M27" s="155" t="s">
        <v>35</v>
      </c>
      <c r="N27" s="156">
        <v>0.12564102564102564</v>
      </c>
      <c r="O27" s="154">
        <v>8.4</v>
      </c>
      <c r="P27" s="154" t="s">
        <v>438</v>
      </c>
    </row>
    <row r="28" spans="1:16" s="3" customFormat="1" ht="18" customHeight="1">
      <c r="A28" s="150" t="s">
        <v>309</v>
      </c>
      <c r="B28" s="153" t="s">
        <v>361</v>
      </c>
      <c r="C28" s="151" t="s">
        <v>362</v>
      </c>
      <c r="D28" s="153" t="s">
        <v>363</v>
      </c>
      <c r="E28" s="150" t="s">
        <v>308</v>
      </c>
      <c r="F28" s="150" t="s">
        <v>308</v>
      </c>
      <c r="G28" s="153" t="s">
        <v>308</v>
      </c>
      <c r="H28" s="150" t="s">
        <v>308</v>
      </c>
      <c r="I28" s="150"/>
      <c r="J28" s="155" t="s">
        <v>311</v>
      </c>
      <c r="K28" s="155">
        <v>367</v>
      </c>
      <c r="L28" s="155" t="s">
        <v>134</v>
      </c>
      <c r="M28" s="155" t="s">
        <v>313</v>
      </c>
      <c r="N28" s="156">
        <v>0.35775862068965519</v>
      </c>
      <c r="O28" s="154">
        <v>117.43</v>
      </c>
      <c r="P28" s="155" t="s">
        <v>213</v>
      </c>
    </row>
    <row r="29" spans="1:16" s="3" customFormat="1" ht="18" customHeight="1">
      <c r="A29" s="150" t="s">
        <v>166</v>
      </c>
      <c r="B29" s="150" t="s">
        <v>207</v>
      </c>
      <c r="C29" s="151" t="s">
        <v>208</v>
      </c>
      <c r="D29" s="153"/>
      <c r="E29" s="150"/>
      <c r="F29" s="150"/>
      <c r="G29" s="153"/>
      <c r="H29" s="150"/>
      <c r="I29" s="150"/>
      <c r="J29" s="155" t="s">
        <v>30</v>
      </c>
      <c r="K29" s="155">
        <v>399</v>
      </c>
      <c r="L29" s="155" t="s">
        <v>79</v>
      </c>
      <c r="M29" s="155" t="s">
        <v>35</v>
      </c>
      <c r="N29" s="156" t="s">
        <v>30</v>
      </c>
      <c r="O29" s="154">
        <v>17.600000000000001</v>
      </c>
      <c r="P29" s="155" t="s">
        <v>438</v>
      </c>
    </row>
    <row r="30" spans="1:16" s="3" customFormat="1" ht="18" customHeight="1">
      <c r="A30" s="150" t="s">
        <v>309</v>
      </c>
      <c r="B30" s="153" t="s">
        <v>173</v>
      </c>
      <c r="C30" s="151" t="s">
        <v>366</v>
      </c>
      <c r="D30" s="153" t="s">
        <v>174</v>
      </c>
      <c r="E30" s="150" t="s">
        <v>308</v>
      </c>
      <c r="F30" s="150" t="s">
        <v>308</v>
      </c>
      <c r="G30" s="153" t="s">
        <v>308</v>
      </c>
      <c r="H30" s="150" t="s">
        <v>308</v>
      </c>
      <c r="I30" s="150"/>
      <c r="J30" s="155" t="s">
        <v>311</v>
      </c>
      <c r="K30" s="155">
        <v>411</v>
      </c>
      <c r="L30" s="155" t="s">
        <v>134</v>
      </c>
      <c r="M30" s="155" t="s">
        <v>313</v>
      </c>
      <c r="N30" s="156">
        <v>0.20584498094027953</v>
      </c>
      <c r="O30" s="154">
        <v>167.58</v>
      </c>
      <c r="P30" s="155" t="s">
        <v>213</v>
      </c>
    </row>
    <row r="31" spans="1:16" s="3" customFormat="1" ht="18" customHeight="1">
      <c r="A31" s="150" t="s">
        <v>309</v>
      </c>
      <c r="B31" s="153" t="s">
        <v>175</v>
      </c>
      <c r="C31" s="151" t="s">
        <v>366</v>
      </c>
      <c r="D31" s="153" t="s">
        <v>308</v>
      </c>
      <c r="E31" s="150" t="s">
        <v>308</v>
      </c>
      <c r="F31" s="150" t="s">
        <v>308</v>
      </c>
      <c r="G31" s="153" t="s">
        <v>308</v>
      </c>
      <c r="H31" s="150" t="s">
        <v>308</v>
      </c>
      <c r="I31" s="150"/>
      <c r="J31" s="155" t="s">
        <v>311</v>
      </c>
      <c r="K31" s="155">
        <v>411</v>
      </c>
      <c r="L31" s="155" t="s">
        <v>134</v>
      </c>
      <c r="M31" s="155" t="s">
        <v>313</v>
      </c>
      <c r="N31" s="156">
        <v>0.22206060606060607</v>
      </c>
      <c r="O31" s="154">
        <v>136.4</v>
      </c>
      <c r="P31" s="155" t="s">
        <v>213</v>
      </c>
    </row>
    <row r="32" spans="1:16" s="3" customFormat="1" ht="18" customHeight="1">
      <c r="A32" s="150" t="s">
        <v>309</v>
      </c>
      <c r="B32" s="153" t="s">
        <v>176</v>
      </c>
      <c r="C32" s="151" t="s">
        <v>366</v>
      </c>
      <c r="D32" s="153" t="s">
        <v>352</v>
      </c>
      <c r="E32" s="150" t="s">
        <v>308</v>
      </c>
      <c r="F32" s="150" t="s">
        <v>308</v>
      </c>
      <c r="G32" s="153" t="s">
        <v>308</v>
      </c>
      <c r="H32" s="150" t="s">
        <v>308</v>
      </c>
      <c r="I32" s="150"/>
      <c r="J32" s="155" t="s">
        <v>311</v>
      </c>
      <c r="K32" s="155">
        <v>411</v>
      </c>
      <c r="L32" s="155" t="s">
        <v>312</v>
      </c>
      <c r="M32" s="155" t="s">
        <v>313</v>
      </c>
      <c r="N32" s="156">
        <v>0.22</v>
      </c>
      <c r="O32" s="154">
        <v>124.31</v>
      </c>
      <c r="P32" s="155" t="s">
        <v>213</v>
      </c>
    </row>
    <row r="33" spans="1:16" s="3" customFormat="1" ht="18" customHeight="1">
      <c r="A33" s="150" t="s">
        <v>309</v>
      </c>
      <c r="B33" s="153" t="s">
        <v>177</v>
      </c>
      <c r="C33" s="151" t="s">
        <v>366</v>
      </c>
      <c r="D33" s="153" t="s">
        <v>178</v>
      </c>
      <c r="E33" s="150" t="s">
        <v>308</v>
      </c>
      <c r="F33" s="150" t="s">
        <v>308</v>
      </c>
      <c r="G33" s="153" t="s">
        <v>308</v>
      </c>
      <c r="H33" s="150" t="s">
        <v>308</v>
      </c>
      <c r="I33" s="150"/>
      <c r="J33" s="155" t="s">
        <v>311</v>
      </c>
      <c r="K33" s="155">
        <v>411</v>
      </c>
      <c r="L33" s="155" t="s">
        <v>134</v>
      </c>
      <c r="M33" s="155" t="s">
        <v>313</v>
      </c>
      <c r="N33" s="156">
        <v>0.20848122548103867</v>
      </c>
      <c r="O33" s="154">
        <v>113.8980265</v>
      </c>
      <c r="P33" s="155" t="s">
        <v>213</v>
      </c>
    </row>
    <row r="34" spans="1:16" s="3" customFormat="1" ht="18" customHeight="1">
      <c r="A34" s="150" t="s">
        <v>314</v>
      </c>
      <c r="B34" s="153" t="s">
        <v>158</v>
      </c>
      <c r="C34" s="151" t="s">
        <v>366</v>
      </c>
      <c r="D34" s="150" t="s">
        <v>159</v>
      </c>
      <c r="E34" s="150" t="s">
        <v>308</v>
      </c>
      <c r="F34" s="150" t="s">
        <v>308</v>
      </c>
      <c r="G34" s="150" t="s">
        <v>308</v>
      </c>
      <c r="H34" s="150" t="s">
        <v>308</v>
      </c>
      <c r="I34" s="150"/>
      <c r="J34" s="155" t="s">
        <v>311</v>
      </c>
      <c r="K34" s="155">
        <v>411</v>
      </c>
      <c r="L34" s="155" t="s">
        <v>312</v>
      </c>
      <c r="M34" s="155" t="s">
        <v>313</v>
      </c>
      <c r="N34" s="156">
        <v>0.21973460360666894</v>
      </c>
      <c r="O34" s="154">
        <v>430.76792799999998</v>
      </c>
      <c r="P34" s="155" t="s">
        <v>213</v>
      </c>
    </row>
    <row r="35" spans="1:16" s="3" customFormat="1" ht="18" customHeight="1">
      <c r="A35" s="150" t="s">
        <v>314</v>
      </c>
      <c r="B35" s="153" t="s">
        <v>160</v>
      </c>
      <c r="C35" s="151" t="s">
        <v>366</v>
      </c>
      <c r="D35" s="150" t="s">
        <v>161</v>
      </c>
      <c r="E35" s="150" t="s">
        <v>162</v>
      </c>
      <c r="F35" s="150" t="s">
        <v>163</v>
      </c>
      <c r="G35" s="150" t="s">
        <v>164</v>
      </c>
      <c r="H35" s="150" t="s">
        <v>165</v>
      </c>
      <c r="I35" s="150"/>
      <c r="J35" s="155" t="s">
        <v>311</v>
      </c>
      <c r="K35" s="155">
        <v>411</v>
      </c>
      <c r="L35" s="155" t="s">
        <v>312</v>
      </c>
      <c r="M35" s="155" t="s">
        <v>313</v>
      </c>
      <c r="N35" s="156">
        <v>0.20938344815557688</v>
      </c>
      <c r="O35" s="154">
        <v>362.95355499999999</v>
      </c>
      <c r="P35" s="155" t="s">
        <v>213</v>
      </c>
    </row>
    <row r="36" spans="1:16" s="3" customFormat="1" ht="18" customHeight="1">
      <c r="A36" s="150" t="s">
        <v>314</v>
      </c>
      <c r="B36" s="153" t="s">
        <v>170</v>
      </c>
      <c r="C36" s="151" t="s">
        <v>366</v>
      </c>
      <c r="D36" s="150" t="s">
        <v>143</v>
      </c>
      <c r="E36" s="150" t="s">
        <v>171</v>
      </c>
      <c r="F36" s="150" t="s">
        <v>172</v>
      </c>
      <c r="G36" s="150" t="s">
        <v>308</v>
      </c>
      <c r="H36" s="153" t="s">
        <v>308</v>
      </c>
      <c r="I36" s="153"/>
      <c r="J36" s="155" t="s">
        <v>311</v>
      </c>
      <c r="K36" s="155">
        <v>411</v>
      </c>
      <c r="L36" s="155" t="s">
        <v>312</v>
      </c>
      <c r="M36" s="155" t="s">
        <v>313</v>
      </c>
      <c r="N36" s="156">
        <v>0.27163061564059898</v>
      </c>
      <c r="O36" s="154">
        <v>302.21741700000001</v>
      </c>
      <c r="P36" s="155" t="s">
        <v>213</v>
      </c>
    </row>
    <row r="37" spans="1:16" s="3" customFormat="1" ht="18" customHeight="1">
      <c r="A37" s="150" t="s">
        <v>314</v>
      </c>
      <c r="B37" s="153" t="s">
        <v>179</v>
      </c>
      <c r="C37" s="151" t="s">
        <v>366</v>
      </c>
      <c r="D37" s="150" t="s">
        <v>308</v>
      </c>
      <c r="E37" s="150" t="s">
        <v>308</v>
      </c>
      <c r="F37" s="150" t="s">
        <v>308</v>
      </c>
      <c r="G37" s="150" t="s">
        <v>308</v>
      </c>
      <c r="H37" s="153" t="s">
        <v>308</v>
      </c>
      <c r="I37" s="153"/>
      <c r="J37" s="155" t="s">
        <v>311</v>
      </c>
      <c r="K37" s="155">
        <v>411</v>
      </c>
      <c r="L37" s="155" t="s">
        <v>312</v>
      </c>
      <c r="M37" s="155" t="s">
        <v>313</v>
      </c>
      <c r="N37" s="156">
        <v>0.24865511057979678</v>
      </c>
      <c r="O37" s="154">
        <v>55.541016499999998</v>
      </c>
      <c r="P37" s="155" t="s">
        <v>213</v>
      </c>
    </row>
    <row r="38" spans="1:16" s="3" customFormat="1" ht="18" customHeight="1">
      <c r="A38" s="150" t="s">
        <v>314</v>
      </c>
      <c r="B38" s="153" t="s">
        <v>180</v>
      </c>
      <c r="C38" s="151" t="s">
        <v>366</v>
      </c>
      <c r="D38" s="150" t="s">
        <v>308</v>
      </c>
      <c r="E38" s="150" t="s">
        <v>308</v>
      </c>
      <c r="F38" s="150" t="s">
        <v>308</v>
      </c>
      <c r="G38" s="150" t="s">
        <v>308</v>
      </c>
      <c r="H38" s="153" t="s">
        <v>308</v>
      </c>
      <c r="I38" s="153"/>
      <c r="J38" s="155" t="s">
        <v>311</v>
      </c>
      <c r="K38" s="155">
        <v>411</v>
      </c>
      <c r="L38" s="155" t="s">
        <v>312</v>
      </c>
      <c r="M38" s="155" t="s">
        <v>313</v>
      </c>
      <c r="N38" s="156">
        <v>0.21598101265822786</v>
      </c>
      <c r="O38" s="154">
        <v>38.806477299999997</v>
      </c>
      <c r="P38" s="155" t="s">
        <v>213</v>
      </c>
    </row>
    <row r="39" spans="1:16" s="3" customFormat="1" ht="18" customHeight="1">
      <c r="A39" s="153" t="s">
        <v>166</v>
      </c>
      <c r="B39" s="153" t="s">
        <v>167</v>
      </c>
      <c r="C39" s="151" t="s">
        <v>366</v>
      </c>
      <c r="D39" s="152" t="s">
        <v>168</v>
      </c>
      <c r="E39" s="171" t="s">
        <v>169</v>
      </c>
      <c r="F39" s="152" t="s">
        <v>308</v>
      </c>
      <c r="G39" s="153" t="s">
        <v>308</v>
      </c>
      <c r="H39" s="153" t="s">
        <v>308</v>
      </c>
      <c r="I39" s="153"/>
      <c r="J39" s="155" t="s">
        <v>311</v>
      </c>
      <c r="K39" s="157">
        <v>411</v>
      </c>
      <c r="L39" s="155" t="s">
        <v>312</v>
      </c>
      <c r="M39" s="155" t="s">
        <v>35</v>
      </c>
      <c r="N39" s="156">
        <v>0.25631924</v>
      </c>
      <c r="O39" s="154">
        <v>337.83870969999998</v>
      </c>
      <c r="P39" s="155" t="s">
        <v>213</v>
      </c>
    </row>
    <row r="40" spans="1:16" s="3" customFormat="1" ht="18" customHeight="1">
      <c r="A40" s="150" t="s">
        <v>364</v>
      </c>
      <c r="B40" s="150" t="s">
        <v>365</v>
      </c>
      <c r="C40" s="151" t="s">
        <v>366</v>
      </c>
      <c r="D40" s="152" t="s">
        <v>206</v>
      </c>
      <c r="E40" s="150" t="s">
        <v>308</v>
      </c>
      <c r="F40" s="152" t="s">
        <v>308</v>
      </c>
      <c r="G40" s="153" t="s">
        <v>308</v>
      </c>
      <c r="H40" s="150" t="s">
        <v>308</v>
      </c>
      <c r="I40" s="150"/>
      <c r="J40" s="155" t="s">
        <v>311</v>
      </c>
      <c r="K40" s="155">
        <v>411</v>
      </c>
      <c r="L40" s="155" t="s">
        <v>312</v>
      </c>
      <c r="M40" s="155" t="s">
        <v>313</v>
      </c>
      <c r="N40" s="156" t="s">
        <v>30</v>
      </c>
      <c r="O40" s="154">
        <v>176</v>
      </c>
      <c r="P40" s="155" t="s">
        <v>213</v>
      </c>
    </row>
    <row r="41" spans="1:16" s="3" customFormat="1" ht="18" customHeight="1">
      <c r="A41" s="150" t="s">
        <v>22</v>
      </c>
      <c r="B41" s="150" t="s">
        <v>277</v>
      </c>
      <c r="C41" s="151" t="s">
        <v>278</v>
      </c>
      <c r="D41" s="152" t="s">
        <v>308</v>
      </c>
      <c r="E41" s="153" t="s">
        <v>308</v>
      </c>
      <c r="F41" s="150" t="s">
        <v>308</v>
      </c>
      <c r="G41" s="153" t="s">
        <v>308</v>
      </c>
      <c r="H41" s="150" t="s">
        <v>308</v>
      </c>
      <c r="I41" s="150"/>
      <c r="J41" s="154" t="s">
        <v>30</v>
      </c>
      <c r="K41" s="155">
        <v>416</v>
      </c>
      <c r="L41" s="155" t="s">
        <v>312</v>
      </c>
      <c r="M41" s="155" t="s">
        <v>35</v>
      </c>
      <c r="N41" s="156">
        <v>0.16</v>
      </c>
      <c r="O41" s="154">
        <v>0.85879470000000002</v>
      </c>
      <c r="P41" s="154" t="s">
        <v>438</v>
      </c>
    </row>
    <row r="42" spans="1:16" s="3" customFormat="1" ht="18" customHeight="1">
      <c r="A42" s="150" t="s">
        <v>22</v>
      </c>
      <c r="B42" s="153" t="s">
        <v>262</v>
      </c>
      <c r="C42" s="151" t="s">
        <v>261</v>
      </c>
      <c r="D42" s="152" t="s">
        <v>308</v>
      </c>
      <c r="E42" s="150" t="s">
        <v>308</v>
      </c>
      <c r="F42" s="158" t="s">
        <v>308</v>
      </c>
      <c r="G42" s="153" t="s">
        <v>308</v>
      </c>
      <c r="H42" s="150" t="s">
        <v>308</v>
      </c>
      <c r="I42" s="150"/>
      <c r="J42" s="172" t="s">
        <v>30</v>
      </c>
      <c r="K42" s="157">
        <v>424</v>
      </c>
      <c r="L42" s="155" t="s">
        <v>312</v>
      </c>
      <c r="M42" s="155" t="s">
        <v>35</v>
      </c>
      <c r="N42" s="156">
        <v>0.2129032258064516</v>
      </c>
      <c r="O42" s="154">
        <v>2.7</v>
      </c>
      <c r="P42" s="172" t="s">
        <v>213</v>
      </c>
    </row>
    <row r="43" spans="1:16" s="3" customFormat="1" ht="18" customHeight="1">
      <c r="A43" s="150" t="s">
        <v>314</v>
      </c>
      <c r="B43" s="153" t="s">
        <v>181</v>
      </c>
      <c r="C43" s="151" t="s">
        <v>182</v>
      </c>
      <c r="D43" s="150" t="s">
        <v>183</v>
      </c>
      <c r="E43" s="150" t="s">
        <v>184</v>
      </c>
      <c r="F43" s="150" t="s">
        <v>308</v>
      </c>
      <c r="G43" s="150" t="s">
        <v>308</v>
      </c>
      <c r="H43" s="153" t="s">
        <v>308</v>
      </c>
      <c r="I43" s="153"/>
      <c r="J43" s="155" t="s">
        <v>311</v>
      </c>
      <c r="K43" s="155">
        <v>424</v>
      </c>
      <c r="L43" s="155" t="s">
        <v>312</v>
      </c>
      <c r="M43" s="155" t="s">
        <v>10</v>
      </c>
      <c r="N43" s="156">
        <v>0.28403451995685003</v>
      </c>
      <c r="O43" s="154">
        <v>298.28203999999999</v>
      </c>
      <c r="P43" s="155" t="s">
        <v>213</v>
      </c>
    </row>
    <row r="44" spans="1:16" s="3" customFormat="1" ht="18" customHeight="1">
      <c r="A44" s="150" t="s">
        <v>314</v>
      </c>
      <c r="B44" s="153" t="s">
        <v>260</v>
      </c>
      <c r="C44" s="151" t="s">
        <v>261</v>
      </c>
      <c r="D44" s="150" t="s">
        <v>308</v>
      </c>
      <c r="E44" s="150" t="s">
        <v>308</v>
      </c>
      <c r="F44" s="150" t="s">
        <v>308</v>
      </c>
      <c r="G44" s="150" t="s">
        <v>308</v>
      </c>
      <c r="H44" s="153" t="s">
        <v>308</v>
      </c>
      <c r="I44" s="153"/>
      <c r="J44" s="155" t="s">
        <v>80</v>
      </c>
      <c r="K44" s="155">
        <v>424</v>
      </c>
      <c r="L44" s="155" t="s">
        <v>312</v>
      </c>
      <c r="M44" s="155" t="s">
        <v>80</v>
      </c>
      <c r="N44" s="156">
        <v>0.24669603524229075</v>
      </c>
      <c r="O44" s="154">
        <v>6.69262245</v>
      </c>
      <c r="P44" s="155" t="s">
        <v>213</v>
      </c>
    </row>
    <row r="45" spans="1:16" s="3" customFormat="1" ht="18" customHeight="1">
      <c r="A45" s="150" t="s">
        <v>314</v>
      </c>
      <c r="B45" s="153" t="s">
        <v>263</v>
      </c>
      <c r="C45" s="151" t="s">
        <v>264</v>
      </c>
      <c r="D45" s="150" t="s">
        <v>308</v>
      </c>
      <c r="E45" s="150" t="s">
        <v>308</v>
      </c>
      <c r="F45" s="150" t="s">
        <v>308</v>
      </c>
      <c r="G45" s="150" t="s">
        <v>308</v>
      </c>
      <c r="H45" s="153" t="s">
        <v>308</v>
      </c>
      <c r="I45" s="153"/>
      <c r="J45" s="155" t="s">
        <v>80</v>
      </c>
      <c r="K45" s="155">
        <v>428</v>
      </c>
      <c r="L45" s="155" t="s">
        <v>312</v>
      </c>
      <c r="M45" s="155" t="s">
        <v>313</v>
      </c>
      <c r="N45" s="156">
        <v>0.1111111111111111</v>
      </c>
      <c r="O45" s="154">
        <v>0.85063275999999999</v>
      </c>
      <c r="P45" s="155" t="s">
        <v>438</v>
      </c>
    </row>
    <row r="46" spans="1:16" s="3" customFormat="1" ht="18" customHeight="1">
      <c r="A46" s="150" t="s">
        <v>309</v>
      </c>
      <c r="B46" s="153" t="s">
        <v>185</v>
      </c>
      <c r="C46" s="151" t="s">
        <v>81</v>
      </c>
      <c r="D46" s="153" t="s">
        <v>186</v>
      </c>
      <c r="E46" s="150" t="s">
        <v>308</v>
      </c>
      <c r="F46" s="150" t="s">
        <v>308</v>
      </c>
      <c r="G46" s="153" t="s">
        <v>308</v>
      </c>
      <c r="H46" s="150" t="s">
        <v>308</v>
      </c>
      <c r="I46" s="150"/>
      <c r="J46" s="155" t="s">
        <v>311</v>
      </c>
      <c r="K46" s="155">
        <v>436</v>
      </c>
      <c r="L46" s="155" t="s">
        <v>134</v>
      </c>
      <c r="M46" s="155" t="s">
        <v>313</v>
      </c>
      <c r="N46" s="156">
        <v>0.34589624247928258</v>
      </c>
      <c r="O46" s="154">
        <v>262</v>
      </c>
      <c r="P46" s="155" t="s">
        <v>213</v>
      </c>
    </row>
    <row r="47" spans="1:16" s="3" customFormat="1" ht="18" customHeight="1">
      <c r="A47" s="153" t="s">
        <v>418</v>
      </c>
      <c r="B47" s="153" t="s">
        <v>419</v>
      </c>
      <c r="C47" s="151" t="s">
        <v>420</v>
      </c>
      <c r="D47" s="152" t="s">
        <v>308</v>
      </c>
      <c r="E47" s="153" t="s">
        <v>308</v>
      </c>
      <c r="F47" s="152" t="s">
        <v>308</v>
      </c>
      <c r="G47" s="153" t="s">
        <v>308</v>
      </c>
      <c r="H47" s="153" t="s">
        <v>308</v>
      </c>
      <c r="I47" s="153"/>
      <c r="J47" s="157" t="s">
        <v>10</v>
      </c>
      <c r="K47" s="157">
        <v>437</v>
      </c>
      <c r="L47" s="155" t="s">
        <v>312</v>
      </c>
      <c r="M47" s="155" t="s">
        <v>10</v>
      </c>
      <c r="N47" s="156">
        <v>3.6243822075782535E-2</v>
      </c>
      <c r="O47" s="154">
        <v>13.96774194</v>
      </c>
      <c r="P47" s="157" t="s">
        <v>438</v>
      </c>
    </row>
    <row r="48" spans="1:16" s="3" customFormat="1" ht="18" customHeight="1">
      <c r="A48" s="150" t="s">
        <v>22</v>
      </c>
      <c r="B48" s="150" t="s">
        <v>265</v>
      </c>
      <c r="C48" s="151" t="s">
        <v>266</v>
      </c>
      <c r="D48" s="152" t="s">
        <v>308</v>
      </c>
      <c r="E48" s="150" t="s">
        <v>308</v>
      </c>
      <c r="F48" s="158" t="s">
        <v>308</v>
      </c>
      <c r="G48" s="153" t="s">
        <v>308</v>
      </c>
      <c r="H48" s="150" t="s">
        <v>308</v>
      </c>
      <c r="I48" s="150"/>
      <c r="J48" s="155" t="s">
        <v>80</v>
      </c>
      <c r="K48" s="155">
        <v>440</v>
      </c>
      <c r="L48" s="155" t="s">
        <v>312</v>
      </c>
      <c r="M48" s="155" t="s">
        <v>30</v>
      </c>
      <c r="N48" s="156">
        <v>9.2105263157894732E-2</v>
      </c>
      <c r="O48" s="154">
        <v>0.9</v>
      </c>
      <c r="P48" s="155" t="s">
        <v>438</v>
      </c>
    </row>
    <row r="49" spans="1:16" s="3" customFormat="1" ht="18" customHeight="1">
      <c r="A49" s="150" t="s">
        <v>314</v>
      </c>
      <c r="B49" s="153" t="s">
        <v>187</v>
      </c>
      <c r="C49" s="151" t="s">
        <v>188</v>
      </c>
      <c r="D49" s="150" t="s">
        <v>308</v>
      </c>
      <c r="E49" s="150" t="s">
        <v>308</v>
      </c>
      <c r="F49" s="150" t="s">
        <v>308</v>
      </c>
      <c r="G49" s="150" t="s">
        <v>308</v>
      </c>
      <c r="H49" s="153" t="s">
        <v>308</v>
      </c>
      <c r="I49" s="153"/>
      <c r="J49" s="155" t="s">
        <v>311</v>
      </c>
      <c r="K49" s="155">
        <v>444</v>
      </c>
      <c r="L49" s="155" t="s">
        <v>312</v>
      </c>
      <c r="M49" s="155" t="s">
        <v>313</v>
      </c>
      <c r="N49" s="156">
        <v>0.44911359159553516</v>
      </c>
      <c r="O49" s="154">
        <v>46.257305600000002</v>
      </c>
      <c r="P49" s="155" t="s">
        <v>213</v>
      </c>
    </row>
    <row r="50" spans="1:16" s="3" customFormat="1" ht="18" customHeight="1">
      <c r="A50" s="150" t="s">
        <v>314</v>
      </c>
      <c r="B50" s="153" t="s">
        <v>421</v>
      </c>
      <c r="C50" s="151" t="s">
        <v>422</v>
      </c>
      <c r="D50" s="150" t="s">
        <v>308</v>
      </c>
      <c r="E50" s="150" t="s">
        <v>308</v>
      </c>
      <c r="F50" s="150" t="s">
        <v>308</v>
      </c>
      <c r="G50" s="150" t="s">
        <v>308</v>
      </c>
      <c r="H50" s="153" t="s">
        <v>308</v>
      </c>
      <c r="I50" s="153"/>
      <c r="J50" s="157" t="s">
        <v>10</v>
      </c>
      <c r="K50" s="155">
        <v>453</v>
      </c>
      <c r="L50" s="155" t="s">
        <v>312</v>
      </c>
      <c r="M50" s="155" t="s">
        <v>10</v>
      </c>
      <c r="N50" s="156">
        <v>0.10040983606557377</v>
      </c>
      <c r="O50" s="154">
        <v>28.712640799999999</v>
      </c>
      <c r="P50" s="157" t="s">
        <v>438</v>
      </c>
    </row>
    <row r="51" spans="1:16" s="2" customFormat="1" ht="18" customHeight="1">
      <c r="A51" s="150" t="s">
        <v>309</v>
      </c>
      <c r="B51" s="153" t="s">
        <v>407</v>
      </c>
      <c r="C51" s="151" t="s">
        <v>82</v>
      </c>
      <c r="D51" s="153" t="s">
        <v>408</v>
      </c>
      <c r="E51" s="150" t="s">
        <v>308</v>
      </c>
      <c r="F51" s="150" t="s">
        <v>308</v>
      </c>
      <c r="G51" s="153" t="s">
        <v>308</v>
      </c>
      <c r="H51" s="150" t="s">
        <v>308</v>
      </c>
      <c r="I51" s="150"/>
      <c r="J51" s="155" t="s">
        <v>311</v>
      </c>
      <c r="K51" s="155">
        <v>456</v>
      </c>
      <c r="L51" s="155" t="s">
        <v>134</v>
      </c>
      <c r="M51" s="155" t="s">
        <v>313</v>
      </c>
      <c r="N51" s="156">
        <v>0.30645161290322581</v>
      </c>
      <c r="O51" s="154">
        <v>62.253208260000001</v>
      </c>
      <c r="P51" s="155" t="s">
        <v>213</v>
      </c>
    </row>
    <row r="52" spans="1:16" s="3" customFormat="1" ht="18" customHeight="1">
      <c r="A52" s="150" t="s">
        <v>314</v>
      </c>
      <c r="B52" s="153" t="s">
        <v>189</v>
      </c>
      <c r="C52" s="151" t="s">
        <v>190</v>
      </c>
      <c r="D52" s="150" t="s">
        <v>191</v>
      </c>
      <c r="E52" s="150" t="s">
        <v>192</v>
      </c>
      <c r="F52" s="150" t="s">
        <v>193</v>
      </c>
      <c r="G52" s="150" t="s">
        <v>194</v>
      </c>
      <c r="H52" s="150" t="s">
        <v>308</v>
      </c>
      <c r="I52" s="150"/>
      <c r="J52" s="155" t="s">
        <v>311</v>
      </c>
      <c r="K52" s="155">
        <v>456</v>
      </c>
      <c r="L52" s="155" t="s">
        <v>312</v>
      </c>
      <c r="M52" s="155" t="s">
        <v>313</v>
      </c>
      <c r="N52" s="156">
        <v>0.25116279069767444</v>
      </c>
      <c r="O52" s="154">
        <v>246.01976099999999</v>
      </c>
      <c r="P52" s="155" t="s">
        <v>213</v>
      </c>
    </row>
    <row r="53" spans="1:16" s="3" customFormat="1" ht="18" customHeight="1">
      <c r="A53" s="150" t="s">
        <v>309</v>
      </c>
      <c r="B53" s="153" t="s">
        <v>409</v>
      </c>
      <c r="C53" s="151" t="s">
        <v>410</v>
      </c>
      <c r="D53" s="153" t="s">
        <v>411</v>
      </c>
      <c r="E53" s="150" t="s">
        <v>308</v>
      </c>
      <c r="F53" s="150" t="s">
        <v>308</v>
      </c>
      <c r="G53" s="153" t="s">
        <v>308</v>
      </c>
      <c r="H53" s="150" t="s">
        <v>308</v>
      </c>
      <c r="I53" s="150"/>
      <c r="J53" s="155" t="s">
        <v>311</v>
      </c>
      <c r="K53" s="155">
        <v>459</v>
      </c>
      <c r="L53" s="155" t="s">
        <v>134</v>
      </c>
      <c r="M53" s="155" t="s">
        <v>313</v>
      </c>
      <c r="N53" s="156">
        <v>0.40986732342893462</v>
      </c>
      <c r="O53" s="154">
        <v>376.18</v>
      </c>
      <c r="P53" s="155" t="s">
        <v>213</v>
      </c>
    </row>
    <row r="54" spans="1:16" s="3" customFormat="1" ht="18" customHeight="1">
      <c r="A54" s="150" t="s">
        <v>309</v>
      </c>
      <c r="B54" s="153" t="s">
        <v>412</v>
      </c>
      <c r="C54" s="151" t="s">
        <v>410</v>
      </c>
      <c r="D54" s="153" t="s">
        <v>308</v>
      </c>
      <c r="E54" s="150" t="s">
        <v>308</v>
      </c>
      <c r="F54" s="150" t="s">
        <v>308</v>
      </c>
      <c r="G54" s="153" t="s">
        <v>308</v>
      </c>
      <c r="H54" s="150" t="s">
        <v>308</v>
      </c>
      <c r="I54" s="150"/>
      <c r="J54" s="155" t="s">
        <v>311</v>
      </c>
      <c r="K54" s="155">
        <v>459</v>
      </c>
      <c r="L54" s="155" t="s">
        <v>134</v>
      </c>
      <c r="M54" s="155" t="s">
        <v>313</v>
      </c>
      <c r="N54" s="156">
        <v>0.35883905013192613</v>
      </c>
      <c r="O54" s="154">
        <v>81.28</v>
      </c>
      <c r="P54" s="155" t="s">
        <v>213</v>
      </c>
    </row>
    <row r="55" spans="1:16" s="343" customFormat="1" ht="18" customHeight="1">
      <c r="A55" s="57" t="s">
        <v>314</v>
      </c>
      <c r="B55" s="55" t="s">
        <v>202</v>
      </c>
      <c r="C55" s="13" t="s">
        <v>203</v>
      </c>
      <c r="D55" s="57" t="s">
        <v>308</v>
      </c>
      <c r="E55" s="57" t="s">
        <v>308</v>
      </c>
      <c r="F55" s="57" t="s">
        <v>308</v>
      </c>
      <c r="G55" s="57" t="s">
        <v>308</v>
      </c>
      <c r="H55" s="55" t="s">
        <v>308</v>
      </c>
      <c r="I55" s="55"/>
      <c r="J55" s="60" t="s">
        <v>10</v>
      </c>
      <c r="K55" s="63">
        <v>465</v>
      </c>
      <c r="L55" s="63" t="s">
        <v>312</v>
      </c>
      <c r="M55" s="63" t="s">
        <v>10</v>
      </c>
      <c r="N55" s="341">
        <v>8.2618025751072965E-2</v>
      </c>
      <c r="O55" s="342">
        <v>180.70317</v>
      </c>
      <c r="P55" s="60" t="s">
        <v>438</v>
      </c>
    </row>
    <row r="56" spans="1:16" s="3" customFormat="1" ht="18" customHeight="1">
      <c r="A56" s="56" t="s">
        <v>309</v>
      </c>
      <c r="B56" s="69" t="s">
        <v>204</v>
      </c>
      <c r="C56" t="s">
        <v>205</v>
      </c>
      <c r="D56" s="55" t="s">
        <v>308</v>
      </c>
      <c r="E56" s="55" t="s">
        <v>308</v>
      </c>
      <c r="F56" s="55" t="s">
        <v>308</v>
      </c>
      <c r="G56" s="55" t="s">
        <v>308</v>
      </c>
      <c r="H56" s="69" t="s">
        <v>308</v>
      </c>
      <c r="I56" s="69"/>
      <c r="J56" s="60" t="s">
        <v>83</v>
      </c>
      <c r="K56" s="61">
        <v>473</v>
      </c>
      <c r="L56" s="61" t="s">
        <v>399</v>
      </c>
      <c r="M56" s="61" t="s">
        <v>83</v>
      </c>
      <c r="N56" s="62">
        <v>9.7254901960784318E-2</v>
      </c>
      <c r="O56" s="146">
        <v>41.70554222521757</v>
      </c>
      <c r="P56" s="60" t="s">
        <v>308</v>
      </c>
    </row>
    <row r="57" spans="1:16" s="3" customFormat="1" ht="18" customHeight="1">
      <c r="A57" s="56" t="s">
        <v>314</v>
      </c>
      <c r="B57" s="69" t="s">
        <v>195</v>
      </c>
      <c r="C57" t="s">
        <v>196</v>
      </c>
      <c r="D57" s="57" t="s">
        <v>308</v>
      </c>
      <c r="E57" s="57" t="s">
        <v>308</v>
      </c>
      <c r="F57" s="57" t="s">
        <v>308</v>
      </c>
      <c r="G57" s="57" t="s">
        <v>308</v>
      </c>
      <c r="H57" s="55" t="s">
        <v>308</v>
      </c>
      <c r="I57" s="55"/>
      <c r="J57" s="60" t="s">
        <v>10</v>
      </c>
      <c r="K57" s="61">
        <v>566</v>
      </c>
      <c r="L57" s="61" t="s">
        <v>197</v>
      </c>
      <c r="M57" s="61" t="s">
        <v>10</v>
      </c>
      <c r="N57" s="62">
        <v>0.12138728323699421</v>
      </c>
      <c r="O57" s="146">
        <v>11.7792523</v>
      </c>
      <c r="P57" s="60" t="s">
        <v>308</v>
      </c>
    </row>
    <row r="58" spans="1:16" s="3" customFormat="1" ht="18" customHeight="1">
      <c r="A58" s="56" t="s">
        <v>309</v>
      </c>
      <c r="B58" s="69" t="s">
        <v>267</v>
      </c>
      <c r="C58" t="s">
        <v>268</v>
      </c>
      <c r="D58" s="69" t="s">
        <v>308</v>
      </c>
      <c r="E58" s="69" t="s">
        <v>308</v>
      </c>
      <c r="F58" s="69" t="s">
        <v>308</v>
      </c>
      <c r="G58" s="69" t="s">
        <v>308</v>
      </c>
      <c r="H58" s="69" t="s">
        <v>308</v>
      </c>
      <c r="I58" s="69"/>
      <c r="J58" s="60" t="s">
        <v>80</v>
      </c>
      <c r="K58" s="61">
        <v>628</v>
      </c>
      <c r="L58" s="61" t="s">
        <v>402</v>
      </c>
      <c r="M58" s="61" t="s">
        <v>313</v>
      </c>
      <c r="N58" s="62">
        <v>7.9365079365079361E-2</v>
      </c>
      <c r="O58" s="146">
        <v>3.969785243</v>
      </c>
      <c r="P58" s="60" t="s">
        <v>308</v>
      </c>
    </row>
    <row r="59" spans="1:16" s="3" customFormat="1" ht="18" customHeight="1">
      <c r="A59" s="56" t="s">
        <v>309</v>
      </c>
      <c r="B59" s="69" t="s">
        <v>198</v>
      </c>
      <c r="C59" t="s">
        <v>199</v>
      </c>
      <c r="D59" s="69" t="s">
        <v>308</v>
      </c>
      <c r="E59" s="69" t="s">
        <v>308</v>
      </c>
      <c r="F59" s="69" t="s">
        <v>308</v>
      </c>
      <c r="G59" s="69" t="s">
        <v>308</v>
      </c>
      <c r="H59" s="69" t="s">
        <v>308</v>
      </c>
      <c r="I59" s="69"/>
      <c r="J59" s="60" t="s">
        <v>10</v>
      </c>
      <c r="K59" s="61">
        <v>759</v>
      </c>
      <c r="L59" s="61" t="s">
        <v>402</v>
      </c>
      <c r="M59" s="61" t="s">
        <v>10</v>
      </c>
      <c r="N59" s="62">
        <v>6.4051240992794231E-2</v>
      </c>
      <c r="O59" s="146">
        <v>44</v>
      </c>
      <c r="P59" s="60" t="s">
        <v>308</v>
      </c>
    </row>
    <row r="60" spans="1:16" s="3" customFormat="1" ht="18" customHeight="1">
      <c r="A60" s="56" t="s">
        <v>309</v>
      </c>
      <c r="B60" s="69" t="s">
        <v>200</v>
      </c>
      <c r="C60" t="s">
        <v>201</v>
      </c>
      <c r="D60" s="56" t="s">
        <v>403</v>
      </c>
      <c r="E60" s="56" t="s">
        <v>308</v>
      </c>
      <c r="F60" s="56" t="s">
        <v>308</v>
      </c>
      <c r="G60" s="56" t="s">
        <v>308</v>
      </c>
      <c r="H60" s="75" t="s">
        <v>308</v>
      </c>
      <c r="I60" s="75"/>
      <c r="J60" s="60" t="s">
        <v>10</v>
      </c>
      <c r="K60" s="61">
        <v>762</v>
      </c>
      <c r="L60" s="61" t="s">
        <v>402</v>
      </c>
      <c r="M60" s="61" t="s">
        <v>10</v>
      </c>
      <c r="N60" s="62">
        <v>0.10806451612903226</v>
      </c>
      <c r="O60" s="146">
        <v>32.810818827751874</v>
      </c>
      <c r="P60" s="60" t="s">
        <v>308</v>
      </c>
    </row>
    <row r="61" spans="1:16" s="3" customFormat="1" ht="18" customHeight="1">
      <c r="A61" s="56" t="s">
        <v>314</v>
      </c>
      <c r="B61" s="69" t="s">
        <v>269</v>
      </c>
      <c r="C61" t="s">
        <v>270</v>
      </c>
      <c r="D61" s="56" t="s">
        <v>308</v>
      </c>
      <c r="E61" s="56" t="s">
        <v>308</v>
      </c>
      <c r="F61" s="56" t="s">
        <v>308</v>
      </c>
      <c r="G61" s="56" t="s">
        <v>308</v>
      </c>
      <c r="H61" s="55" t="s">
        <v>308</v>
      </c>
      <c r="I61" s="55"/>
      <c r="J61" s="60" t="s">
        <v>84</v>
      </c>
      <c r="K61" s="61">
        <v>976</v>
      </c>
      <c r="L61" s="61" t="s">
        <v>197</v>
      </c>
      <c r="M61" s="61" t="s">
        <v>313</v>
      </c>
      <c r="N61" s="62">
        <v>0.1388888888888889</v>
      </c>
      <c r="O61" s="146">
        <v>2.1630058000000001</v>
      </c>
      <c r="P61" s="60" t="s">
        <v>308</v>
      </c>
    </row>
    <row r="62" spans="1:16" s="3" customFormat="1" ht="18" customHeight="1">
      <c r="A62" s="56" t="s">
        <v>309</v>
      </c>
      <c r="B62" s="69" t="s">
        <v>93</v>
      </c>
      <c r="C62" t="s">
        <v>94</v>
      </c>
      <c r="D62" s="69" t="s">
        <v>308</v>
      </c>
      <c r="E62" s="69" t="s">
        <v>308</v>
      </c>
      <c r="F62" s="69" t="s">
        <v>308</v>
      </c>
      <c r="G62" s="69" t="s">
        <v>308</v>
      </c>
      <c r="H62" s="69" t="s">
        <v>308</v>
      </c>
      <c r="I62" s="69"/>
      <c r="J62" s="60" t="s">
        <v>10</v>
      </c>
      <c r="K62" s="61">
        <v>1052</v>
      </c>
      <c r="L62" s="61" t="s">
        <v>85</v>
      </c>
      <c r="M62" s="61" t="s">
        <v>10</v>
      </c>
      <c r="N62" s="62">
        <v>0.11770475723393821</v>
      </c>
      <c r="O62" s="146">
        <v>82.338425548457565</v>
      </c>
      <c r="P62" s="60" t="s">
        <v>308</v>
      </c>
    </row>
    <row r="63" spans="1:16" s="3" customFormat="1" ht="18" customHeight="1">
      <c r="A63" s="56" t="s">
        <v>314</v>
      </c>
      <c r="B63" s="69" t="s">
        <v>95</v>
      </c>
      <c r="C63" t="s">
        <v>96</v>
      </c>
      <c r="D63" s="57" t="s">
        <v>308</v>
      </c>
      <c r="E63" s="57" t="s">
        <v>308</v>
      </c>
      <c r="F63" s="57" t="s">
        <v>308</v>
      </c>
      <c r="G63" s="57" t="s">
        <v>308</v>
      </c>
      <c r="H63" s="55" t="s">
        <v>308</v>
      </c>
      <c r="I63" s="55"/>
      <c r="J63" s="60" t="s">
        <v>86</v>
      </c>
      <c r="K63" s="61">
        <v>1140</v>
      </c>
      <c r="L63" s="61" t="s">
        <v>197</v>
      </c>
      <c r="M63" s="61" t="s">
        <v>10</v>
      </c>
      <c r="N63" s="62">
        <v>5.6811240073304826E-2</v>
      </c>
      <c r="O63" s="146">
        <v>49.695977200000002</v>
      </c>
      <c r="P63" s="60" t="s">
        <v>308</v>
      </c>
    </row>
    <row r="64" spans="1:16" s="3" customFormat="1" ht="18" customHeight="1">
      <c r="A64" s="56" t="s">
        <v>309</v>
      </c>
      <c r="B64" s="69" t="s">
        <v>97</v>
      </c>
      <c r="C64" t="s">
        <v>98</v>
      </c>
      <c r="D64" s="69" t="s">
        <v>308</v>
      </c>
      <c r="E64" s="69" t="s">
        <v>308</v>
      </c>
      <c r="F64" s="69" t="s">
        <v>308</v>
      </c>
      <c r="G64" s="69" t="s">
        <v>308</v>
      </c>
      <c r="H64" s="69" t="s">
        <v>308</v>
      </c>
      <c r="I64" s="69"/>
      <c r="J64" s="60" t="s">
        <v>86</v>
      </c>
      <c r="K64" s="61">
        <v>1160</v>
      </c>
      <c r="L64" s="61" t="s">
        <v>399</v>
      </c>
      <c r="M64" s="61" t="s">
        <v>86</v>
      </c>
      <c r="N64" s="62">
        <v>0.12132352941176471</v>
      </c>
      <c r="O64" s="146">
        <v>17.445315272889658</v>
      </c>
      <c r="P64" s="60" t="s">
        <v>308</v>
      </c>
    </row>
    <row r="65" spans="1:16" s="3" customFormat="1" ht="18" customHeight="1">
      <c r="A65" s="56" t="s">
        <v>309</v>
      </c>
      <c r="B65" s="69" t="s">
        <v>99</v>
      </c>
      <c r="C65" t="s">
        <v>100</v>
      </c>
      <c r="D65" s="69" t="s">
        <v>308</v>
      </c>
      <c r="E65" s="69" t="s">
        <v>308</v>
      </c>
      <c r="F65" s="69" t="s">
        <v>308</v>
      </c>
      <c r="G65" s="69" t="s">
        <v>308</v>
      </c>
      <c r="H65" s="69" t="s">
        <v>308</v>
      </c>
      <c r="I65" s="69"/>
      <c r="J65" s="60" t="s">
        <v>10</v>
      </c>
      <c r="K65" s="61">
        <v>1224</v>
      </c>
      <c r="L65" s="61" t="s">
        <v>399</v>
      </c>
      <c r="M65" s="61" t="s">
        <v>10</v>
      </c>
      <c r="N65" s="62">
        <v>0.15938069216757741</v>
      </c>
      <c r="O65" s="146">
        <v>41.052481304565227</v>
      </c>
      <c r="P65" s="60" t="s">
        <v>308</v>
      </c>
    </row>
    <row r="66" spans="1:16" s="3" customFormat="1" ht="18" customHeight="1">
      <c r="A66" s="56" t="s">
        <v>309</v>
      </c>
      <c r="B66" s="69" t="s">
        <v>101</v>
      </c>
      <c r="C66" t="s">
        <v>102</v>
      </c>
      <c r="D66" s="69" t="s">
        <v>308</v>
      </c>
      <c r="E66" s="69" t="s">
        <v>308</v>
      </c>
      <c r="F66" s="69" t="s">
        <v>308</v>
      </c>
      <c r="G66" s="69" t="s">
        <v>308</v>
      </c>
      <c r="H66" s="69" t="s">
        <v>308</v>
      </c>
      <c r="I66" s="69"/>
      <c r="J66" s="60" t="s">
        <v>10</v>
      </c>
      <c r="K66" s="61">
        <v>1368</v>
      </c>
      <c r="L66" s="61" t="s">
        <v>399</v>
      </c>
      <c r="M66" s="61" t="s">
        <v>10</v>
      </c>
      <c r="N66" s="62">
        <v>0.13425129087779691</v>
      </c>
      <c r="O66" s="146">
        <v>28.001672529708951</v>
      </c>
      <c r="P66" s="60" t="s">
        <v>308</v>
      </c>
    </row>
    <row r="67" spans="1:16" s="3" customFormat="1" ht="18" customHeight="1">
      <c r="A67" s="56" t="s">
        <v>309</v>
      </c>
      <c r="B67" s="69" t="s">
        <v>103</v>
      </c>
      <c r="C67" t="s">
        <v>104</v>
      </c>
      <c r="D67" s="69" t="s">
        <v>308</v>
      </c>
      <c r="E67" s="69" t="s">
        <v>308</v>
      </c>
      <c r="F67" s="69" t="s">
        <v>308</v>
      </c>
      <c r="G67" s="69" t="s">
        <v>308</v>
      </c>
      <c r="H67" s="69" t="s">
        <v>308</v>
      </c>
      <c r="I67" s="69"/>
      <c r="J67" s="60" t="s">
        <v>10</v>
      </c>
      <c r="K67" s="61">
        <v>1421</v>
      </c>
      <c r="L67" s="61" t="s">
        <v>87</v>
      </c>
      <c r="M67" s="61" t="s">
        <v>10</v>
      </c>
      <c r="N67" s="62">
        <v>0.15259259259259259</v>
      </c>
      <c r="O67" s="146">
        <v>43.613288182224153</v>
      </c>
      <c r="P67" s="60" t="s">
        <v>308</v>
      </c>
    </row>
    <row r="68" spans="1:16" s="3" customFormat="1" ht="18" customHeight="1">
      <c r="A68" s="55" t="s">
        <v>166</v>
      </c>
      <c r="B68" s="55" t="s">
        <v>271</v>
      </c>
      <c r="C68" t="s">
        <v>272</v>
      </c>
      <c r="D68" s="71" t="s">
        <v>308</v>
      </c>
      <c r="E68" s="74" t="s">
        <v>308</v>
      </c>
      <c r="F68" s="58" t="s">
        <v>308</v>
      </c>
      <c r="G68" s="55" t="s">
        <v>308</v>
      </c>
      <c r="H68" s="55" t="s">
        <v>308</v>
      </c>
      <c r="I68" s="55"/>
      <c r="J68" s="64" t="s">
        <v>30</v>
      </c>
      <c r="K68" s="60">
        <v>1456</v>
      </c>
      <c r="L68" s="63" t="s">
        <v>415</v>
      </c>
      <c r="M68" s="61" t="s">
        <v>30</v>
      </c>
      <c r="N68" s="62">
        <v>0.14942528735632185</v>
      </c>
      <c r="O68" s="146">
        <v>1.8</v>
      </c>
      <c r="P68" s="60" t="s">
        <v>308</v>
      </c>
    </row>
    <row r="69" spans="1:16" s="3" customFormat="1" ht="18" customHeight="1">
      <c r="A69" s="56" t="s">
        <v>309</v>
      </c>
      <c r="B69" s="69" t="s">
        <v>105</v>
      </c>
      <c r="C69" t="s">
        <v>106</v>
      </c>
      <c r="D69" s="69" t="s">
        <v>308</v>
      </c>
      <c r="E69" s="69" t="s">
        <v>308</v>
      </c>
      <c r="F69" s="69" t="s">
        <v>308</v>
      </c>
      <c r="G69" s="69" t="s">
        <v>308</v>
      </c>
      <c r="H69" s="69" t="s">
        <v>308</v>
      </c>
      <c r="I69" s="69"/>
      <c r="J69" s="60" t="s">
        <v>10</v>
      </c>
      <c r="K69" s="61">
        <v>1519</v>
      </c>
      <c r="L69" s="61" t="s">
        <v>88</v>
      </c>
      <c r="M69" s="61" t="s">
        <v>10</v>
      </c>
      <c r="N69" s="62">
        <v>0.10700280112044817</v>
      </c>
      <c r="O69" s="146">
        <v>53.830457708321518</v>
      </c>
      <c r="P69" s="60" t="s">
        <v>308</v>
      </c>
    </row>
    <row r="70" spans="1:16" s="3" customFormat="1" ht="18" customHeight="1">
      <c r="A70" s="56" t="s">
        <v>309</v>
      </c>
      <c r="B70" s="69" t="s">
        <v>227</v>
      </c>
      <c r="C70" t="s">
        <v>228</v>
      </c>
      <c r="D70" s="69" t="s">
        <v>308</v>
      </c>
      <c r="E70" s="69" t="s">
        <v>308</v>
      </c>
      <c r="F70" s="69" t="s">
        <v>308</v>
      </c>
      <c r="G70" s="69" t="s">
        <v>308</v>
      </c>
      <c r="H70" s="69" t="s">
        <v>308</v>
      </c>
      <c r="I70" s="69"/>
      <c r="J70" s="60" t="s">
        <v>10</v>
      </c>
      <c r="K70" s="61">
        <v>1547</v>
      </c>
      <c r="L70" s="61" t="s">
        <v>88</v>
      </c>
      <c r="M70" s="61" t="s">
        <v>10</v>
      </c>
      <c r="N70" s="62">
        <v>7.184466019417475E-2</v>
      </c>
      <c r="O70" s="146">
        <v>56.787655297395943</v>
      </c>
      <c r="P70" s="60" t="s">
        <v>308</v>
      </c>
    </row>
    <row r="71" spans="1:16" s="3" customFormat="1" ht="18" customHeight="1">
      <c r="A71" s="56" t="s">
        <v>314</v>
      </c>
      <c r="B71" s="69" t="s">
        <v>229</v>
      </c>
      <c r="C71" t="s">
        <v>230</v>
      </c>
      <c r="D71" s="57" t="s">
        <v>308</v>
      </c>
      <c r="E71" s="57" t="s">
        <v>308</v>
      </c>
      <c r="F71" s="57" t="s">
        <v>308</v>
      </c>
      <c r="G71" s="57" t="s">
        <v>308</v>
      </c>
      <c r="H71" s="55" t="s">
        <v>308</v>
      </c>
      <c r="I71" s="55"/>
      <c r="J71" s="60" t="s">
        <v>10</v>
      </c>
      <c r="K71" s="61">
        <v>1698</v>
      </c>
      <c r="L71" s="61" t="s">
        <v>231</v>
      </c>
      <c r="M71" s="61" t="s">
        <v>86</v>
      </c>
      <c r="N71" s="62">
        <v>0.13289760348583879</v>
      </c>
      <c r="O71" s="146">
        <v>14.6870215</v>
      </c>
      <c r="P71" s="60" t="s">
        <v>308</v>
      </c>
    </row>
    <row r="72" spans="1:16" s="3" customFormat="1" ht="18" customHeight="1">
      <c r="A72" s="56" t="s">
        <v>309</v>
      </c>
      <c r="B72" s="69" t="s">
        <v>273</v>
      </c>
      <c r="C72" t="s">
        <v>274</v>
      </c>
      <c r="D72" s="69" t="s">
        <v>308</v>
      </c>
      <c r="E72" s="69" t="s">
        <v>308</v>
      </c>
      <c r="F72" s="69" t="s">
        <v>308</v>
      </c>
      <c r="G72" s="69" t="s">
        <v>308</v>
      </c>
      <c r="H72" s="69" t="s">
        <v>308</v>
      </c>
      <c r="I72" s="69"/>
      <c r="J72" s="60" t="s">
        <v>84</v>
      </c>
      <c r="K72" s="61">
        <v>1752</v>
      </c>
      <c r="L72" s="61" t="s">
        <v>89</v>
      </c>
      <c r="M72" s="61" t="s">
        <v>313</v>
      </c>
      <c r="N72" s="62">
        <v>6.5789473684210523E-2</v>
      </c>
      <c r="O72" s="146">
        <v>2.4357609999999998</v>
      </c>
      <c r="P72" s="60" t="s">
        <v>308</v>
      </c>
    </row>
    <row r="73" spans="1:16" s="3" customFormat="1" ht="18" customHeight="1">
      <c r="A73" s="56" t="s">
        <v>314</v>
      </c>
      <c r="B73" s="69" t="s">
        <v>232</v>
      </c>
      <c r="C73" t="s">
        <v>233</v>
      </c>
      <c r="D73" s="57" t="s">
        <v>308</v>
      </c>
      <c r="E73" s="57" t="s">
        <v>308</v>
      </c>
      <c r="F73" s="57" t="s">
        <v>308</v>
      </c>
      <c r="G73" s="57" t="s">
        <v>308</v>
      </c>
      <c r="H73" s="55" t="s">
        <v>308</v>
      </c>
      <c r="I73" s="55"/>
      <c r="J73" s="60" t="s">
        <v>90</v>
      </c>
      <c r="K73" s="61">
        <v>1889</v>
      </c>
      <c r="L73" s="61" t="s">
        <v>231</v>
      </c>
      <c r="M73" s="61" t="s">
        <v>86</v>
      </c>
      <c r="N73" s="62">
        <v>5.0938337801608578E-2</v>
      </c>
      <c r="O73" s="146">
        <v>35.981833100000003</v>
      </c>
      <c r="P73" s="60" t="s">
        <v>308</v>
      </c>
    </row>
    <row r="74" spans="1:16" s="3" customFormat="1" ht="18" customHeight="1">
      <c r="A74" s="56" t="s">
        <v>309</v>
      </c>
      <c r="B74" s="69" t="s">
        <v>275</v>
      </c>
      <c r="C74" t="s">
        <v>276</v>
      </c>
      <c r="D74" s="69" t="s">
        <v>308</v>
      </c>
      <c r="E74" s="69" t="s">
        <v>308</v>
      </c>
      <c r="F74" s="69" t="s">
        <v>308</v>
      </c>
      <c r="G74" s="69" t="s">
        <v>308</v>
      </c>
      <c r="H74" s="69" t="s">
        <v>308</v>
      </c>
      <c r="I74" s="69"/>
      <c r="J74" s="60" t="s">
        <v>80</v>
      </c>
      <c r="K74" s="61">
        <v>2013</v>
      </c>
      <c r="L74" s="61" t="s">
        <v>399</v>
      </c>
      <c r="M74" s="61" t="s">
        <v>313</v>
      </c>
      <c r="N74" s="62">
        <v>0.15503875968992248</v>
      </c>
      <c r="O74" s="146">
        <v>4.1473768379999996</v>
      </c>
      <c r="P74" s="60" t="s">
        <v>308</v>
      </c>
    </row>
    <row r="75" spans="1:16" s="3" customFormat="1" ht="18" customHeight="1">
      <c r="A75" s="56" t="s">
        <v>309</v>
      </c>
      <c r="B75" s="69" t="s">
        <v>234</v>
      </c>
      <c r="C75" t="s">
        <v>235</v>
      </c>
      <c r="D75" s="55" t="s">
        <v>308</v>
      </c>
      <c r="E75" s="55" t="s">
        <v>308</v>
      </c>
      <c r="F75" s="55" t="s">
        <v>308</v>
      </c>
      <c r="G75" s="69" t="s">
        <v>308</v>
      </c>
      <c r="H75" s="69" t="s">
        <v>308</v>
      </c>
      <c r="I75" s="69"/>
      <c r="J75" s="60" t="s">
        <v>10</v>
      </c>
      <c r="K75" s="61">
        <v>2049</v>
      </c>
      <c r="L75" s="61" t="s">
        <v>399</v>
      </c>
      <c r="M75" s="61" t="s">
        <v>10</v>
      </c>
      <c r="N75" s="62">
        <v>0.10488888888888889</v>
      </c>
      <c r="O75" s="146">
        <v>42.759418289286351</v>
      </c>
      <c r="P75" s="60" t="s">
        <v>308</v>
      </c>
    </row>
    <row r="76" spans="1:16" s="3" customFormat="1" ht="18" customHeight="1">
      <c r="A76" s="56" t="s">
        <v>309</v>
      </c>
      <c r="B76" s="69" t="s">
        <v>236</v>
      </c>
      <c r="C76" t="s">
        <v>237</v>
      </c>
      <c r="D76" s="69" t="s">
        <v>308</v>
      </c>
      <c r="E76" s="69" t="s">
        <v>308</v>
      </c>
      <c r="F76" s="69" t="s">
        <v>308</v>
      </c>
      <c r="G76" s="69" t="s">
        <v>308</v>
      </c>
      <c r="H76" s="69" t="s">
        <v>308</v>
      </c>
      <c r="I76" s="69"/>
      <c r="J76" s="60" t="s">
        <v>10</v>
      </c>
      <c r="K76" s="61">
        <v>2056</v>
      </c>
      <c r="L76" s="61" t="s">
        <v>399</v>
      </c>
      <c r="M76" s="61" t="s">
        <v>10</v>
      </c>
      <c r="N76" s="62">
        <v>0.14173913043478262</v>
      </c>
      <c r="O76" s="146">
        <v>57.074302808382974</v>
      </c>
      <c r="P76" s="60" t="s">
        <v>308</v>
      </c>
    </row>
    <row r="77" spans="1:16" s="3" customFormat="1" ht="18" customHeight="1">
      <c r="A77" s="56" t="s">
        <v>309</v>
      </c>
      <c r="B77" s="69" t="s">
        <v>11</v>
      </c>
      <c r="C77" t="s">
        <v>12</v>
      </c>
      <c r="D77" s="69" t="s">
        <v>308</v>
      </c>
      <c r="E77" s="69" t="s">
        <v>308</v>
      </c>
      <c r="F77" s="69" t="s">
        <v>308</v>
      </c>
      <c r="G77" s="69" t="s">
        <v>308</v>
      </c>
      <c r="H77" s="69" t="s">
        <v>308</v>
      </c>
      <c r="I77" s="69"/>
      <c r="J77" s="60" t="s">
        <v>86</v>
      </c>
      <c r="K77" s="61">
        <v>2152</v>
      </c>
      <c r="L77" s="61" t="s">
        <v>399</v>
      </c>
      <c r="M77" s="61" t="s">
        <v>86</v>
      </c>
      <c r="N77" s="62">
        <v>0.13436482084690554</v>
      </c>
      <c r="O77" s="146">
        <v>43.945551315921065</v>
      </c>
      <c r="P77" s="60" t="s">
        <v>308</v>
      </c>
    </row>
    <row r="78" spans="1:16" s="3" customFormat="1" ht="18" customHeight="1">
      <c r="A78" s="56" t="s">
        <v>309</v>
      </c>
      <c r="B78" s="69" t="s">
        <v>13</v>
      </c>
      <c r="C78" s="13" t="s">
        <v>404</v>
      </c>
      <c r="D78" s="55" t="s">
        <v>308</v>
      </c>
      <c r="E78" s="55" t="s">
        <v>308</v>
      </c>
      <c r="F78" s="55" t="s">
        <v>308</v>
      </c>
      <c r="G78" s="69" t="s">
        <v>308</v>
      </c>
      <c r="H78" s="69" t="s">
        <v>308</v>
      </c>
      <c r="I78" s="69"/>
      <c r="J78" s="60" t="s">
        <v>10</v>
      </c>
      <c r="K78" s="61">
        <v>2166</v>
      </c>
      <c r="L78" s="61" t="s">
        <v>399</v>
      </c>
      <c r="M78" s="61" t="s">
        <v>10</v>
      </c>
      <c r="N78" s="62">
        <v>5.3846153846153849E-2</v>
      </c>
      <c r="O78" s="146">
        <v>34.550835904195374</v>
      </c>
      <c r="P78" s="60" t="s">
        <v>308</v>
      </c>
    </row>
    <row r="79" spans="1:16" s="3" customFormat="1" ht="18" customHeight="1" thickBot="1">
      <c r="A79" s="59" t="s">
        <v>309</v>
      </c>
      <c r="B79" s="70" t="s">
        <v>14</v>
      </c>
      <c r="C79" s="5" t="s">
        <v>91</v>
      </c>
      <c r="D79" s="76" t="s">
        <v>308</v>
      </c>
      <c r="E79" s="76" t="s">
        <v>308</v>
      </c>
      <c r="F79" s="76" t="s">
        <v>308</v>
      </c>
      <c r="G79" s="59" t="s">
        <v>308</v>
      </c>
      <c r="H79" s="59" t="s">
        <v>308</v>
      </c>
      <c r="I79" s="59"/>
      <c r="J79" s="65" t="s">
        <v>10</v>
      </c>
      <c r="K79" s="66">
        <v>2285</v>
      </c>
      <c r="L79" s="66" t="s">
        <v>92</v>
      </c>
      <c r="M79" s="66" t="s">
        <v>10</v>
      </c>
      <c r="N79" s="67">
        <v>8.5915492957746475E-2</v>
      </c>
      <c r="O79" s="147">
        <v>26.838772920196387</v>
      </c>
      <c r="P79" s="65" t="s">
        <v>308</v>
      </c>
    </row>
    <row r="80" spans="1:16" s="2" customFormat="1" ht="31" customHeight="1">
      <c r="A80" s="360" t="s">
        <v>535</v>
      </c>
      <c r="B80" s="360"/>
      <c r="C80" s="360"/>
      <c r="D80" s="360"/>
      <c r="E80" s="360"/>
      <c r="F80" s="360"/>
      <c r="G80" s="360"/>
      <c r="H80" s="360"/>
      <c r="I80" s="360"/>
      <c r="J80" s="360"/>
      <c r="K80" s="360"/>
      <c r="L80" s="360"/>
      <c r="M80" s="360"/>
      <c r="N80" s="360"/>
      <c r="O80" s="360"/>
    </row>
    <row r="81" spans="1:16" ht="29" customHeight="1">
      <c r="A81" s="6" t="s">
        <v>156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48"/>
      <c r="P81" s="6"/>
    </row>
    <row r="82" spans="1:16" s="6" customFormat="1" ht="22" customHeight="1">
      <c r="A82" s="6" t="s">
        <v>157</v>
      </c>
      <c r="O82" s="148"/>
    </row>
    <row r="83" spans="1:16" s="6" customFormat="1" ht="36" customHeight="1">
      <c r="A83" s="359" t="s">
        <v>507</v>
      </c>
      <c r="B83" s="359"/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</row>
    <row r="84" spans="1:16" s="6" customFormat="1" ht="35" customHeight="1">
      <c r="A84" s="361" t="s">
        <v>0</v>
      </c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1"/>
    </row>
    <row r="85" spans="1:16" s="6" customFormat="1" ht="29" customHeight="1">
      <c r="A85" s="6" t="s">
        <v>595</v>
      </c>
      <c r="G85" s="4"/>
      <c r="H85" s="4"/>
      <c r="I85" s="4"/>
      <c r="J85" s="4"/>
      <c r="K85" s="4"/>
      <c r="L85" s="4"/>
      <c r="M85" s="4"/>
      <c r="N85" s="4"/>
      <c r="O85" s="149"/>
      <c r="P85" s="4"/>
    </row>
  </sheetData>
  <sortState ref="A3:P80">
    <sortCondition ref="L4:L80"/>
    <sortCondition ref="A4:A80"/>
  </sortState>
  <mergeCells count="3">
    <mergeCell ref="A83:O83"/>
    <mergeCell ref="A80:O80"/>
    <mergeCell ref="A84:O84"/>
  </mergeCells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workbookViewId="0">
      <pane ySplit="2" topLeftCell="A3" activePane="bottomLeft" state="frozen"/>
      <selection pane="bottomLeft" activeCell="D72" sqref="D72"/>
    </sheetView>
  </sheetViews>
  <sheetFormatPr baseColWidth="10" defaultRowHeight="13" x14ac:dyDescent="0"/>
  <cols>
    <col min="1" max="1" width="10.5" style="6" customWidth="1"/>
    <col min="2" max="2" width="17" style="6" bestFit="1" customWidth="1"/>
    <col min="3" max="3" width="10.83203125" style="6" customWidth="1"/>
    <col min="4" max="5" width="7" style="6" bestFit="1" customWidth="1"/>
    <col min="6" max="6" width="10.5" style="7" customWidth="1"/>
    <col min="7" max="7" width="8.5" style="6" bestFit="1" customWidth="1"/>
    <col min="8" max="8" width="8.5" style="6" customWidth="1"/>
    <col min="9" max="9" width="10.6640625" style="7" bestFit="1" customWidth="1"/>
    <col min="10" max="10" width="8" style="6" bestFit="1" customWidth="1"/>
    <col min="11" max="11" width="7.6640625" style="6" bestFit="1" customWidth="1"/>
    <col min="12" max="12" width="10.5" style="7" customWidth="1"/>
    <col min="13" max="13" width="10.83203125" style="7"/>
    <col min="14" max="16384" width="10.83203125" style="6"/>
  </cols>
  <sheetData>
    <row r="1" spans="1:13" s="39" customFormat="1" ht="24" customHeight="1">
      <c r="A1" s="45" t="s">
        <v>424</v>
      </c>
      <c r="B1" s="46"/>
      <c r="C1" s="47"/>
      <c r="D1" s="47"/>
      <c r="E1" s="47"/>
      <c r="F1" s="46"/>
      <c r="G1" s="47"/>
      <c r="H1" s="47"/>
      <c r="I1" s="46"/>
      <c r="J1" s="48"/>
      <c r="K1" s="47"/>
      <c r="L1" s="40"/>
      <c r="M1" s="40"/>
    </row>
    <row r="2" spans="1:13" s="39" customFormat="1" ht="54" customHeight="1" thickBot="1">
      <c r="A2" s="68" t="s">
        <v>3</v>
      </c>
      <c r="B2" s="11" t="s">
        <v>4</v>
      </c>
      <c r="C2" s="11" t="s">
        <v>36</v>
      </c>
      <c r="D2" s="11" t="s">
        <v>37</v>
      </c>
      <c r="E2" s="11" t="s">
        <v>38</v>
      </c>
      <c r="F2" s="11" t="s">
        <v>5</v>
      </c>
      <c r="G2" s="10" t="s">
        <v>6</v>
      </c>
      <c r="H2" s="10" t="s">
        <v>7</v>
      </c>
      <c r="I2" s="10" t="s">
        <v>8</v>
      </c>
      <c r="J2" s="12" t="s">
        <v>592</v>
      </c>
      <c r="K2" s="145" t="s">
        <v>9</v>
      </c>
      <c r="L2" s="307" t="s">
        <v>523</v>
      </c>
      <c r="M2" s="11" t="s">
        <v>528</v>
      </c>
    </row>
    <row r="3" spans="1:13" ht="17" customHeight="1" thickTop="1">
      <c r="A3" s="41" t="s">
        <v>309</v>
      </c>
      <c r="B3" s="41" t="s">
        <v>93</v>
      </c>
      <c r="C3" s="42" t="s">
        <v>153</v>
      </c>
      <c r="D3" s="42" t="s">
        <v>308</v>
      </c>
      <c r="E3" s="42" t="s">
        <v>308</v>
      </c>
      <c r="F3" s="41" t="s">
        <v>401</v>
      </c>
      <c r="G3" s="41">
        <v>112</v>
      </c>
      <c r="H3" s="41" t="s">
        <v>415</v>
      </c>
      <c r="I3" s="41" t="s">
        <v>55</v>
      </c>
      <c r="J3" s="43">
        <v>0.12</v>
      </c>
      <c r="K3" s="44">
        <v>38.700000000000003</v>
      </c>
      <c r="L3" s="53" t="s">
        <v>308</v>
      </c>
      <c r="M3" s="41" t="s">
        <v>308</v>
      </c>
    </row>
    <row r="4" spans="1:13" ht="17" customHeight="1">
      <c r="A4" s="41" t="s">
        <v>56</v>
      </c>
      <c r="B4" s="41" t="s">
        <v>333</v>
      </c>
      <c r="C4" s="42" t="s">
        <v>334</v>
      </c>
      <c r="D4" s="42" t="s">
        <v>308</v>
      </c>
      <c r="E4" s="42" t="s">
        <v>308</v>
      </c>
      <c r="F4" s="41" t="s">
        <v>57</v>
      </c>
      <c r="G4" s="41">
        <v>127</v>
      </c>
      <c r="H4" s="41" t="s">
        <v>415</v>
      </c>
      <c r="I4" s="41" t="s">
        <v>55</v>
      </c>
      <c r="J4" s="43">
        <v>0.09</v>
      </c>
      <c r="K4" s="44">
        <v>5.0999999999999996</v>
      </c>
      <c r="L4" s="53" t="s">
        <v>308</v>
      </c>
      <c r="M4" s="41" t="s">
        <v>308</v>
      </c>
    </row>
    <row r="5" spans="1:13" ht="17" customHeight="1">
      <c r="A5" s="41" t="s">
        <v>309</v>
      </c>
      <c r="B5" s="41" t="s">
        <v>103</v>
      </c>
      <c r="C5" s="42" t="s">
        <v>154</v>
      </c>
      <c r="D5" s="42" t="s">
        <v>308</v>
      </c>
      <c r="E5" s="42" t="s">
        <v>308</v>
      </c>
      <c r="F5" s="41" t="s">
        <v>63</v>
      </c>
      <c r="G5" s="41">
        <v>145</v>
      </c>
      <c r="H5" s="41" t="s">
        <v>415</v>
      </c>
      <c r="I5" s="41" t="s">
        <v>55</v>
      </c>
      <c r="J5" s="43">
        <v>0.16</v>
      </c>
      <c r="K5" s="44">
        <v>46.1</v>
      </c>
      <c r="L5" s="53" t="s">
        <v>308</v>
      </c>
      <c r="M5" s="41" t="s">
        <v>308</v>
      </c>
    </row>
    <row r="6" spans="1:13" ht="17" customHeight="1">
      <c r="A6" s="41" t="s">
        <v>309</v>
      </c>
      <c r="B6" s="41" t="s">
        <v>155</v>
      </c>
      <c r="C6" s="42" t="s">
        <v>343</v>
      </c>
      <c r="D6" s="42" t="s">
        <v>308</v>
      </c>
      <c r="E6" s="42" t="s">
        <v>308</v>
      </c>
      <c r="F6" s="41" t="s">
        <v>58</v>
      </c>
      <c r="G6" s="41">
        <v>195</v>
      </c>
      <c r="H6" s="41" t="s">
        <v>415</v>
      </c>
      <c r="I6" s="41" t="s">
        <v>55</v>
      </c>
      <c r="J6" s="43">
        <v>0.13</v>
      </c>
      <c r="K6" s="44">
        <v>32.799999999999997</v>
      </c>
      <c r="L6" s="53" t="s">
        <v>308</v>
      </c>
      <c r="M6" s="41" t="s">
        <v>308</v>
      </c>
    </row>
    <row r="7" spans="1:13" ht="17" customHeight="1">
      <c r="A7" s="41" t="s">
        <v>56</v>
      </c>
      <c r="B7" s="41" t="s">
        <v>335</v>
      </c>
      <c r="C7" s="42" t="s">
        <v>336</v>
      </c>
      <c r="D7" s="42" t="s">
        <v>308</v>
      </c>
      <c r="E7" s="42" t="s">
        <v>308</v>
      </c>
      <c r="F7" s="41" t="s">
        <v>59</v>
      </c>
      <c r="G7" s="41">
        <v>262</v>
      </c>
      <c r="H7" s="41" t="s">
        <v>415</v>
      </c>
      <c r="I7" s="41" t="s">
        <v>60</v>
      </c>
      <c r="J7" s="43">
        <v>0.06</v>
      </c>
      <c r="K7" s="44">
        <v>55.7</v>
      </c>
      <c r="L7" s="53" t="s">
        <v>308</v>
      </c>
      <c r="M7" s="41" t="s">
        <v>308</v>
      </c>
    </row>
    <row r="8" spans="1:13" ht="17" customHeight="1">
      <c r="A8" s="174" t="s">
        <v>22</v>
      </c>
      <c r="B8" s="174" t="s">
        <v>119</v>
      </c>
      <c r="C8" s="175" t="s">
        <v>110</v>
      </c>
      <c r="D8" s="175" t="s">
        <v>308</v>
      </c>
      <c r="E8" s="175" t="s">
        <v>308</v>
      </c>
      <c r="F8" s="174" t="s">
        <v>43</v>
      </c>
      <c r="G8" s="174">
        <v>311</v>
      </c>
      <c r="H8" s="176" t="s">
        <v>312</v>
      </c>
      <c r="I8" s="174" t="s">
        <v>44</v>
      </c>
      <c r="J8" s="177">
        <v>0.23255813953488372</v>
      </c>
      <c r="K8" s="178">
        <v>3.32</v>
      </c>
      <c r="L8" s="179"/>
      <c r="M8" s="179" t="s">
        <v>578</v>
      </c>
    </row>
    <row r="9" spans="1:13" ht="17" customHeight="1">
      <c r="A9" s="179" t="s">
        <v>405</v>
      </c>
      <c r="B9" s="179" t="s">
        <v>113</v>
      </c>
      <c r="C9" s="180" t="s">
        <v>114</v>
      </c>
      <c r="D9" s="180" t="s">
        <v>308</v>
      </c>
      <c r="E9" s="180" t="s">
        <v>308</v>
      </c>
      <c r="F9" s="179" t="s">
        <v>45</v>
      </c>
      <c r="G9" s="179">
        <v>311</v>
      </c>
      <c r="H9" s="176" t="s">
        <v>312</v>
      </c>
      <c r="I9" s="179" t="s">
        <v>44</v>
      </c>
      <c r="J9" s="181">
        <v>0.21234413299999999</v>
      </c>
      <c r="K9" s="178">
        <v>421</v>
      </c>
      <c r="L9" s="179" t="s">
        <v>310</v>
      </c>
      <c r="M9" s="179" t="s">
        <v>213</v>
      </c>
    </row>
    <row r="10" spans="1:13" ht="17" customHeight="1">
      <c r="A10" s="179" t="s">
        <v>364</v>
      </c>
      <c r="B10" s="179" t="s">
        <v>109</v>
      </c>
      <c r="C10" s="180" t="s">
        <v>110</v>
      </c>
      <c r="D10" s="180" t="s">
        <v>308</v>
      </c>
      <c r="E10" s="180" t="s">
        <v>308</v>
      </c>
      <c r="F10" s="179" t="s">
        <v>46</v>
      </c>
      <c r="G10" s="179">
        <v>311</v>
      </c>
      <c r="H10" s="176" t="s">
        <v>312</v>
      </c>
      <c r="I10" s="179" t="s">
        <v>47</v>
      </c>
      <c r="J10" s="181">
        <v>0.09</v>
      </c>
      <c r="K10" s="178">
        <v>50.272037000000005</v>
      </c>
      <c r="L10" s="179" t="s">
        <v>32</v>
      </c>
      <c r="M10" s="179" t="s">
        <v>438</v>
      </c>
    </row>
    <row r="11" spans="1:13" ht="17" customHeight="1">
      <c r="A11" s="179" t="s">
        <v>364</v>
      </c>
      <c r="B11" s="179" t="s">
        <v>111</v>
      </c>
      <c r="C11" s="180" t="s">
        <v>112</v>
      </c>
      <c r="D11" s="180" t="s">
        <v>308</v>
      </c>
      <c r="E11" s="180" t="s">
        <v>308</v>
      </c>
      <c r="F11" s="179" t="s">
        <v>311</v>
      </c>
      <c r="G11" s="179">
        <v>316</v>
      </c>
      <c r="H11" s="176" t="s">
        <v>312</v>
      </c>
      <c r="I11" s="179" t="s">
        <v>48</v>
      </c>
      <c r="J11" s="181">
        <v>9.7711811999999995E-2</v>
      </c>
      <c r="K11" s="178">
        <v>286.83041000000003</v>
      </c>
      <c r="L11" s="179" t="s">
        <v>32</v>
      </c>
      <c r="M11" s="179" t="s">
        <v>577</v>
      </c>
    </row>
    <row r="12" spans="1:13" ht="17" customHeight="1">
      <c r="A12" s="179" t="s">
        <v>364</v>
      </c>
      <c r="B12" s="179" t="s">
        <v>107</v>
      </c>
      <c r="C12" s="180" t="s">
        <v>108</v>
      </c>
      <c r="D12" s="180" t="s">
        <v>308</v>
      </c>
      <c r="E12" s="180" t="s">
        <v>308</v>
      </c>
      <c r="F12" s="179" t="s">
        <v>49</v>
      </c>
      <c r="G12" s="179">
        <v>324</v>
      </c>
      <c r="H12" s="176" t="s">
        <v>312</v>
      </c>
      <c r="I12" s="179" t="s">
        <v>47</v>
      </c>
      <c r="J12" s="181">
        <v>0.08</v>
      </c>
      <c r="K12" s="178">
        <v>5.2</v>
      </c>
      <c r="L12" s="179" t="s">
        <v>32</v>
      </c>
      <c r="M12" s="179" t="s">
        <v>438</v>
      </c>
    </row>
    <row r="13" spans="1:13" ht="17" customHeight="1">
      <c r="A13" s="176" t="s">
        <v>309</v>
      </c>
      <c r="B13" s="176" t="s">
        <v>279</v>
      </c>
      <c r="C13" s="182" t="s">
        <v>280</v>
      </c>
      <c r="D13" s="182" t="s">
        <v>308</v>
      </c>
      <c r="E13" s="182" t="s">
        <v>308</v>
      </c>
      <c r="F13" s="176" t="s">
        <v>61</v>
      </c>
      <c r="G13" s="176">
        <v>352</v>
      </c>
      <c r="H13" s="176" t="s">
        <v>312</v>
      </c>
      <c r="I13" s="176" t="s">
        <v>62</v>
      </c>
      <c r="J13" s="183">
        <v>0.14000000000000001</v>
      </c>
      <c r="K13" s="184">
        <v>22.5</v>
      </c>
      <c r="L13" s="174" t="s">
        <v>32</v>
      </c>
      <c r="M13" s="179" t="s">
        <v>438</v>
      </c>
    </row>
    <row r="14" spans="1:13" ht="17" customHeight="1">
      <c r="A14" s="179" t="s">
        <v>19</v>
      </c>
      <c r="B14" s="179" t="s">
        <v>115</v>
      </c>
      <c r="C14" s="180" t="s">
        <v>116</v>
      </c>
      <c r="D14" s="180" t="s">
        <v>308</v>
      </c>
      <c r="E14" s="180" t="s">
        <v>308</v>
      </c>
      <c r="F14" s="179" t="s">
        <v>31</v>
      </c>
      <c r="G14" s="179">
        <v>389</v>
      </c>
      <c r="H14" s="176" t="s">
        <v>312</v>
      </c>
      <c r="I14" s="179" t="s">
        <v>44</v>
      </c>
      <c r="J14" s="181">
        <v>9.3457943925233641E-2</v>
      </c>
      <c r="K14" s="178">
        <v>2.9308302000000004</v>
      </c>
      <c r="L14" s="179" t="s">
        <v>32</v>
      </c>
      <c r="M14" s="179" t="s">
        <v>438</v>
      </c>
    </row>
    <row r="15" spans="1:13" ht="17" customHeight="1">
      <c r="A15" s="176" t="s">
        <v>50</v>
      </c>
      <c r="B15" s="176" t="s">
        <v>95</v>
      </c>
      <c r="C15" s="182" t="s">
        <v>225</v>
      </c>
      <c r="D15" s="182" t="s">
        <v>308</v>
      </c>
      <c r="E15" s="182" t="s">
        <v>308</v>
      </c>
      <c r="F15" s="176" t="s">
        <v>58</v>
      </c>
      <c r="G15" s="176">
        <v>392</v>
      </c>
      <c r="H15" s="176" t="s">
        <v>312</v>
      </c>
      <c r="I15" s="176" t="s">
        <v>62</v>
      </c>
      <c r="J15" s="183">
        <v>0.06</v>
      </c>
      <c r="K15" s="184">
        <v>49.7</v>
      </c>
      <c r="L15" s="174" t="s">
        <v>32</v>
      </c>
      <c r="M15" s="179" t="s">
        <v>438</v>
      </c>
    </row>
    <row r="16" spans="1:13" ht="17" customHeight="1">
      <c r="A16" s="179" t="s">
        <v>226</v>
      </c>
      <c r="B16" s="179" t="s">
        <v>117</v>
      </c>
      <c r="C16" s="180" t="s">
        <v>118</v>
      </c>
      <c r="D16" s="180" t="s">
        <v>308</v>
      </c>
      <c r="E16" s="180" t="s">
        <v>308</v>
      </c>
      <c r="F16" s="179" t="s">
        <v>51</v>
      </c>
      <c r="G16" s="179">
        <v>392</v>
      </c>
      <c r="H16" s="176" t="s">
        <v>312</v>
      </c>
      <c r="I16" s="179" t="s">
        <v>44</v>
      </c>
      <c r="J16" s="181">
        <v>0.19444444444444445</v>
      </c>
      <c r="K16" s="178">
        <v>2.347648</v>
      </c>
      <c r="L16" s="179" t="s">
        <v>32</v>
      </c>
      <c r="M16" s="179" t="s">
        <v>578</v>
      </c>
    </row>
    <row r="17" spans="1:13" ht="17" customHeight="1">
      <c r="A17" s="176" t="s">
        <v>309</v>
      </c>
      <c r="B17" s="179">
        <v>587316</v>
      </c>
      <c r="C17" s="182" t="s">
        <v>1</v>
      </c>
      <c r="D17" s="182"/>
      <c r="E17" s="182"/>
      <c r="F17" s="176" t="s">
        <v>57</v>
      </c>
      <c r="G17" s="176">
        <v>423</v>
      </c>
      <c r="H17" s="176" t="s">
        <v>312</v>
      </c>
      <c r="I17" s="176" t="s">
        <v>62</v>
      </c>
      <c r="J17" s="183" t="s">
        <v>2</v>
      </c>
      <c r="K17" s="184">
        <v>34.200000000000003</v>
      </c>
      <c r="L17" s="174" t="s">
        <v>32</v>
      </c>
      <c r="M17" s="179" t="s">
        <v>438</v>
      </c>
    </row>
    <row r="18" spans="1:13" ht="17" customHeight="1">
      <c r="A18" s="176" t="s">
        <v>309</v>
      </c>
      <c r="B18" s="176" t="s">
        <v>281</v>
      </c>
      <c r="C18" s="182" t="s">
        <v>282</v>
      </c>
      <c r="D18" s="182" t="s">
        <v>308</v>
      </c>
      <c r="E18" s="182" t="s">
        <v>308</v>
      </c>
      <c r="F18" s="176" t="s">
        <v>57</v>
      </c>
      <c r="G18" s="176">
        <v>427</v>
      </c>
      <c r="H18" s="176" t="s">
        <v>312</v>
      </c>
      <c r="I18" s="176" t="s">
        <v>62</v>
      </c>
      <c r="J18" s="183">
        <v>0.13</v>
      </c>
      <c r="K18" s="184">
        <v>12.2</v>
      </c>
      <c r="L18" s="174" t="s">
        <v>32</v>
      </c>
      <c r="M18" s="179" t="s">
        <v>438</v>
      </c>
    </row>
    <row r="19" spans="1:13" ht="17" customHeight="1">
      <c r="A19" s="176" t="s">
        <v>309</v>
      </c>
      <c r="B19" s="176" t="s">
        <v>283</v>
      </c>
      <c r="C19" s="182" t="s">
        <v>284</v>
      </c>
      <c r="D19" s="182" t="s">
        <v>308</v>
      </c>
      <c r="E19" s="182" t="s">
        <v>308</v>
      </c>
      <c r="F19" s="176" t="s">
        <v>63</v>
      </c>
      <c r="G19" s="176">
        <v>441</v>
      </c>
      <c r="H19" s="176" t="s">
        <v>312</v>
      </c>
      <c r="I19" s="176" t="s">
        <v>62</v>
      </c>
      <c r="J19" s="183">
        <v>0.13</v>
      </c>
      <c r="K19" s="184">
        <v>23</v>
      </c>
      <c r="L19" s="174" t="s">
        <v>32</v>
      </c>
      <c r="M19" s="179" t="s">
        <v>438</v>
      </c>
    </row>
    <row r="20" spans="1:13" ht="17" customHeight="1">
      <c r="A20" s="176" t="s">
        <v>309</v>
      </c>
      <c r="B20" s="176" t="s">
        <v>304</v>
      </c>
      <c r="C20" s="182" t="s">
        <v>305</v>
      </c>
      <c r="D20" s="182" t="s">
        <v>308</v>
      </c>
      <c r="E20" s="182" t="s">
        <v>308</v>
      </c>
      <c r="F20" s="176" t="s">
        <v>64</v>
      </c>
      <c r="G20" s="176">
        <v>461</v>
      </c>
      <c r="H20" s="176" t="s">
        <v>312</v>
      </c>
      <c r="I20" s="176" t="s">
        <v>62</v>
      </c>
      <c r="J20" s="183">
        <v>0.13</v>
      </c>
      <c r="K20" s="184">
        <v>30.9</v>
      </c>
      <c r="L20" s="174" t="s">
        <v>32</v>
      </c>
      <c r="M20" s="179" t="s">
        <v>438</v>
      </c>
    </row>
    <row r="21" spans="1:13" ht="17" customHeight="1">
      <c r="A21" s="41" t="s">
        <v>50</v>
      </c>
      <c r="B21" s="41" t="s">
        <v>337</v>
      </c>
      <c r="C21" s="42" t="s">
        <v>338</v>
      </c>
      <c r="D21" s="42" t="s">
        <v>308</v>
      </c>
      <c r="E21" s="42" t="s">
        <v>308</v>
      </c>
      <c r="F21" s="41" t="s">
        <v>61</v>
      </c>
      <c r="G21" s="41">
        <v>556</v>
      </c>
      <c r="H21" s="41" t="s">
        <v>415</v>
      </c>
      <c r="I21" s="41" t="s">
        <v>55</v>
      </c>
      <c r="J21" s="43">
        <v>0.13</v>
      </c>
      <c r="K21" s="44">
        <v>12</v>
      </c>
      <c r="L21" s="53" t="s">
        <v>32</v>
      </c>
      <c r="M21" s="7" t="s">
        <v>308</v>
      </c>
    </row>
    <row r="22" spans="1:13" ht="17" customHeight="1">
      <c r="A22" s="41" t="s">
        <v>50</v>
      </c>
      <c r="B22" s="41" t="s">
        <v>421</v>
      </c>
      <c r="C22" s="42" t="s">
        <v>321</v>
      </c>
      <c r="D22" s="42" t="s">
        <v>308</v>
      </c>
      <c r="E22" s="42" t="s">
        <v>308</v>
      </c>
      <c r="F22" s="41" t="s">
        <v>65</v>
      </c>
      <c r="G22" s="41">
        <v>582</v>
      </c>
      <c r="H22" s="41" t="s">
        <v>197</v>
      </c>
      <c r="I22" s="41" t="s">
        <v>66</v>
      </c>
      <c r="J22" s="43">
        <v>0.1</v>
      </c>
      <c r="K22" s="44">
        <v>28.7</v>
      </c>
      <c r="L22" s="53" t="s">
        <v>32</v>
      </c>
      <c r="M22" s="7" t="s">
        <v>308</v>
      </c>
    </row>
    <row r="23" spans="1:13" ht="17" customHeight="1">
      <c r="A23" s="41" t="s">
        <v>309</v>
      </c>
      <c r="B23" s="41" t="s">
        <v>306</v>
      </c>
      <c r="C23" s="42" t="s">
        <v>307</v>
      </c>
      <c r="D23" s="42" t="s">
        <v>308</v>
      </c>
      <c r="E23" s="42" t="s">
        <v>308</v>
      </c>
      <c r="F23" s="41" t="s">
        <v>58</v>
      </c>
      <c r="G23" s="41">
        <v>596</v>
      </c>
      <c r="H23" s="41" t="s">
        <v>197</v>
      </c>
      <c r="I23" s="41" t="s">
        <v>66</v>
      </c>
      <c r="J23" s="43">
        <v>0.15</v>
      </c>
      <c r="K23" s="44">
        <v>12.4</v>
      </c>
      <c r="L23" s="53" t="s">
        <v>308</v>
      </c>
      <c r="M23" s="7" t="s">
        <v>308</v>
      </c>
    </row>
    <row r="24" spans="1:13" ht="17" customHeight="1">
      <c r="A24" s="41" t="s">
        <v>67</v>
      </c>
      <c r="B24" s="41" t="s">
        <v>354</v>
      </c>
      <c r="C24" s="42" t="s">
        <v>323</v>
      </c>
      <c r="D24" s="42" t="s">
        <v>322</v>
      </c>
      <c r="E24" s="42" t="s">
        <v>324</v>
      </c>
      <c r="F24" s="41" t="s">
        <v>52</v>
      </c>
      <c r="G24" s="41">
        <v>599</v>
      </c>
      <c r="H24" s="41" t="s">
        <v>197</v>
      </c>
      <c r="I24" s="41" t="s">
        <v>68</v>
      </c>
      <c r="J24" s="43">
        <v>0.32</v>
      </c>
      <c r="K24" s="44">
        <v>374.6</v>
      </c>
      <c r="L24" s="53" t="s">
        <v>53</v>
      </c>
      <c r="M24" s="7" t="s">
        <v>308</v>
      </c>
    </row>
    <row r="25" spans="1:13" ht="17" customHeight="1">
      <c r="A25" s="41" t="s">
        <v>67</v>
      </c>
      <c r="B25" s="41" t="s">
        <v>325</v>
      </c>
      <c r="C25" s="42" t="s">
        <v>326</v>
      </c>
      <c r="D25" s="42" t="s">
        <v>308</v>
      </c>
      <c r="E25" s="42" t="s">
        <v>308</v>
      </c>
      <c r="F25" s="41" t="s">
        <v>69</v>
      </c>
      <c r="G25" s="41">
        <v>606</v>
      </c>
      <c r="H25" s="41" t="s">
        <v>197</v>
      </c>
      <c r="I25" s="41" t="s">
        <v>66</v>
      </c>
      <c r="J25" s="43">
        <v>0.17</v>
      </c>
      <c r="K25" s="44">
        <v>14.6</v>
      </c>
      <c r="L25" s="53" t="s">
        <v>308</v>
      </c>
      <c r="M25" s="7" t="s">
        <v>308</v>
      </c>
    </row>
    <row r="26" spans="1:13" ht="17" customHeight="1">
      <c r="A26" s="41" t="s">
        <v>67</v>
      </c>
      <c r="B26" s="41" t="s">
        <v>327</v>
      </c>
      <c r="C26" s="42" t="s">
        <v>328</v>
      </c>
      <c r="D26" s="42" t="s">
        <v>308</v>
      </c>
      <c r="E26" s="42" t="s">
        <v>308</v>
      </c>
      <c r="F26" s="41" t="s">
        <v>70</v>
      </c>
      <c r="G26" s="41">
        <v>637</v>
      </c>
      <c r="H26" s="41" t="s">
        <v>197</v>
      </c>
      <c r="I26" s="41" t="s">
        <v>68</v>
      </c>
      <c r="J26" s="43">
        <v>0.15</v>
      </c>
      <c r="K26" s="44">
        <v>2.4</v>
      </c>
      <c r="L26" s="53" t="s">
        <v>308</v>
      </c>
      <c r="M26" s="7" t="s">
        <v>308</v>
      </c>
    </row>
    <row r="27" spans="1:13" ht="17" customHeight="1">
      <c r="A27" s="41" t="s">
        <v>347</v>
      </c>
      <c r="B27" s="41" t="s">
        <v>341</v>
      </c>
      <c r="C27" s="42" t="s">
        <v>342</v>
      </c>
      <c r="D27" s="42" t="s">
        <v>308</v>
      </c>
      <c r="E27" s="42" t="s">
        <v>308</v>
      </c>
      <c r="F27" s="41" t="s">
        <v>54</v>
      </c>
      <c r="G27" s="41">
        <v>692</v>
      </c>
      <c r="H27" s="41" t="s">
        <v>197</v>
      </c>
      <c r="I27" s="41" t="s">
        <v>71</v>
      </c>
      <c r="J27" s="43" t="s">
        <v>71</v>
      </c>
      <c r="K27" s="44" t="s">
        <v>71</v>
      </c>
      <c r="L27" s="53" t="s">
        <v>308</v>
      </c>
      <c r="M27" s="7" t="s">
        <v>308</v>
      </c>
    </row>
    <row r="28" spans="1:13" ht="17" customHeight="1">
      <c r="A28" s="41" t="s">
        <v>67</v>
      </c>
      <c r="B28" s="41" t="s">
        <v>329</v>
      </c>
      <c r="C28" s="42" t="s">
        <v>330</v>
      </c>
      <c r="D28" s="42" t="s">
        <v>308</v>
      </c>
      <c r="E28" s="42" t="s">
        <v>308</v>
      </c>
      <c r="F28" s="41" t="s">
        <v>72</v>
      </c>
      <c r="G28" s="41">
        <v>700</v>
      </c>
      <c r="H28" s="41" t="s">
        <v>197</v>
      </c>
      <c r="I28" s="41" t="s">
        <v>68</v>
      </c>
      <c r="J28" s="43">
        <v>0.12</v>
      </c>
      <c r="K28" s="44">
        <v>17.2</v>
      </c>
      <c r="L28" s="53" t="s">
        <v>308</v>
      </c>
      <c r="M28" s="7" t="s">
        <v>308</v>
      </c>
    </row>
    <row r="29" spans="1:13" ht="17" customHeight="1">
      <c r="A29" s="41" t="s">
        <v>309</v>
      </c>
      <c r="B29" s="41" t="s">
        <v>214</v>
      </c>
      <c r="C29" s="42" t="s">
        <v>215</v>
      </c>
      <c r="D29" s="42" t="s">
        <v>308</v>
      </c>
      <c r="E29" s="42" t="s">
        <v>308</v>
      </c>
      <c r="F29" s="41" t="s">
        <v>65</v>
      </c>
      <c r="G29" s="41">
        <v>787</v>
      </c>
      <c r="H29" s="41" t="s">
        <v>197</v>
      </c>
      <c r="I29" s="41" t="s">
        <v>66</v>
      </c>
      <c r="J29" s="43">
        <v>0.16</v>
      </c>
      <c r="K29" s="44">
        <v>57</v>
      </c>
      <c r="L29" s="53" t="s">
        <v>308</v>
      </c>
      <c r="M29" s="7" t="s">
        <v>308</v>
      </c>
    </row>
    <row r="30" spans="1:13" ht="17" customHeight="1">
      <c r="A30" s="41" t="s">
        <v>309</v>
      </c>
      <c r="B30" s="41" t="s">
        <v>236</v>
      </c>
      <c r="C30" s="42" t="s">
        <v>216</v>
      </c>
      <c r="D30" s="42" t="s">
        <v>308</v>
      </c>
      <c r="E30" s="42" t="s">
        <v>308</v>
      </c>
      <c r="F30" s="41" t="s">
        <v>69</v>
      </c>
      <c r="G30" s="41">
        <v>808</v>
      </c>
      <c r="H30" s="41" t="s">
        <v>197</v>
      </c>
      <c r="I30" s="41" t="s">
        <v>66</v>
      </c>
      <c r="J30" s="43">
        <v>0.15</v>
      </c>
      <c r="K30" s="44">
        <v>59.2</v>
      </c>
      <c r="L30" s="53" t="s">
        <v>308</v>
      </c>
      <c r="M30" s="7" t="s">
        <v>308</v>
      </c>
    </row>
    <row r="31" spans="1:13" ht="17" customHeight="1">
      <c r="A31" s="41" t="s">
        <v>309</v>
      </c>
      <c r="B31" s="41" t="s">
        <v>151</v>
      </c>
      <c r="C31" s="42" t="s">
        <v>152</v>
      </c>
      <c r="D31" s="42" t="s">
        <v>308</v>
      </c>
      <c r="E31" s="42" t="s">
        <v>308</v>
      </c>
      <c r="F31" s="41" t="s">
        <v>73</v>
      </c>
      <c r="G31" s="41">
        <v>814</v>
      </c>
      <c r="H31" s="41" t="s">
        <v>197</v>
      </c>
      <c r="I31" s="41" t="s">
        <v>66</v>
      </c>
      <c r="J31" s="43">
        <v>0.11</v>
      </c>
      <c r="K31" s="44">
        <v>24.5</v>
      </c>
      <c r="L31" s="53" t="s">
        <v>308</v>
      </c>
      <c r="M31" s="7" t="s">
        <v>308</v>
      </c>
    </row>
    <row r="32" spans="1:13" ht="17" customHeight="1">
      <c r="A32" s="41" t="s">
        <v>309</v>
      </c>
      <c r="B32" s="41" t="s">
        <v>217</v>
      </c>
      <c r="C32" s="42" t="s">
        <v>218</v>
      </c>
      <c r="D32" s="42" t="s">
        <v>308</v>
      </c>
      <c r="E32" s="42" t="s">
        <v>308</v>
      </c>
      <c r="F32" s="41" t="s">
        <v>61</v>
      </c>
      <c r="G32" s="41">
        <v>852</v>
      </c>
      <c r="H32" s="41" t="s">
        <v>197</v>
      </c>
      <c r="I32" s="41" t="s">
        <v>66</v>
      </c>
      <c r="J32" s="43">
        <v>0.15</v>
      </c>
      <c r="K32" s="44">
        <v>14.6</v>
      </c>
      <c r="L32" s="53" t="s">
        <v>308</v>
      </c>
      <c r="M32" s="7" t="s">
        <v>308</v>
      </c>
    </row>
    <row r="33" spans="1:15" ht="17" customHeight="1">
      <c r="A33" s="41" t="s">
        <v>309</v>
      </c>
      <c r="B33" s="41" t="s">
        <v>219</v>
      </c>
      <c r="C33" s="42" t="s">
        <v>220</v>
      </c>
      <c r="D33" s="42" t="s">
        <v>221</v>
      </c>
      <c r="E33" s="42" t="s">
        <v>308</v>
      </c>
      <c r="F33" s="41" t="s">
        <v>74</v>
      </c>
      <c r="G33" s="41">
        <v>864</v>
      </c>
      <c r="H33" s="41" t="s">
        <v>197</v>
      </c>
      <c r="I33" s="41" t="s">
        <v>66</v>
      </c>
      <c r="J33" s="43">
        <v>0.13</v>
      </c>
      <c r="K33" s="44">
        <v>27.6</v>
      </c>
      <c r="L33" s="53" t="s">
        <v>308</v>
      </c>
      <c r="M33" s="7" t="s">
        <v>308</v>
      </c>
    </row>
    <row r="34" spans="1:15" ht="17" customHeight="1">
      <c r="A34" s="41" t="s">
        <v>309</v>
      </c>
      <c r="B34" s="41" t="s">
        <v>285</v>
      </c>
      <c r="C34" s="42" t="s">
        <v>220</v>
      </c>
      <c r="D34" s="42" t="s">
        <v>308</v>
      </c>
      <c r="E34" s="42" t="s">
        <v>308</v>
      </c>
      <c r="F34" s="41" t="s">
        <v>64</v>
      </c>
      <c r="G34" s="41">
        <v>864</v>
      </c>
      <c r="H34" s="41" t="s">
        <v>197</v>
      </c>
      <c r="I34" s="41" t="s">
        <v>66</v>
      </c>
      <c r="J34" s="43">
        <v>0.14000000000000001</v>
      </c>
      <c r="K34" s="44">
        <v>44.9</v>
      </c>
      <c r="L34" s="53" t="s">
        <v>308</v>
      </c>
      <c r="M34" s="7" t="s">
        <v>308</v>
      </c>
    </row>
    <row r="35" spans="1:15" ht="17" customHeight="1">
      <c r="A35" s="41" t="s">
        <v>166</v>
      </c>
      <c r="B35" s="41" t="s">
        <v>339</v>
      </c>
      <c r="C35" s="42" t="s">
        <v>340</v>
      </c>
      <c r="D35" s="42" t="s">
        <v>308</v>
      </c>
      <c r="E35" s="42" t="s">
        <v>308</v>
      </c>
      <c r="F35" s="41" t="s">
        <v>75</v>
      </c>
      <c r="G35" s="41">
        <v>875</v>
      </c>
      <c r="H35" s="41" t="s">
        <v>197</v>
      </c>
      <c r="I35" s="41" t="s">
        <v>68</v>
      </c>
      <c r="J35" s="43">
        <v>0.08</v>
      </c>
      <c r="K35" s="44">
        <v>2</v>
      </c>
      <c r="L35" s="53" t="s">
        <v>308</v>
      </c>
      <c r="M35" s="7" t="s">
        <v>308</v>
      </c>
    </row>
    <row r="36" spans="1:15" ht="17" customHeight="1">
      <c r="A36" s="41" t="s">
        <v>309</v>
      </c>
      <c r="B36" s="41" t="s">
        <v>286</v>
      </c>
      <c r="C36" s="42" t="s">
        <v>287</v>
      </c>
      <c r="D36" s="42" t="s">
        <v>308</v>
      </c>
      <c r="E36" s="42" t="s">
        <v>308</v>
      </c>
      <c r="F36" s="41" t="s">
        <v>75</v>
      </c>
      <c r="G36" s="41">
        <v>878</v>
      </c>
      <c r="H36" s="41" t="s">
        <v>197</v>
      </c>
      <c r="I36" s="41" t="s">
        <v>68</v>
      </c>
      <c r="J36" s="43">
        <v>0.14000000000000001</v>
      </c>
      <c r="K36" s="44">
        <v>1.8</v>
      </c>
      <c r="L36" s="53" t="s">
        <v>308</v>
      </c>
      <c r="M36" s="7" t="s">
        <v>308</v>
      </c>
    </row>
    <row r="37" spans="1:15" ht="17" customHeight="1">
      <c r="A37" s="41" t="s">
        <v>309</v>
      </c>
      <c r="B37" s="41" t="s">
        <v>149</v>
      </c>
      <c r="C37" s="42" t="s">
        <v>150</v>
      </c>
      <c r="D37" s="42" t="s">
        <v>308</v>
      </c>
      <c r="E37" s="42" t="s">
        <v>308</v>
      </c>
      <c r="F37" s="41" t="s">
        <v>28</v>
      </c>
      <c r="G37" s="41">
        <v>930</v>
      </c>
      <c r="H37" s="41" t="s">
        <v>197</v>
      </c>
      <c r="I37" s="41" t="s">
        <v>66</v>
      </c>
      <c r="J37" s="43">
        <v>0.12</v>
      </c>
      <c r="K37" s="44">
        <v>27.9</v>
      </c>
      <c r="L37" s="53" t="s">
        <v>308</v>
      </c>
      <c r="M37" s="7" t="s">
        <v>308</v>
      </c>
    </row>
    <row r="38" spans="1:15" ht="17" customHeight="1">
      <c r="A38" s="41" t="s">
        <v>67</v>
      </c>
      <c r="B38" s="41" t="s">
        <v>331</v>
      </c>
      <c r="C38" s="42" t="s">
        <v>332</v>
      </c>
      <c r="D38" s="42" t="s">
        <v>308</v>
      </c>
      <c r="E38" s="42" t="s">
        <v>308</v>
      </c>
      <c r="F38" s="41" t="s">
        <v>63</v>
      </c>
      <c r="G38" s="41">
        <v>949</v>
      </c>
      <c r="H38" s="41" t="s">
        <v>197</v>
      </c>
      <c r="I38" s="41" t="s">
        <v>66</v>
      </c>
      <c r="J38" s="43">
        <v>0.13</v>
      </c>
      <c r="K38" s="44">
        <v>11.9</v>
      </c>
      <c r="L38" s="53" t="s">
        <v>308</v>
      </c>
      <c r="M38" s="7" t="s">
        <v>308</v>
      </c>
    </row>
    <row r="39" spans="1:15" ht="17" customHeight="1">
      <c r="A39" s="41" t="s">
        <v>309</v>
      </c>
      <c r="B39" s="41" t="s">
        <v>344</v>
      </c>
      <c r="C39" s="42" t="s">
        <v>222</v>
      </c>
      <c r="D39" s="42" t="s">
        <v>308</v>
      </c>
      <c r="E39" s="42" t="s">
        <v>308</v>
      </c>
      <c r="F39" s="41" t="s">
        <v>73</v>
      </c>
      <c r="G39" s="41" t="s">
        <v>308</v>
      </c>
      <c r="H39" s="41" t="s">
        <v>415</v>
      </c>
      <c r="I39" s="41" t="s">
        <v>55</v>
      </c>
      <c r="J39" s="43">
        <v>0.15</v>
      </c>
      <c r="K39" s="44">
        <v>49</v>
      </c>
      <c r="L39" s="53" t="s">
        <v>308</v>
      </c>
      <c r="M39" s="7" t="s">
        <v>308</v>
      </c>
    </row>
    <row r="40" spans="1:15" ht="17" customHeight="1">
      <c r="A40" s="41" t="s">
        <v>309</v>
      </c>
      <c r="B40" s="41" t="s">
        <v>204</v>
      </c>
      <c r="C40" s="42" t="s">
        <v>222</v>
      </c>
      <c r="D40" s="42" t="s">
        <v>308</v>
      </c>
      <c r="E40" s="42" t="s">
        <v>308</v>
      </c>
      <c r="F40" s="41" t="s">
        <v>73</v>
      </c>
      <c r="G40" s="41" t="s">
        <v>308</v>
      </c>
      <c r="H40" s="41" t="s">
        <v>415</v>
      </c>
      <c r="I40" s="41" t="s">
        <v>55</v>
      </c>
      <c r="J40" s="43">
        <v>0.1</v>
      </c>
      <c r="K40" s="44">
        <v>24.2</v>
      </c>
      <c r="L40" s="53" t="s">
        <v>308</v>
      </c>
      <c r="M40" s="7" t="s">
        <v>308</v>
      </c>
    </row>
    <row r="41" spans="1:15" ht="17" customHeight="1">
      <c r="A41" s="41" t="s">
        <v>309</v>
      </c>
      <c r="B41" s="41" t="s">
        <v>223</v>
      </c>
      <c r="C41" s="42" t="s">
        <v>222</v>
      </c>
      <c r="D41" s="42" t="s">
        <v>308</v>
      </c>
      <c r="E41" s="42" t="s">
        <v>308</v>
      </c>
      <c r="F41" s="41" t="s">
        <v>73</v>
      </c>
      <c r="G41" s="41" t="s">
        <v>308</v>
      </c>
      <c r="H41" s="41" t="s">
        <v>415</v>
      </c>
      <c r="I41" s="41" t="s">
        <v>55</v>
      </c>
      <c r="J41" s="43">
        <v>0.15</v>
      </c>
      <c r="K41" s="44">
        <v>16.399999999999999</v>
      </c>
      <c r="L41" s="53" t="s">
        <v>308</v>
      </c>
      <c r="M41" s="7" t="s">
        <v>308</v>
      </c>
    </row>
    <row r="42" spans="1:15" ht="17" customHeight="1">
      <c r="A42" s="41" t="s">
        <v>309</v>
      </c>
      <c r="B42" s="41" t="s">
        <v>11</v>
      </c>
      <c r="C42" s="42" t="s">
        <v>222</v>
      </c>
      <c r="D42" s="42" t="s">
        <v>308</v>
      </c>
      <c r="E42" s="42" t="s">
        <v>308</v>
      </c>
      <c r="F42" s="41" t="s">
        <v>73</v>
      </c>
      <c r="G42" s="41" t="s">
        <v>308</v>
      </c>
      <c r="H42" s="41" t="s">
        <v>415</v>
      </c>
      <c r="I42" s="41" t="s">
        <v>55</v>
      </c>
      <c r="J42" s="43">
        <v>0.14000000000000001</v>
      </c>
      <c r="K42" s="44">
        <v>23.5</v>
      </c>
      <c r="L42" s="53" t="s">
        <v>308</v>
      </c>
      <c r="M42" s="7" t="s">
        <v>308</v>
      </c>
    </row>
    <row r="43" spans="1:15" ht="17" customHeight="1" thickBot="1">
      <c r="A43" s="49" t="s">
        <v>309</v>
      </c>
      <c r="B43" s="49" t="s">
        <v>224</v>
      </c>
      <c r="C43" s="50" t="s">
        <v>222</v>
      </c>
      <c r="D43" s="50" t="s">
        <v>308</v>
      </c>
      <c r="E43" s="50" t="s">
        <v>308</v>
      </c>
      <c r="F43" s="49" t="s">
        <v>29</v>
      </c>
      <c r="G43" s="49" t="s">
        <v>308</v>
      </c>
      <c r="H43" s="49" t="s">
        <v>415</v>
      </c>
      <c r="I43" s="49" t="s">
        <v>60</v>
      </c>
      <c r="J43" s="51">
        <v>0.16</v>
      </c>
      <c r="K43" s="52">
        <v>2.9</v>
      </c>
      <c r="L43" s="54" t="s">
        <v>308</v>
      </c>
      <c r="M43" s="306" t="s">
        <v>308</v>
      </c>
    </row>
    <row r="44" spans="1:15" s="1" customFormat="1" ht="44" customHeight="1">
      <c r="A44" s="362" t="s">
        <v>581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58"/>
      <c r="O44" s="358"/>
    </row>
    <row r="45" spans="1:15" ht="21" customHeight="1">
      <c r="A45" s="6" t="s">
        <v>156</v>
      </c>
      <c r="F45" s="6"/>
      <c r="I45" s="6"/>
      <c r="L45" s="6"/>
      <c r="M45" s="6"/>
      <c r="O45" s="148"/>
    </row>
    <row r="46" spans="1:15" ht="23" customHeight="1">
      <c r="A46" s="6" t="s">
        <v>582</v>
      </c>
      <c r="F46" s="6"/>
      <c r="I46" s="6"/>
      <c r="L46" s="6"/>
      <c r="M46" s="6"/>
      <c r="O46" s="148"/>
    </row>
    <row r="47" spans="1:15" s="1" customFormat="1" ht="35" customHeight="1">
      <c r="A47" s="359" t="s">
        <v>583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7"/>
      <c r="O47" s="357"/>
    </row>
    <row r="48" spans="1:15" ht="23" customHeight="1">
      <c r="A48" s="361" t="s">
        <v>584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</row>
    <row r="49" spans="1:13" s="357" customFormat="1" ht="28" customHeight="1">
      <c r="A49" s="359" t="s">
        <v>594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59"/>
      <c r="L49" s="359"/>
      <c r="M49" s="359"/>
    </row>
    <row r="50" spans="1:13" ht="19" customHeight="1">
      <c r="A50" s="6" t="s">
        <v>579</v>
      </c>
    </row>
    <row r="51" spans="1:13" ht="19" customHeight="1">
      <c r="A51" s="6" t="s">
        <v>580</v>
      </c>
    </row>
  </sheetData>
  <sortState ref="A3:M43">
    <sortCondition ref="G4:G43"/>
    <sortCondition ref="A4:A43"/>
  </sortState>
  <mergeCells count="4">
    <mergeCell ref="A49:M49"/>
    <mergeCell ref="A48:O48"/>
    <mergeCell ref="A47:M47"/>
    <mergeCell ref="A44:M44"/>
  </mergeCells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showGridLines="0" zoomScale="75" zoomScaleNormal="75" zoomScalePageLayoutView="75" workbookViewId="0">
      <selection activeCell="AE20" sqref="AE20"/>
    </sheetView>
  </sheetViews>
  <sheetFormatPr baseColWidth="10" defaultRowHeight="13" x14ac:dyDescent="0"/>
  <cols>
    <col min="1" max="1" width="7.83203125" style="185" customWidth="1"/>
    <col min="2" max="2" width="10.83203125" style="185"/>
    <col min="3" max="3" width="8.33203125" style="185" customWidth="1"/>
    <col min="4" max="23" width="6.5" style="185" customWidth="1"/>
    <col min="24" max="24" width="6.5" style="256" customWidth="1"/>
    <col min="25" max="25" width="8.5" style="185" customWidth="1"/>
    <col min="26" max="16384" width="10.83203125" style="185"/>
  </cols>
  <sheetData>
    <row r="1" spans="1:32">
      <c r="A1" s="253" t="s">
        <v>534</v>
      </c>
      <c r="K1" s="254"/>
      <c r="Q1" s="254"/>
      <c r="W1" s="254"/>
      <c r="X1" s="255"/>
    </row>
    <row r="2" spans="1:32">
      <c r="K2" s="308" t="s">
        <v>439</v>
      </c>
      <c r="M2" s="311" t="s">
        <v>440</v>
      </c>
      <c r="Q2" s="308" t="s">
        <v>439</v>
      </c>
      <c r="W2" s="311" t="s">
        <v>440</v>
      </c>
    </row>
    <row r="3" spans="1:32">
      <c r="K3" s="308" t="s">
        <v>441</v>
      </c>
      <c r="M3" s="311" t="s">
        <v>442</v>
      </c>
      <c r="Q3" s="308" t="s">
        <v>443</v>
      </c>
      <c r="W3" s="311" t="s">
        <v>444</v>
      </c>
    </row>
    <row r="4" spans="1:32">
      <c r="A4" s="253" t="s">
        <v>464</v>
      </c>
      <c r="K4" s="308" t="s">
        <v>445</v>
      </c>
      <c r="M4" s="311" t="s">
        <v>445</v>
      </c>
      <c r="Q4" s="308" t="s">
        <v>445</v>
      </c>
      <c r="W4" s="311" t="s">
        <v>445</v>
      </c>
    </row>
    <row r="5" spans="1:32">
      <c r="K5" s="308" t="s">
        <v>446</v>
      </c>
      <c r="M5" s="311" t="s">
        <v>447</v>
      </c>
      <c r="Q5" s="308" t="s">
        <v>448</v>
      </c>
      <c r="W5" s="311" t="s">
        <v>449</v>
      </c>
    </row>
    <row r="6" spans="1:32" ht="26">
      <c r="B6" s="257" t="s">
        <v>532</v>
      </c>
      <c r="C6" s="258" t="s">
        <v>450</v>
      </c>
      <c r="D6" s="259" t="s">
        <v>213</v>
      </c>
      <c r="E6" s="259" t="s">
        <v>212</v>
      </c>
      <c r="F6" s="259" t="s">
        <v>296</v>
      </c>
      <c r="G6" s="259" t="s">
        <v>289</v>
      </c>
      <c r="H6" s="259" t="s">
        <v>293</v>
      </c>
      <c r="I6" s="259" t="s">
        <v>210</v>
      </c>
      <c r="J6" s="259" t="s">
        <v>300</v>
      </c>
      <c r="K6" s="260" t="s">
        <v>297</v>
      </c>
      <c r="L6" s="261" t="s">
        <v>294</v>
      </c>
      <c r="M6" s="262" t="s">
        <v>292</v>
      </c>
      <c r="N6" s="259" t="s">
        <v>301</v>
      </c>
      <c r="O6" s="259" t="s">
        <v>209</v>
      </c>
      <c r="P6" s="259" t="s">
        <v>291</v>
      </c>
      <c r="Q6" s="260" t="s">
        <v>298</v>
      </c>
      <c r="R6" s="259" t="s">
        <v>288</v>
      </c>
      <c r="S6" s="259" t="s">
        <v>290</v>
      </c>
      <c r="T6" s="259" t="s">
        <v>211</v>
      </c>
      <c r="U6" s="259" t="s">
        <v>295</v>
      </c>
      <c r="V6" s="259" t="s">
        <v>302</v>
      </c>
      <c r="W6" s="310" t="s">
        <v>299</v>
      </c>
      <c r="X6" s="261" t="s">
        <v>303</v>
      </c>
      <c r="Y6" s="263" t="s">
        <v>451</v>
      </c>
      <c r="AB6" s="363" t="s">
        <v>522</v>
      </c>
      <c r="AC6" s="363"/>
      <c r="AD6" s="363"/>
      <c r="AE6" s="363"/>
      <c r="AF6" s="363"/>
    </row>
    <row r="7" spans="1:32" ht="15" customHeight="1" thickBot="1">
      <c r="A7" s="303" t="s">
        <v>452</v>
      </c>
      <c r="B7" s="264" t="s">
        <v>453</v>
      </c>
      <c r="C7" s="303" t="s">
        <v>288</v>
      </c>
      <c r="D7" s="264">
        <v>0</v>
      </c>
      <c r="E7" s="264">
        <v>3385</v>
      </c>
      <c r="F7" s="264">
        <v>0</v>
      </c>
      <c r="G7" s="264">
        <v>0</v>
      </c>
      <c r="H7" s="264">
        <v>0</v>
      </c>
      <c r="I7" s="264">
        <v>69</v>
      </c>
      <c r="J7" s="264">
        <v>2798</v>
      </c>
      <c r="K7" s="264">
        <v>2939</v>
      </c>
      <c r="L7" s="265">
        <v>470</v>
      </c>
      <c r="M7" s="264">
        <v>130</v>
      </c>
      <c r="N7" s="264">
        <v>393</v>
      </c>
      <c r="O7" s="264">
        <v>0</v>
      </c>
      <c r="P7" s="264">
        <v>4</v>
      </c>
      <c r="Q7" s="264">
        <v>5160</v>
      </c>
      <c r="R7" s="266"/>
      <c r="S7" s="264">
        <v>173</v>
      </c>
      <c r="T7" s="264">
        <v>2</v>
      </c>
      <c r="U7" s="264">
        <v>0</v>
      </c>
      <c r="V7" s="264">
        <v>2019</v>
      </c>
      <c r="W7" s="264">
        <v>0</v>
      </c>
      <c r="X7" s="265">
        <v>3203</v>
      </c>
      <c r="Y7" s="267">
        <f t="shared" ref="Y7" si="0">SUM(D7:X7)</f>
        <v>20745</v>
      </c>
      <c r="AB7" s="345" t="s">
        <v>511</v>
      </c>
      <c r="AC7" s="346" t="s">
        <v>512</v>
      </c>
      <c r="AD7" s="347" t="s">
        <v>513</v>
      </c>
      <c r="AE7" s="347" t="s">
        <v>514</v>
      </c>
      <c r="AF7" s="348" t="s">
        <v>515</v>
      </c>
    </row>
    <row r="8" spans="1:32" ht="15" customHeight="1" thickTop="1">
      <c r="A8" s="189"/>
      <c r="B8" s="189"/>
      <c r="C8" s="268" t="s">
        <v>454</v>
      </c>
      <c r="D8" s="269">
        <f>D7/$Y$7</f>
        <v>0</v>
      </c>
      <c r="E8" s="271">
        <f t="shared" ref="E8:X8" si="1">E7/$Y$7</f>
        <v>0.16317184863822609</v>
      </c>
      <c r="F8" s="269">
        <f t="shared" si="1"/>
        <v>0</v>
      </c>
      <c r="G8" s="269">
        <f t="shared" si="1"/>
        <v>0</v>
      </c>
      <c r="H8" s="269">
        <f t="shared" si="1"/>
        <v>0</v>
      </c>
      <c r="I8" s="269">
        <f t="shared" si="1"/>
        <v>3.3261026753434561E-3</v>
      </c>
      <c r="J8" s="269">
        <f t="shared" si="1"/>
        <v>0.1348758737045071</v>
      </c>
      <c r="K8" s="270">
        <f t="shared" si="1"/>
        <v>0.14167269221499157</v>
      </c>
      <c r="L8" s="271">
        <f t="shared" si="1"/>
        <v>2.2656061701614848E-2</v>
      </c>
      <c r="M8" s="269">
        <f t="shared" si="1"/>
        <v>6.2665702578934687E-3</v>
      </c>
      <c r="N8" s="269">
        <f t="shared" si="1"/>
        <v>1.8944323933477947E-2</v>
      </c>
      <c r="O8" s="269">
        <f t="shared" si="1"/>
        <v>0</v>
      </c>
      <c r="P8" s="269">
        <f t="shared" si="1"/>
        <v>1.9281754639672211E-4</v>
      </c>
      <c r="Q8" s="270">
        <f t="shared" si="1"/>
        <v>0.24873463485177152</v>
      </c>
      <c r="R8" s="272"/>
      <c r="S8" s="269">
        <f t="shared" si="1"/>
        <v>8.3393588816582306E-3</v>
      </c>
      <c r="T8" s="269">
        <f t="shared" si="1"/>
        <v>9.6408773198361053E-5</v>
      </c>
      <c r="U8" s="269">
        <f t="shared" si="1"/>
        <v>0</v>
      </c>
      <c r="V8" s="269">
        <f t="shared" si="1"/>
        <v>9.7324656543745475E-2</v>
      </c>
      <c r="W8" s="269">
        <f t="shared" si="1"/>
        <v>0</v>
      </c>
      <c r="X8" s="271">
        <f t="shared" si="1"/>
        <v>0.15439865027717523</v>
      </c>
      <c r="Y8" s="273"/>
      <c r="AB8" s="349" t="s">
        <v>516</v>
      </c>
      <c r="AC8" s="350" t="s">
        <v>517</v>
      </c>
      <c r="AD8" s="351" t="s">
        <v>518</v>
      </c>
      <c r="AE8" s="351" t="s">
        <v>518</v>
      </c>
      <c r="AF8" s="352">
        <v>7.0349999999999996E-2</v>
      </c>
    </row>
    <row r="9" spans="1:32" ht="15" customHeight="1">
      <c r="A9" s="189"/>
      <c r="B9" s="189" t="s">
        <v>455</v>
      </c>
      <c r="C9" s="305" t="s">
        <v>290</v>
      </c>
      <c r="D9" s="189">
        <v>159</v>
      </c>
      <c r="E9" s="189">
        <v>17</v>
      </c>
      <c r="F9" s="189">
        <v>0</v>
      </c>
      <c r="G9" s="189">
        <v>0</v>
      </c>
      <c r="H9" s="189">
        <v>757</v>
      </c>
      <c r="I9" s="189">
        <v>97</v>
      </c>
      <c r="J9" s="189">
        <v>0</v>
      </c>
      <c r="K9" s="189">
        <v>548</v>
      </c>
      <c r="L9" s="274">
        <v>0</v>
      </c>
      <c r="M9" s="189">
        <v>2125</v>
      </c>
      <c r="N9" s="189">
        <v>0</v>
      </c>
      <c r="O9" s="189">
        <v>599</v>
      </c>
      <c r="P9" s="189">
        <v>398</v>
      </c>
      <c r="Q9" s="189">
        <v>0</v>
      </c>
      <c r="R9" s="189">
        <v>273</v>
      </c>
      <c r="S9" s="275"/>
      <c r="T9" s="189">
        <v>65</v>
      </c>
      <c r="U9" s="189">
        <v>0</v>
      </c>
      <c r="V9" s="189">
        <v>0</v>
      </c>
      <c r="W9" s="189">
        <v>2977</v>
      </c>
      <c r="X9" s="274">
        <v>355</v>
      </c>
      <c r="Y9" s="276">
        <f t="shared" ref="Y9" si="2">SUM(D9:X9)</f>
        <v>8370</v>
      </c>
      <c r="AB9" s="349" t="s">
        <v>516</v>
      </c>
      <c r="AC9" s="350" t="s">
        <v>519</v>
      </c>
      <c r="AD9" s="351" t="s">
        <v>518</v>
      </c>
      <c r="AE9" s="351" t="s">
        <v>518</v>
      </c>
      <c r="AF9" s="353" t="s">
        <v>518</v>
      </c>
    </row>
    <row r="10" spans="1:32" ht="15" customHeight="1">
      <c r="A10" s="189"/>
      <c r="B10" s="189"/>
      <c r="C10" s="189" t="s">
        <v>456</v>
      </c>
      <c r="D10" s="269">
        <f t="shared" ref="D10:R10" si="3">D9/$Y$9</f>
        <v>1.8996415770609319E-2</v>
      </c>
      <c r="E10" s="269">
        <f t="shared" si="3"/>
        <v>2.0310633213859019E-3</v>
      </c>
      <c r="F10" s="269">
        <f t="shared" si="3"/>
        <v>0</v>
      </c>
      <c r="G10" s="269">
        <f t="shared" si="3"/>
        <v>0</v>
      </c>
      <c r="H10" s="269">
        <f t="shared" si="3"/>
        <v>9.0442054958183984E-2</v>
      </c>
      <c r="I10" s="269">
        <f t="shared" si="3"/>
        <v>1.1589008363201911E-2</v>
      </c>
      <c r="J10" s="269">
        <f t="shared" si="3"/>
        <v>0</v>
      </c>
      <c r="K10" s="269">
        <f t="shared" si="3"/>
        <v>6.5471923536439672E-2</v>
      </c>
      <c r="L10" s="271">
        <f t="shared" si="3"/>
        <v>0</v>
      </c>
      <c r="M10" s="277">
        <f t="shared" si="3"/>
        <v>0.25388291517323774</v>
      </c>
      <c r="N10" s="269">
        <f t="shared" si="3"/>
        <v>0</v>
      </c>
      <c r="O10" s="269">
        <f t="shared" si="3"/>
        <v>7.1565113500597369E-2</v>
      </c>
      <c r="P10" s="269">
        <f t="shared" si="3"/>
        <v>4.7550776583034644E-2</v>
      </c>
      <c r="Q10" s="269">
        <f t="shared" si="3"/>
        <v>0</v>
      </c>
      <c r="R10" s="269">
        <f t="shared" si="3"/>
        <v>3.261648745519713E-2</v>
      </c>
      <c r="S10" s="272"/>
      <c r="T10" s="269">
        <f>T9/$Y$9</f>
        <v>7.7658303464755076E-3</v>
      </c>
      <c r="U10" s="269">
        <f>U9/$Y$9</f>
        <v>0</v>
      </c>
      <c r="V10" s="269">
        <f>V9/$Y$9</f>
        <v>0</v>
      </c>
      <c r="W10" s="277">
        <f>W9/$Y$9</f>
        <v>0.35567502986857824</v>
      </c>
      <c r="X10" s="271">
        <f>X9/$Y$9</f>
        <v>4.2413381123058543E-2</v>
      </c>
      <c r="Y10" s="276"/>
      <c r="AB10" s="349" t="s">
        <v>516</v>
      </c>
      <c r="AC10" s="350" t="s">
        <v>520</v>
      </c>
      <c r="AD10" s="351" t="s">
        <v>518</v>
      </c>
      <c r="AE10" s="351" t="s">
        <v>518</v>
      </c>
      <c r="AF10" s="353" t="s">
        <v>518</v>
      </c>
    </row>
    <row r="11" spans="1:32" ht="15" customHeight="1">
      <c r="Y11" s="278"/>
      <c r="AB11" s="349" t="s">
        <v>516</v>
      </c>
      <c r="AC11" s="350" t="s">
        <v>521</v>
      </c>
      <c r="AD11" s="351" t="s">
        <v>518</v>
      </c>
      <c r="AE11" s="351" t="s">
        <v>518</v>
      </c>
      <c r="AF11" s="353">
        <v>9.3429999999999997E-10</v>
      </c>
    </row>
    <row r="12" spans="1:32" ht="15" customHeight="1" thickBot="1">
      <c r="A12" s="303" t="s">
        <v>457</v>
      </c>
      <c r="B12" s="264" t="s">
        <v>453</v>
      </c>
      <c r="C12" s="303" t="s">
        <v>288</v>
      </c>
      <c r="D12" s="264">
        <v>0</v>
      </c>
      <c r="E12" s="264">
        <v>1804</v>
      </c>
      <c r="F12" s="264">
        <v>0</v>
      </c>
      <c r="G12" s="264">
        <v>0</v>
      </c>
      <c r="H12" s="264">
        <v>0</v>
      </c>
      <c r="I12" s="264">
        <v>163</v>
      </c>
      <c r="J12" s="264">
        <v>2307</v>
      </c>
      <c r="K12" s="264">
        <v>144</v>
      </c>
      <c r="L12" s="264">
        <v>138</v>
      </c>
      <c r="M12" s="264">
        <v>121</v>
      </c>
      <c r="N12" s="264">
        <v>263</v>
      </c>
      <c r="O12" s="264">
        <v>0</v>
      </c>
      <c r="P12" s="264">
        <v>16</v>
      </c>
      <c r="Q12" s="264">
        <v>1329</v>
      </c>
      <c r="R12" s="266"/>
      <c r="S12" s="264">
        <v>107</v>
      </c>
      <c r="T12" s="264">
        <v>10</v>
      </c>
      <c r="U12" s="264">
        <v>0</v>
      </c>
      <c r="V12" s="264">
        <v>1208</v>
      </c>
      <c r="W12" s="264">
        <v>0</v>
      </c>
      <c r="X12" s="265">
        <v>948</v>
      </c>
      <c r="Y12" s="267">
        <f t="shared" ref="Y12" si="4">SUM(D12:X12)</f>
        <v>8558</v>
      </c>
      <c r="AB12" s="345" t="s">
        <v>511</v>
      </c>
      <c r="AC12" s="346" t="s">
        <v>512</v>
      </c>
      <c r="AD12" s="347" t="s">
        <v>513</v>
      </c>
      <c r="AE12" s="347" t="s">
        <v>514</v>
      </c>
      <c r="AF12" s="348" t="s">
        <v>515</v>
      </c>
    </row>
    <row r="13" spans="1:32" ht="15" customHeight="1" thickTop="1">
      <c r="A13" s="189"/>
      <c r="B13" s="189"/>
      <c r="C13" s="189" t="s">
        <v>458</v>
      </c>
      <c r="D13" s="269">
        <f>D12/$Y$12</f>
        <v>0</v>
      </c>
      <c r="E13" s="279">
        <f t="shared" ref="E13:X13" si="5">E12/$Y$12</f>
        <v>0.21079691516709512</v>
      </c>
      <c r="F13" s="269">
        <f t="shared" si="5"/>
        <v>0</v>
      </c>
      <c r="G13" s="269">
        <f t="shared" si="5"/>
        <v>0</v>
      </c>
      <c r="H13" s="269">
        <f t="shared" si="5"/>
        <v>0</v>
      </c>
      <c r="I13" s="269">
        <f t="shared" si="5"/>
        <v>1.9046506193035755E-2</v>
      </c>
      <c r="J13" s="279">
        <f t="shared" si="5"/>
        <v>0.26957232998364106</v>
      </c>
      <c r="K13" s="270">
        <f t="shared" si="5"/>
        <v>1.682636129936901E-2</v>
      </c>
      <c r="L13" s="269">
        <f t="shared" si="5"/>
        <v>1.6125262911895304E-2</v>
      </c>
      <c r="M13" s="269">
        <f t="shared" si="5"/>
        <v>1.4138817480719794E-2</v>
      </c>
      <c r="N13" s="269">
        <f t="shared" si="5"/>
        <v>3.0731479317597569E-2</v>
      </c>
      <c r="O13" s="269">
        <f t="shared" si="5"/>
        <v>0</v>
      </c>
      <c r="P13" s="269">
        <f t="shared" si="5"/>
        <v>1.8695956999298902E-3</v>
      </c>
      <c r="Q13" s="270">
        <f t="shared" si="5"/>
        <v>0.1552932928254265</v>
      </c>
      <c r="R13" s="272"/>
      <c r="S13" s="269">
        <f t="shared" si="5"/>
        <v>1.250292124328114E-2</v>
      </c>
      <c r="T13" s="269">
        <f t="shared" si="5"/>
        <v>1.1684973124561813E-3</v>
      </c>
      <c r="U13" s="269">
        <f t="shared" si="5"/>
        <v>0</v>
      </c>
      <c r="V13" s="269">
        <f t="shared" si="5"/>
        <v>0.14115447534470671</v>
      </c>
      <c r="W13" s="269">
        <f t="shared" si="5"/>
        <v>0</v>
      </c>
      <c r="X13" s="271">
        <f t="shared" si="5"/>
        <v>0.110773545220846</v>
      </c>
      <c r="Y13" s="276"/>
      <c r="AB13" s="350" t="s">
        <v>309</v>
      </c>
      <c r="AC13" s="350" t="s">
        <v>517</v>
      </c>
      <c r="AD13" s="351">
        <v>2.9369999999999999E-14</v>
      </c>
      <c r="AE13" s="351">
        <v>2.9369999999999999E-14</v>
      </c>
      <c r="AF13" s="353">
        <v>8.8689999999999995E-8</v>
      </c>
    </row>
    <row r="14" spans="1:32" ht="15" customHeight="1">
      <c r="A14" s="189"/>
      <c r="B14" s="189" t="s">
        <v>459</v>
      </c>
      <c r="C14" s="305" t="s">
        <v>290</v>
      </c>
      <c r="D14" s="189">
        <v>41</v>
      </c>
      <c r="E14" s="189">
        <v>36</v>
      </c>
      <c r="F14" s="189">
        <v>0</v>
      </c>
      <c r="G14" s="189">
        <v>0</v>
      </c>
      <c r="H14" s="189">
        <v>199</v>
      </c>
      <c r="I14" s="189">
        <v>186</v>
      </c>
      <c r="J14" s="189">
        <v>0</v>
      </c>
      <c r="K14" s="189">
        <v>277</v>
      </c>
      <c r="L14" s="189">
        <v>0</v>
      </c>
      <c r="M14" s="189">
        <v>308</v>
      </c>
      <c r="N14" s="189">
        <v>0</v>
      </c>
      <c r="O14" s="189">
        <v>523</v>
      </c>
      <c r="P14" s="189">
        <v>201</v>
      </c>
      <c r="Q14" s="189">
        <v>0</v>
      </c>
      <c r="R14" s="189">
        <v>118</v>
      </c>
      <c r="S14" s="275"/>
      <c r="T14" s="189">
        <v>68</v>
      </c>
      <c r="U14" s="189">
        <v>0</v>
      </c>
      <c r="V14" s="189">
        <v>4</v>
      </c>
      <c r="W14" s="189">
        <v>267</v>
      </c>
      <c r="X14" s="274">
        <v>29</v>
      </c>
      <c r="Y14" s="276">
        <f t="shared" ref="Y14" si="6">SUM(D14:X14)</f>
        <v>2257</v>
      </c>
      <c r="AB14" s="350" t="s">
        <v>309</v>
      </c>
      <c r="AC14" s="350" t="s">
        <v>519</v>
      </c>
      <c r="AD14" s="351" t="s">
        <v>518</v>
      </c>
      <c r="AE14" s="351" t="s">
        <v>518</v>
      </c>
      <c r="AF14" s="353" t="s">
        <v>518</v>
      </c>
    </row>
    <row r="15" spans="1:32" ht="15" customHeight="1">
      <c r="A15" s="189"/>
      <c r="B15" s="189"/>
      <c r="C15" s="189" t="s">
        <v>458</v>
      </c>
      <c r="D15" s="269">
        <f>D14/$Y$14</f>
        <v>1.8165706690296855E-2</v>
      </c>
      <c r="E15" s="269">
        <f t="shared" ref="E15:X15" si="7">E14/$Y$14</f>
        <v>1.595037660611431E-2</v>
      </c>
      <c r="F15" s="269">
        <f t="shared" si="7"/>
        <v>0</v>
      </c>
      <c r="G15" s="269">
        <f t="shared" si="7"/>
        <v>0</v>
      </c>
      <c r="H15" s="269">
        <f t="shared" si="7"/>
        <v>8.8170137350465222E-2</v>
      </c>
      <c r="I15" s="269">
        <f t="shared" si="7"/>
        <v>8.2410279131590602E-2</v>
      </c>
      <c r="J15" s="269">
        <f t="shared" si="7"/>
        <v>0</v>
      </c>
      <c r="K15" s="269">
        <f t="shared" si="7"/>
        <v>0.1227292866637129</v>
      </c>
      <c r="L15" s="269">
        <f t="shared" si="7"/>
        <v>0</v>
      </c>
      <c r="M15" s="277">
        <f t="shared" si="7"/>
        <v>0.13646433318564466</v>
      </c>
      <c r="N15" s="269">
        <f t="shared" si="7"/>
        <v>0</v>
      </c>
      <c r="O15" s="279">
        <f t="shared" si="7"/>
        <v>0.23172352680549402</v>
      </c>
      <c r="P15" s="269">
        <f t="shared" si="7"/>
        <v>8.9056269384138242E-2</v>
      </c>
      <c r="Q15" s="269">
        <f t="shared" si="7"/>
        <v>0</v>
      </c>
      <c r="R15" s="269">
        <f t="shared" si="7"/>
        <v>5.2281789986708016E-2</v>
      </c>
      <c r="S15" s="272"/>
      <c r="T15" s="269">
        <f t="shared" si="7"/>
        <v>3.0128489144882586E-2</v>
      </c>
      <c r="U15" s="269">
        <f t="shared" si="7"/>
        <v>0</v>
      </c>
      <c r="V15" s="269">
        <f t="shared" si="7"/>
        <v>1.7722640673460345E-3</v>
      </c>
      <c r="W15" s="277">
        <f t="shared" si="7"/>
        <v>0.11829862649534781</v>
      </c>
      <c r="X15" s="271">
        <f t="shared" si="7"/>
        <v>1.2848914488258751E-2</v>
      </c>
      <c r="Y15" s="276"/>
      <c r="AB15" s="350" t="s">
        <v>309</v>
      </c>
      <c r="AC15" s="350" t="s">
        <v>520</v>
      </c>
      <c r="AD15" s="351" t="s">
        <v>518</v>
      </c>
      <c r="AE15" s="351" t="s">
        <v>518</v>
      </c>
      <c r="AF15" s="353" t="s">
        <v>518</v>
      </c>
    </row>
    <row r="16" spans="1:32" ht="15" customHeight="1">
      <c r="Y16" s="278"/>
      <c r="AB16" s="354" t="s">
        <v>309</v>
      </c>
      <c r="AC16" s="354" t="s">
        <v>521</v>
      </c>
      <c r="AD16" s="355" t="s">
        <v>518</v>
      </c>
      <c r="AE16" s="355" t="s">
        <v>518</v>
      </c>
      <c r="AF16" s="356" t="s">
        <v>518</v>
      </c>
    </row>
    <row r="17" spans="1:25" ht="15" customHeight="1">
      <c r="A17" s="303" t="s">
        <v>460</v>
      </c>
      <c r="B17" s="264" t="s">
        <v>453</v>
      </c>
      <c r="C17" s="303" t="s">
        <v>288</v>
      </c>
      <c r="D17" s="264">
        <v>0</v>
      </c>
      <c r="E17" s="264">
        <v>401</v>
      </c>
      <c r="F17" s="264">
        <v>0</v>
      </c>
      <c r="G17" s="264">
        <v>0</v>
      </c>
      <c r="H17" s="264">
        <v>0</v>
      </c>
      <c r="I17" s="264">
        <v>91</v>
      </c>
      <c r="J17" s="264">
        <v>441</v>
      </c>
      <c r="K17" s="264">
        <v>23</v>
      </c>
      <c r="L17" s="264">
        <v>61</v>
      </c>
      <c r="M17" s="264">
        <v>57</v>
      </c>
      <c r="N17" s="264">
        <v>6</v>
      </c>
      <c r="O17" s="264">
        <v>0</v>
      </c>
      <c r="P17" s="264">
        <v>55</v>
      </c>
      <c r="Q17" s="264">
        <v>415</v>
      </c>
      <c r="R17" s="266"/>
      <c r="S17" s="264">
        <v>39</v>
      </c>
      <c r="T17" s="264">
        <v>44</v>
      </c>
      <c r="U17" s="264">
        <v>0</v>
      </c>
      <c r="V17" s="264">
        <v>313</v>
      </c>
      <c r="W17" s="264">
        <v>0</v>
      </c>
      <c r="X17" s="265">
        <v>244</v>
      </c>
      <c r="Y17" s="267">
        <f t="shared" ref="Y17" si="8">SUM(D17:X17)</f>
        <v>2190</v>
      </c>
    </row>
    <row r="18" spans="1:25" ht="15" customHeight="1">
      <c r="A18" s="189"/>
      <c r="B18" s="189"/>
      <c r="C18" s="189" t="s">
        <v>461</v>
      </c>
      <c r="D18" s="269">
        <f>D17/$Y$17</f>
        <v>0</v>
      </c>
      <c r="E18" s="279">
        <f t="shared" ref="E18:X18" si="9">E17/$Y$17</f>
        <v>0.18310502283105023</v>
      </c>
      <c r="F18" s="269">
        <f t="shared" si="9"/>
        <v>0</v>
      </c>
      <c r="G18" s="269">
        <f t="shared" si="9"/>
        <v>0</v>
      </c>
      <c r="H18" s="269">
        <f t="shared" si="9"/>
        <v>0</v>
      </c>
      <c r="I18" s="269">
        <f t="shared" si="9"/>
        <v>4.1552511415525115E-2</v>
      </c>
      <c r="J18" s="279">
        <f t="shared" si="9"/>
        <v>0.20136986301369864</v>
      </c>
      <c r="K18" s="270">
        <f t="shared" si="9"/>
        <v>1.0502283105022832E-2</v>
      </c>
      <c r="L18" s="269">
        <f t="shared" si="9"/>
        <v>2.7853881278538814E-2</v>
      </c>
      <c r="M18" s="269">
        <f t="shared" si="9"/>
        <v>2.6027397260273973E-2</v>
      </c>
      <c r="N18" s="269">
        <f t="shared" si="9"/>
        <v>2.7397260273972603E-3</v>
      </c>
      <c r="O18" s="269">
        <f t="shared" si="9"/>
        <v>0</v>
      </c>
      <c r="P18" s="269">
        <f t="shared" si="9"/>
        <v>2.5114155251141551E-2</v>
      </c>
      <c r="Q18" s="270">
        <f t="shared" si="9"/>
        <v>0.18949771689497716</v>
      </c>
      <c r="R18" s="272"/>
      <c r="S18" s="269">
        <f t="shared" si="9"/>
        <v>1.7808219178082191E-2</v>
      </c>
      <c r="T18" s="269">
        <f t="shared" si="9"/>
        <v>2.0091324200913242E-2</v>
      </c>
      <c r="U18" s="269">
        <f t="shared" si="9"/>
        <v>0</v>
      </c>
      <c r="V18" s="279">
        <f t="shared" si="9"/>
        <v>0.14292237442922373</v>
      </c>
      <c r="W18" s="271">
        <f t="shared" si="9"/>
        <v>0</v>
      </c>
      <c r="X18" s="271">
        <f t="shared" si="9"/>
        <v>0.11141552511415526</v>
      </c>
      <c r="Y18" s="276"/>
    </row>
    <row r="19" spans="1:25" ht="15" customHeight="1">
      <c r="A19" s="189"/>
      <c r="B19" s="189" t="s">
        <v>462</v>
      </c>
      <c r="C19" s="305" t="s">
        <v>290</v>
      </c>
      <c r="D19" s="189">
        <v>9</v>
      </c>
      <c r="E19" s="189">
        <v>106</v>
      </c>
      <c r="F19" s="189">
        <v>0</v>
      </c>
      <c r="G19" s="189">
        <v>0</v>
      </c>
      <c r="H19" s="189">
        <v>97</v>
      </c>
      <c r="I19" s="189">
        <v>24</v>
      </c>
      <c r="J19" s="189">
        <v>0</v>
      </c>
      <c r="K19" s="189">
        <v>26</v>
      </c>
      <c r="L19" s="189">
        <v>0</v>
      </c>
      <c r="M19" s="189">
        <v>166</v>
      </c>
      <c r="N19" s="189">
        <v>0</v>
      </c>
      <c r="O19" s="189">
        <v>47</v>
      </c>
      <c r="P19" s="189">
        <v>39</v>
      </c>
      <c r="Q19" s="189">
        <v>0</v>
      </c>
      <c r="R19" s="189">
        <v>56</v>
      </c>
      <c r="S19" s="275"/>
      <c r="T19" s="189">
        <v>26</v>
      </c>
      <c r="U19" s="189">
        <v>0</v>
      </c>
      <c r="V19" s="189">
        <v>13</v>
      </c>
      <c r="W19" s="189">
        <v>43</v>
      </c>
      <c r="X19" s="274">
        <v>92</v>
      </c>
      <c r="Y19" s="276">
        <f t="shared" ref="Y19" si="10">SUM(D19:X19)</f>
        <v>744</v>
      </c>
    </row>
    <row r="20" spans="1:25" ht="15" customHeight="1">
      <c r="A20" s="189"/>
      <c r="B20" s="189"/>
      <c r="C20" s="189" t="s">
        <v>461</v>
      </c>
      <c r="D20" s="269">
        <f>D19/$Y$19</f>
        <v>1.2096774193548387E-2</v>
      </c>
      <c r="E20" s="269">
        <f t="shared" ref="E20:X20" si="11">E19/$Y$19</f>
        <v>0.1424731182795699</v>
      </c>
      <c r="F20" s="269">
        <f t="shared" si="11"/>
        <v>0</v>
      </c>
      <c r="G20" s="269">
        <f t="shared" si="11"/>
        <v>0</v>
      </c>
      <c r="H20" s="269">
        <f t="shared" si="11"/>
        <v>0.1303763440860215</v>
      </c>
      <c r="I20" s="269">
        <f t="shared" si="11"/>
        <v>3.2258064516129031E-2</v>
      </c>
      <c r="J20" s="269">
        <f t="shared" si="11"/>
        <v>0</v>
      </c>
      <c r="K20" s="269">
        <f t="shared" si="11"/>
        <v>3.4946236559139782E-2</v>
      </c>
      <c r="L20" s="269">
        <f t="shared" si="11"/>
        <v>0</v>
      </c>
      <c r="M20" s="277">
        <f t="shared" si="11"/>
        <v>0.22311827956989247</v>
      </c>
      <c r="N20" s="269">
        <f t="shared" si="11"/>
        <v>0</v>
      </c>
      <c r="O20" s="269">
        <f t="shared" si="11"/>
        <v>6.3172043010752688E-2</v>
      </c>
      <c r="P20" s="269">
        <f t="shared" si="11"/>
        <v>5.2419354838709679E-2</v>
      </c>
      <c r="Q20" s="269">
        <f t="shared" si="11"/>
        <v>0</v>
      </c>
      <c r="R20" s="269">
        <f t="shared" si="11"/>
        <v>7.5268817204301078E-2</v>
      </c>
      <c r="S20" s="272"/>
      <c r="T20" s="269">
        <f t="shared" si="11"/>
        <v>3.4946236559139782E-2</v>
      </c>
      <c r="U20" s="269">
        <f t="shared" si="11"/>
        <v>0</v>
      </c>
      <c r="V20" s="269">
        <f t="shared" si="11"/>
        <v>1.7473118279569891E-2</v>
      </c>
      <c r="W20" s="277">
        <f t="shared" si="11"/>
        <v>5.779569892473118E-2</v>
      </c>
      <c r="X20" s="271">
        <f t="shared" si="11"/>
        <v>0.12365591397849462</v>
      </c>
      <c r="Y20" s="276"/>
    </row>
    <row r="22" spans="1:25" ht="25" customHeight="1">
      <c r="A22" s="280" t="s">
        <v>463</v>
      </c>
    </row>
    <row r="23" spans="1:25" ht="27" thickBot="1">
      <c r="A23" s="281"/>
      <c r="B23" s="282" t="s">
        <v>465</v>
      </c>
      <c r="C23" s="283" t="s">
        <v>426</v>
      </c>
      <c r="D23" s="284" t="s">
        <v>213</v>
      </c>
      <c r="E23" s="284" t="s">
        <v>212</v>
      </c>
      <c r="F23" s="284" t="s">
        <v>296</v>
      </c>
      <c r="G23" s="284" t="s">
        <v>289</v>
      </c>
      <c r="H23" s="284" t="s">
        <v>293</v>
      </c>
      <c r="I23" s="284" t="s">
        <v>210</v>
      </c>
      <c r="J23" s="284" t="s">
        <v>300</v>
      </c>
      <c r="K23" s="285" t="s">
        <v>297</v>
      </c>
      <c r="L23" s="284" t="s">
        <v>294</v>
      </c>
      <c r="M23" s="286" t="s">
        <v>292</v>
      </c>
      <c r="N23" s="284" t="s">
        <v>301</v>
      </c>
      <c r="O23" s="284" t="s">
        <v>209</v>
      </c>
      <c r="P23" s="284" t="s">
        <v>291</v>
      </c>
      <c r="Q23" s="285" t="s">
        <v>298</v>
      </c>
      <c r="R23" s="284" t="s">
        <v>288</v>
      </c>
      <c r="S23" s="284" t="s">
        <v>290</v>
      </c>
      <c r="T23" s="284" t="s">
        <v>211</v>
      </c>
      <c r="U23" s="284" t="s">
        <v>295</v>
      </c>
      <c r="V23" s="284" t="s">
        <v>302</v>
      </c>
      <c r="W23" s="286" t="s">
        <v>299</v>
      </c>
      <c r="X23" s="287" t="s">
        <v>303</v>
      </c>
      <c r="Y23" s="288" t="s">
        <v>427</v>
      </c>
    </row>
    <row r="24" spans="1:25" ht="16" customHeight="1" thickTop="1">
      <c r="A24" s="304" t="s">
        <v>466</v>
      </c>
      <c r="B24" s="281" t="s">
        <v>467</v>
      </c>
      <c r="C24" s="304" t="s">
        <v>288</v>
      </c>
      <c r="D24" s="289">
        <v>0</v>
      </c>
      <c r="E24" s="289">
        <v>2144</v>
      </c>
      <c r="F24" s="289">
        <v>0</v>
      </c>
      <c r="G24" s="289">
        <v>0</v>
      </c>
      <c r="H24" s="289">
        <v>0</v>
      </c>
      <c r="I24" s="289">
        <v>34</v>
      </c>
      <c r="J24" s="289">
        <v>1555</v>
      </c>
      <c r="K24" s="289">
        <v>2161</v>
      </c>
      <c r="L24" s="289">
        <v>332</v>
      </c>
      <c r="M24" s="289">
        <v>51</v>
      </c>
      <c r="N24" s="289">
        <v>115</v>
      </c>
      <c r="O24" s="289">
        <v>0</v>
      </c>
      <c r="P24" s="289">
        <v>3</v>
      </c>
      <c r="Q24" s="289">
        <v>3976</v>
      </c>
      <c r="R24" s="290"/>
      <c r="S24" s="289">
        <v>101</v>
      </c>
      <c r="T24" s="289">
        <v>4</v>
      </c>
      <c r="U24" s="289">
        <v>0</v>
      </c>
      <c r="V24" s="289">
        <v>1254</v>
      </c>
      <c r="W24" s="289">
        <v>0</v>
      </c>
      <c r="X24" s="291">
        <v>2211</v>
      </c>
      <c r="Y24" s="289">
        <v>13941</v>
      </c>
    </row>
    <row r="25" spans="1:25" ht="16" customHeight="1">
      <c r="A25" s="281"/>
      <c r="B25" s="281"/>
      <c r="C25" s="292" t="s">
        <v>468</v>
      </c>
      <c r="D25" s="293">
        <v>0</v>
      </c>
      <c r="E25" s="296">
        <v>0.15</v>
      </c>
      <c r="F25" s="293">
        <v>0</v>
      </c>
      <c r="G25" s="293">
        <v>0</v>
      </c>
      <c r="H25" s="293">
        <v>0</v>
      </c>
      <c r="I25" s="293">
        <v>0</v>
      </c>
      <c r="J25" s="293">
        <v>0.11</v>
      </c>
      <c r="K25" s="294">
        <v>0.155</v>
      </c>
      <c r="L25" s="293">
        <v>0.02</v>
      </c>
      <c r="M25" s="293">
        <v>0</v>
      </c>
      <c r="N25" s="293">
        <v>0.01</v>
      </c>
      <c r="O25" s="293">
        <v>0</v>
      </c>
      <c r="P25" s="293">
        <v>0</v>
      </c>
      <c r="Q25" s="294">
        <v>0.28499999999999998</v>
      </c>
      <c r="R25" s="295"/>
      <c r="S25" s="293">
        <v>0.01</v>
      </c>
      <c r="T25" s="293">
        <v>0</v>
      </c>
      <c r="U25" s="293">
        <v>0</v>
      </c>
      <c r="V25" s="293">
        <v>0.09</v>
      </c>
      <c r="W25" s="293">
        <v>0</v>
      </c>
      <c r="X25" s="296">
        <v>0.16</v>
      </c>
      <c r="Y25" s="297"/>
    </row>
    <row r="26" spans="1:25" ht="16" customHeight="1">
      <c r="A26" s="281"/>
      <c r="B26" s="281" t="s">
        <v>462</v>
      </c>
      <c r="C26" s="304" t="s">
        <v>290</v>
      </c>
      <c r="D26" s="289">
        <v>133</v>
      </c>
      <c r="E26" s="289">
        <v>16</v>
      </c>
      <c r="F26" s="289">
        <v>0</v>
      </c>
      <c r="G26" s="289">
        <v>0</v>
      </c>
      <c r="H26" s="289">
        <v>499</v>
      </c>
      <c r="I26" s="289">
        <v>21</v>
      </c>
      <c r="J26" s="289">
        <v>0</v>
      </c>
      <c r="K26" s="289">
        <v>204</v>
      </c>
      <c r="L26" s="289">
        <v>0</v>
      </c>
      <c r="M26" s="289">
        <v>1561</v>
      </c>
      <c r="N26" s="289">
        <v>0</v>
      </c>
      <c r="O26" s="289">
        <v>358</v>
      </c>
      <c r="P26" s="289">
        <v>289</v>
      </c>
      <c r="Q26" s="289">
        <v>0</v>
      </c>
      <c r="R26" s="289">
        <v>161</v>
      </c>
      <c r="S26" s="290"/>
      <c r="T26" s="289">
        <v>29</v>
      </c>
      <c r="U26" s="289">
        <v>0</v>
      </c>
      <c r="V26" s="289">
        <v>0</v>
      </c>
      <c r="W26" s="289">
        <v>1993</v>
      </c>
      <c r="X26" s="291">
        <v>260</v>
      </c>
      <c r="Y26" s="289">
        <v>5524</v>
      </c>
    </row>
    <row r="27" spans="1:25" ht="16" customHeight="1">
      <c r="A27" s="281"/>
      <c r="B27" s="281"/>
      <c r="C27" s="281" t="s">
        <v>468</v>
      </c>
      <c r="D27" s="293">
        <v>0.02</v>
      </c>
      <c r="E27" s="293">
        <v>0</v>
      </c>
      <c r="F27" s="293">
        <v>0</v>
      </c>
      <c r="G27" s="293">
        <v>0</v>
      </c>
      <c r="H27" s="293">
        <v>0.09</v>
      </c>
      <c r="I27" s="293">
        <v>0</v>
      </c>
      <c r="J27" s="293">
        <v>0</v>
      </c>
      <c r="K27" s="293">
        <v>0.04</v>
      </c>
      <c r="L27" s="293">
        <v>0</v>
      </c>
      <c r="M27" s="298">
        <v>0.28000000000000003</v>
      </c>
      <c r="N27" s="293">
        <v>0</v>
      </c>
      <c r="O27" s="293">
        <v>0.06</v>
      </c>
      <c r="P27" s="293">
        <v>0.05</v>
      </c>
      <c r="Q27" s="293">
        <v>0</v>
      </c>
      <c r="R27" s="293">
        <v>0.03</v>
      </c>
      <c r="S27" s="295"/>
      <c r="T27" s="293">
        <v>0.01</v>
      </c>
      <c r="U27" s="293">
        <v>0</v>
      </c>
      <c r="V27" s="293">
        <v>0</v>
      </c>
      <c r="W27" s="298">
        <v>0.36</v>
      </c>
      <c r="X27" s="296">
        <v>0.05</v>
      </c>
      <c r="Y27" s="281"/>
    </row>
    <row r="28" spans="1:25" ht="16" customHeight="1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99"/>
      <c r="Y28" s="281"/>
    </row>
    <row r="29" spans="1:25" ht="16" customHeight="1">
      <c r="A29" s="304" t="s">
        <v>401</v>
      </c>
      <c r="B29" s="281" t="s">
        <v>467</v>
      </c>
      <c r="C29" s="304" t="s">
        <v>288</v>
      </c>
      <c r="D29" s="281">
        <v>0</v>
      </c>
      <c r="E29" s="289">
        <v>3321</v>
      </c>
      <c r="F29" s="289">
        <v>0</v>
      </c>
      <c r="G29" s="289">
        <v>0</v>
      </c>
      <c r="H29" s="289">
        <v>0</v>
      </c>
      <c r="I29" s="289">
        <v>166</v>
      </c>
      <c r="J29" s="289">
        <v>4121</v>
      </c>
      <c r="K29" s="289">
        <v>65</v>
      </c>
      <c r="L29" s="289">
        <v>98</v>
      </c>
      <c r="M29" s="289">
        <v>166</v>
      </c>
      <c r="N29" s="289">
        <v>279</v>
      </c>
      <c r="O29" s="289">
        <v>0</v>
      </c>
      <c r="P29" s="289">
        <v>19</v>
      </c>
      <c r="Q29" s="289">
        <v>2460</v>
      </c>
      <c r="R29" s="290"/>
      <c r="S29" s="289">
        <v>171</v>
      </c>
      <c r="T29" s="289">
        <v>9</v>
      </c>
      <c r="U29" s="289">
        <v>0</v>
      </c>
      <c r="V29" s="289">
        <v>2225</v>
      </c>
      <c r="W29" s="289">
        <v>0</v>
      </c>
      <c r="X29" s="291">
        <v>1405</v>
      </c>
      <c r="Y29" s="289">
        <v>14505</v>
      </c>
    </row>
    <row r="30" spans="1:25" ht="16" customHeight="1">
      <c r="A30" s="281"/>
      <c r="B30" s="281"/>
      <c r="C30" s="281" t="s">
        <v>468</v>
      </c>
      <c r="D30" s="293">
        <v>0</v>
      </c>
      <c r="E30" s="300">
        <v>0.23</v>
      </c>
      <c r="F30" s="293">
        <v>0</v>
      </c>
      <c r="G30" s="293">
        <v>0</v>
      </c>
      <c r="H30" s="293">
        <v>0</v>
      </c>
      <c r="I30" s="293">
        <v>0.01</v>
      </c>
      <c r="J30" s="300">
        <v>0.28000000000000003</v>
      </c>
      <c r="K30" s="294">
        <v>4.0000000000000001E-3</v>
      </c>
      <c r="L30" s="293">
        <v>0.01</v>
      </c>
      <c r="M30" s="293">
        <v>0.01</v>
      </c>
      <c r="N30" s="293">
        <v>0.02</v>
      </c>
      <c r="O30" s="293">
        <v>0</v>
      </c>
      <c r="P30" s="293">
        <v>0</v>
      </c>
      <c r="Q30" s="294">
        <v>0.17</v>
      </c>
      <c r="R30" s="295"/>
      <c r="S30" s="293">
        <v>0.01</v>
      </c>
      <c r="T30" s="293">
        <v>0</v>
      </c>
      <c r="U30" s="293">
        <v>0</v>
      </c>
      <c r="V30" s="293">
        <v>0.15</v>
      </c>
      <c r="W30" s="293">
        <v>0</v>
      </c>
      <c r="X30" s="296">
        <v>0.1</v>
      </c>
      <c r="Y30" s="281"/>
    </row>
    <row r="31" spans="1:25" ht="16" customHeight="1">
      <c r="A31" s="281"/>
      <c r="B31" s="281" t="s">
        <v>462</v>
      </c>
      <c r="C31" s="304" t="s">
        <v>290</v>
      </c>
      <c r="D31" s="289">
        <v>74</v>
      </c>
      <c r="E31" s="289">
        <v>54</v>
      </c>
      <c r="F31" s="289">
        <v>0</v>
      </c>
      <c r="G31" s="289">
        <v>0</v>
      </c>
      <c r="H31" s="289">
        <v>165</v>
      </c>
      <c r="I31" s="289">
        <v>191</v>
      </c>
      <c r="J31" s="289">
        <v>0</v>
      </c>
      <c r="K31" s="289">
        <v>176</v>
      </c>
      <c r="L31" s="289">
        <v>0</v>
      </c>
      <c r="M31" s="289">
        <v>481</v>
      </c>
      <c r="N31" s="289">
        <v>0</v>
      </c>
      <c r="O31" s="289">
        <v>498</v>
      </c>
      <c r="P31" s="289">
        <v>262</v>
      </c>
      <c r="Q31" s="289">
        <v>0</v>
      </c>
      <c r="R31" s="289">
        <v>167</v>
      </c>
      <c r="S31" s="290"/>
      <c r="T31" s="289">
        <v>125</v>
      </c>
      <c r="U31" s="289">
        <v>0</v>
      </c>
      <c r="V31" s="289">
        <v>1</v>
      </c>
      <c r="W31" s="289">
        <v>132</v>
      </c>
      <c r="X31" s="291">
        <v>68</v>
      </c>
      <c r="Y31" s="289">
        <v>2394</v>
      </c>
    </row>
    <row r="32" spans="1:25" ht="16" customHeight="1">
      <c r="A32" s="281"/>
      <c r="B32" s="281"/>
      <c r="C32" s="281" t="s">
        <v>468</v>
      </c>
      <c r="D32" s="293">
        <v>0.03</v>
      </c>
      <c r="E32" s="293">
        <v>0.02</v>
      </c>
      <c r="F32" s="293">
        <v>0</v>
      </c>
      <c r="G32" s="293">
        <v>0</v>
      </c>
      <c r="H32" s="293">
        <v>7.0000000000000007E-2</v>
      </c>
      <c r="I32" s="293">
        <v>0.08</v>
      </c>
      <c r="J32" s="293">
        <v>0</v>
      </c>
      <c r="K32" s="293">
        <v>7.0000000000000007E-2</v>
      </c>
      <c r="L32" s="293">
        <v>0</v>
      </c>
      <c r="M32" s="298">
        <v>0.2</v>
      </c>
      <c r="N32" s="293">
        <v>0</v>
      </c>
      <c r="O32" s="300">
        <v>0.21</v>
      </c>
      <c r="P32" s="293">
        <v>0.11</v>
      </c>
      <c r="Q32" s="293">
        <v>0</v>
      </c>
      <c r="R32" s="293">
        <v>7.0000000000000007E-2</v>
      </c>
      <c r="S32" s="295"/>
      <c r="T32" s="293">
        <v>0.05</v>
      </c>
      <c r="U32" s="293">
        <v>0</v>
      </c>
      <c r="V32" s="293">
        <v>0</v>
      </c>
      <c r="W32" s="298">
        <v>0.06</v>
      </c>
      <c r="X32" s="296">
        <v>0.03</v>
      </c>
      <c r="Y32" s="293"/>
    </row>
    <row r="33" spans="1:25" ht="16" customHeight="1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99"/>
      <c r="Y33" s="281"/>
    </row>
    <row r="34" spans="1:25" ht="16" customHeight="1">
      <c r="A34" s="304" t="s">
        <v>313</v>
      </c>
      <c r="B34" s="281" t="s">
        <v>467</v>
      </c>
      <c r="C34" s="304" t="s">
        <v>288</v>
      </c>
      <c r="D34" s="289">
        <v>0</v>
      </c>
      <c r="E34" s="289">
        <v>1472</v>
      </c>
      <c r="F34" s="289">
        <v>0</v>
      </c>
      <c r="G34" s="289">
        <v>0</v>
      </c>
      <c r="H34" s="289">
        <v>0</v>
      </c>
      <c r="I34" s="289">
        <v>101</v>
      </c>
      <c r="J34" s="289">
        <v>1866</v>
      </c>
      <c r="K34" s="289">
        <v>82</v>
      </c>
      <c r="L34" s="289">
        <v>141</v>
      </c>
      <c r="M34" s="289">
        <v>168</v>
      </c>
      <c r="N34" s="289">
        <v>32</v>
      </c>
      <c r="O34" s="289">
        <v>0</v>
      </c>
      <c r="P34" s="289">
        <v>56</v>
      </c>
      <c r="Q34" s="289">
        <v>1481</v>
      </c>
      <c r="R34" s="290"/>
      <c r="S34" s="289">
        <v>152</v>
      </c>
      <c r="T34" s="289">
        <v>63</v>
      </c>
      <c r="U34" s="289">
        <v>0</v>
      </c>
      <c r="V34" s="289">
        <v>1191</v>
      </c>
      <c r="W34" s="289">
        <v>0</v>
      </c>
      <c r="X34" s="291">
        <v>930</v>
      </c>
      <c r="Y34" s="289">
        <v>7735</v>
      </c>
    </row>
    <row r="35" spans="1:25" ht="16" customHeight="1">
      <c r="A35" s="304"/>
      <c r="B35" s="281"/>
      <c r="C35" s="281" t="s">
        <v>468</v>
      </c>
      <c r="D35" s="293">
        <v>0</v>
      </c>
      <c r="E35" s="300">
        <v>0.19</v>
      </c>
      <c r="F35" s="293">
        <v>0</v>
      </c>
      <c r="G35" s="293">
        <v>0</v>
      </c>
      <c r="H35" s="293">
        <v>0</v>
      </c>
      <c r="I35" s="293">
        <v>0.01</v>
      </c>
      <c r="J35" s="300">
        <v>0.24</v>
      </c>
      <c r="K35" s="294">
        <v>1.0999999999999999E-2</v>
      </c>
      <c r="L35" s="293">
        <v>0.02</v>
      </c>
      <c r="M35" s="293">
        <v>0.02</v>
      </c>
      <c r="N35" s="293">
        <v>0</v>
      </c>
      <c r="O35" s="293">
        <v>0</v>
      </c>
      <c r="P35" s="293">
        <v>0.01</v>
      </c>
      <c r="Q35" s="294">
        <v>0.191</v>
      </c>
      <c r="R35" s="295"/>
      <c r="S35" s="293">
        <v>0.02</v>
      </c>
      <c r="T35" s="293">
        <v>0.01</v>
      </c>
      <c r="U35" s="293">
        <v>0</v>
      </c>
      <c r="V35" s="300">
        <v>0.15</v>
      </c>
      <c r="W35" s="293">
        <v>0</v>
      </c>
      <c r="X35" s="296">
        <v>0.12</v>
      </c>
      <c r="Y35" s="281"/>
    </row>
    <row r="36" spans="1:25" ht="16" customHeight="1">
      <c r="A36" s="281"/>
      <c r="B36" s="281" t="s">
        <v>462</v>
      </c>
      <c r="C36" s="304" t="s">
        <v>290</v>
      </c>
      <c r="D36" s="289">
        <v>36</v>
      </c>
      <c r="E36" s="289">
        <v>142</v>
      </c>
      <c r="F36" s="289">
        <v>0</v>
      </c>
      <c r="G36" s="289">
        <v>0</v>
      </c>
      <c r="H36" s="289">
        <v>188</v>
      </c>
      <c r="I36" s="289">
        <v>78</v>
      </c>
      <c r="J36" s="289">
        <v>0</v>
      </c>
      <c r="K36" s="289">
        <v>112</v>
      </c>
      <c r="L36" s="289">
        <v>0</v>
      </c>
      <c r="M36" s="289">
        <v>399</v>
      </c>
      <c r="N36" s="289">
        <v>0</v>
      </c>
      <c r="O36" s="289">
        <v>159</v>
      </c>
      <c r="P36" s="289">
        <v>110</v>
      </c>
      <c r="Q36" s="289">
        <v>0</v>
      </c>
      <c r="R36" s="289">
        <v>160</v>
      </c>
      <c r="S36" s="290"/>
      <c r="T36" s="289">
        <v>137</v>
      </c>
      <c r="U36" s="289">
        <v>0</v>
      </c>
      <c r="V36" s="289">
        <v>5</v>
      </c>
      <c r="W36" s="289">
        <v>146</v>
      </c>
      <c r="X36" s="291">
        <v>155</v>
      </c>
      <c r="Y36" s="289">
        <v>1827</v>
      </c>
    </row>
    <row r="37" spans="1:25" ht="16" customHeight="1">
      <c r="A37" s="281"/>
      <c r="B37" s="281"/>
      <c r="C37" s="281" t="s">
        <v>468</v>
      </c>
      <c r="D37" s="293">
        <v>0.02</v>
      </c>
      <c r="E37" s="293">
        <v>0.08</v>
      </c>
      <c r="F37" s="293">
        <v>0</v>
      </c>
      <c r="G37" s="293">
        <v>0</v>
      </c>
      <c r="H37" s="293">
        <v>0.1</v>
      </c>
      <c r="I37" s="293">
        <v>0.04</v>
      </c>
      <c r="J37" s="293">
        <v>0</v>
      </c>
      <c r="K37" s="293">
        <v>0.06</v>
      </c>
      <c r="L37" s="293">
        <v>0</v>
      </c>
      <c r="M37" s="298">
        <v>0.22</v>
      </c>
      <c r="N37" s="293">
        <v>0</v>
      </c>
      <c r="O37" s="293">
        <v>0.09</v>
      </c>
      <c r="P37" s="293">
        <v>0.06</v>
      </c>
      <c r="Q37" s="293">
        <v>0</v>
      </c>
      <c r="R37" s="293">
        <v>0.09</v>
      </c>
      <c r="S37" s="295"/>
      <c r="T37" s="293">
        <v>7.0000000000000007E-2</v>
      </c>
      <c r="U37" s="293">
        <v>0</v>
      </c>
      <c r="V37" s="293">
        <v>0</v>
      </c>
      <c r="W37" s="298">
        <v>0.08</v>
      </c>
      <c r="X37" s="296">
        <v>0.08</v>
      </c>
      <c r="Y37" s="281"/>
    </row>
    <row r="40" spans="1:25">
      <c r="A40" s="301"/>
      <c r="B40" s="302" t="s">
        <v>533</v>
      </c>
    </row>
    <row r="41" spans="1:25" ht="15">
      <c r="A41" s="309"/>
      <c r="B41" t="s">
        <v>536</v>
      </c>
    </row>
    <row r="42" spans="1:25">
      <c r="A42" s="312"/>
      <c r="B42" s="185" t="s">
        <v>537</v>
      </c>
    </row>
    <row r="43" spans="1:25">
      <c r="A43" s="313"/>
      <c r="B43" s="185" t="s">
        <v>538</v>
      </c>
    </row>
  </sheetData>
  <mergeCells count="1">
    <mergeCell ref="AB6:AF6"/>
  </mergeCells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6"/>
  <sheetViews>
    <sheetView showGridLines="0" zoomScale="75" zoomScaleNormal="75" zoomScalePageLayoutView="75" workbookViewId="0">
      <selection activeCell="AR1" sqref="AR1:BB2"/>
    </sheetView>
  </sheetViews>
  <sheetFormatPr baseColWidth="10" defaultRowHeight="15" x14ac:dyDescent="0"/>
  <cols>
    <col min="1" max="1" width="11.33203125" style="77" customWidth="1"/>
    <col min="2" max="2" width="4.6640625" style="77" customWidth="1"/>
    <col min="3" max="3" width="4.83203125" style="77" customWidth="1"/>
    <col min="4" max="4" width="6" style="77" customWidth="1"/>
    <col min="5" max="5" width="5.5" style="77" customWidth="1"/>
    <col min="6" max="8" width="4.83203125" style="77" customWidth="1"/>
    <col min="9" max="10" width="5.83203125" style="77" customWidth="1"/>
    <col min="11" max="11" width="6" style="77" customWidth="1"/>
    <col min="12" max="12" width="5.5" style="77" customWidth="1"/>
    <col min="13" max="13" width="4.83203125" style="77" customWidth="1"/>
    <col min="14" max="14" width="8.1640625" style="77" customWidth="1"/>
    <col min="15" max="15" width="4.83203125" style="77" customWidth="1"/>
    <col min="16" max="16" width="7.1640625" style="77" customWidth="1"/>
    <col min="17" max="17" width="4.83203125" style="77" customWidth="1"/>
    <col min="18" max="20" width="5.5" style="77" customWidth="1"/>
    <col min="21" max="22" width="6" style="77" customWidth="1"/>
    <col min="23" max="23" width="6.1640625" style="77" customWidth="1"/>
    <col min="24" max="24" width="7.5" style="77" customWidth="1"/>
    <col min="25" max="25" width="9.1640625" style="77" bestFit="1" customWidth="1"/>
    <col min="26" max="26" width="10.83203125" style="77"/>
    <col min="27" max="41" width="3.5" style="77" customWidth="1"/>
    <col min="42" max="61" width="6" style="77" customWidth="1"/>
    <col min="62" max="64" width="10.83203125" style="77"/>
    <col min="68" max="16384" width="10.83203125" style="77"/>
  </cols>
  <sheetData>
    <row r="1" spans="1:67" ht="23" customHeight="1">
      <c r="A1" s="248" t="s">
        <v>531</v>
      </c>
      <c r="B1" s="78"/>
      <c r="C1" s="78"/>
      <c r="D1" s="78"/>
      <c r="E1" s="78"/>
      <c r="F1" s="78"/>
      <c r="G1" s="78"/>
      <c r="H1" s="78"/>
      <c r="AR1" s="252" t="s">
        <v>540</v>
      </c>
    </row>
    <row r="2" spans="1:67" ht="19" customHeight="1">
      <c r="AR2" s="77" t="s">
        <v>434</v>
      </c>
    </row>
    <row r="3" spans="1:67" ht="33" customHeight="1" thickBot="1">
      <c r="A3" s="252" t="s">
        <v>425</v>
      </c>
      <c r="B3" s="192" t="s">
        <v>367</v>
      </c>
      <c r="C3" s="193" t="s">
        <v>213</v>
      </c>
      <c r="D3" s="193" t="s">
        <v>212</v>
      </c>
      <c r="E3" s="193" t="s">
        <v>296</v>
      </c>
      <c r="F3" s="193" t="s">
        <v>289</v>
      </c>
      <c r="G3" s="193" t="s">
        <v>293</v>
      </c>
      <c r="H3" s="193" t="s">
        <v>210</v>
      </c>
      <c r="I3" s="193" t="s">
        <v>300</v>
      </c>
      <c r="J3" s="193" t="s">
        <v>297</v>
      </c>
      <c r="K3" s="193" t="s">
        <v>294</v>
      </c>
      <c r="L3" s="193" t="s">
        <v>292</v>
      </c>
      <c r="M3" s="193" t="s">
        <v>301</v>
      </c>
      <c r="N3" s="193" t="s">
        <v>209</v>
      </c>
      <c r="O3" s="193" t="s">
        <v>291</v>
      </c>
      <c r="P3" s="193" t="s">
        <v>298</v>
      </c>
      <c r="Q3" s="193" t="s">
        <v>288</v>
      </c>
      <c r="R3" s="193" t="s">
        <v>290</v>
      </c>
      <c r="S3" s="193" t="s">
        <v>211</v>
      </c>
      <c r="T3" s="193" t="s">
        <v>295</v>
      </c>
      <c r="U3" s="193" t="s">
        <v>302</v>
      </c>
      <c r="V3" s="193" t="s">
        <v>299</v>
      </c>
      <c r="W3" s="193" t="s">
        <v>303</v>
      </c>
      <c r="X3" s="194" t="s">
        <v>123</v>
      </c>
      <c r="Y3" s="194" t="s">
        <v>126</v>
      </c>
      <c r="AR3" s="173"/>
      <c r="AS3" s="195" t="s">
        <v>213</v>
      </c>
      <c r="AT3" s="195" t="s">
        <v>212</v>
      </c>
      <c r="AU3" s="195" t="s">
        <v>296</v>
      </c>
      <c r="AV3" s="195" t="s">
        <v>289</v>
      </c>
      <c r="AW3" s="195" t="s">
        <v>293</v>
      </c>
      <c r="AX3" s="195" t="s">
        <v>210</v>
      </c>
      <c r="AY3" s="195" t="s">
        <v>300</v>
      </c>
      <c r="AZ3" s="195" t="s">
        <v>297</v>
      </c>
      <c r="BA3" s="195" t="s">
        <v>294</v>
      </c>
      <c r="BB3" s="195" t="s">
        <v>292</v>
      </c>
      <c r="BC3" s="195" t="s">
        <v>301</v>
      </c>
      <c r="BD3" s="195" t="s">
        <v>209</v>
      </c>
      <c r="BE3" s="195" t="s">
        <v>291</v>
      </c>
      <c r="BF3" s="195" t="s">
        <v>298</v>
      </c>
      <c r="BG3" s="195" t="s">
        <v>288</v>
      </c>
      <c r="BH3" s="195" t="s">
        <v>290</v>
      </c>
      <c r="BI3" s="195" t="s">
        <v>211</v>
      </c>
      <c r="BJ3" s="195" t="s">
        <v>295</v>
      </c>
      <c r="BK3" s="195" t="s">
        <v>302</v>
      </c>
      <c r="BL3" s="196" t="s">
        <v>299</v>
      </c>
    </row>
    <row r="4" spans="1:67" s="197" customFormat="1" ht="19" customHeight="1" thickTop="1">
      <c r="B4" s="198" t="s">
        <v>213</v>
      </c>
      <c r="D4" s="199">
        <v>0</v>
      </c>
      <c r="E4" s="197">
        <v>452</v>
      </c>
      <c r="F4" s="197">
        <v>31</v>
      </c>
      <c r="G4" s="199">
        <v>0</v>
      </c>
      <c r="H4" s="197">
        <v>37</v>
      </c>
      <c r="I4" s="199">
        <v>0</v>
      </c>
      <c r="J4" s="199">
        <v>0</v>
      </c>
      <c r="K4" s="199">
        <v>0</v>
      </c>
      <c r="L4" s="199">
        <v>0</v>
      </c>
      <c r="M4" s="199">
        <v>0</v>
      </c>
      <c r="N4" s="199">
        <v>0</v>
      </c>
      <c r="O4" s="197">
        <v>27</v>
      </c>
      <c r="P4" s="199">
        <v>0</v>
      </c>
      <c r="Q4" s="199">
        <v>0</v>
      </c>
      <c r="R4" s="197">
        <v>410</v>
      </c>
      <c r="S4" s="200">
        <v>2756</v>
      </c>
      <c r="T4" s="200">
        <v>2559</v>
      </c>
      <c r="U4" s="199">
        <v>0</v>
      </c>
      <c r="V4" s="199">
        <v>0</v>
      </c>
      <c r="W4" s="197">
        <v>0</v>
      </c>
      <c r="X4" s="201">
        <f t="shared" ref="X4:X23" si="0">SUM(C4:W4)</f>
        <v>6272</v>
      </c>
      <c r="Y4" s="202" t="s">
        <v>368</v>
      </c>
      <c r="AR4" s="173" t="s">
        <v>213</v>
      </c>
      <c r="AS4" s="203">
        <v>0</v>
      </c>
      <c r="AT4" s="204">
        <v>2</v>
      </c>
      <c r="AU4" s="173">
        <v>1</v>
      </c>
      <c r="AV4" s="173">
        <v>1</v>
      </c>
      <c r="AW4" s="204">
        <v>2</v>
      </c>
      <c r="AX4" s="173">
        <v>1</v>
      </c>
      <c r="AY4" s="204">
        <v>2</v>
      </c>
      <c r="AZ4" s="204">
        <v>2</v>
      </c>
      <c r="BA4" s="204">
        <v>2</v>
      </c>
      <c r="BB4" s="204">
        <v>2</v>
      </c>
      <c r="BC4" s="204">
        <v>2</v>
      </c>
      <c r="BD4" s="204">
        <v>2</v>
      </c>
      <c r="BE4" s="173">
        <v>1</v>
      </c>
      <c r="BF4" s="204">
        <v>2</v>
      </c>
      <c r="BG4" s="204">
        <v>2</v>
      </c>
      <c r="BH4" s="173">
        <v>1</v>
      </c>
      <c r="BI4" s="173">
        <v>1</v>
      </c>
      <c r="BJ4" s="173">
        <v>1</v>
      </c>
      <c r="BK4" s="204">
        <v>2</v>
      </c>
      <c r="BL4" s="205">
        <v>2</v>
      </c>
      <c r="BM4"/>
      <c r="BN4"/>
      <c r="BO4"/>
    </row>
    <row r="5" spans="1:67" s="197" customFormat="1" ht="19" customHeight="1">
      <c r="B5" s="198" t="s">
        <v>212</v>
      </c>
      <c r="C5" s="199">
        <v>0</v>
      </c>
      <c r="E5" s="199">
        <v>0</v>
      </c>
      <c r="F5" s="199">
        <v>0</v>
      </c>
      <c r="G5" s="197">
        <v>27</v>
      </c>
      <c r="H5" s="197">
        <v>40</v>
      </c>
      <c r="I5" s="199">
        <v>0</v>
      </c>
      <c r="J5" s="199">
        <v>0</v>
      </c>
      <c r="K5" s="199">
        <v>0</v>
      </c>
      <c r="L5" s="199">
        <v>0</v>
      </c>
      <c r="M5" s="199">
        <v>0</v>
      </c>
      <c r="N5" s="199">
        <v>0</v>
      </c>
      <c r="O5" s="199">
        <v>0</v>
      </c>
      <c r="P5" s="199">
        <v>0</v>
      </c>
      <c r="Q5" s="197">
        <v>129</v>
      </c>
      <c r="R5" s="197">
        <v>14</v>
      </c>
      <c r="S5" s="199">
        <v>0</v>
      </c>
      <c r="T5" s="199">
        <v>0</v>
      </c>
      <c r="U5" s="197">
        <v>26</v>
      </c>
      <c r="V5" s="197">
        <v>185</v>
      </c>
      <c r="W5" s="197">
        <v>147</v>
      </c>
      <c r="X5" s="207">
        <f t="shared" si="0"/>
        <v>568</v>
      </c>
      <c r="Y5" s="208" t="s">
        <v>369</v>
      </c>
      <c r="AR5" s="173" t="s">
        <v>212</v>
      </c>
      <c r="AS5" s="209">
        <v>2</v>
      </c>
      <c r="AT5" s="173">
        <v>0</v>
      </c>
      <c r="AU5" s="204">
        <v>2</v>
      </c>
      <c r="AV5" s="204">
        <v>2</v>
      </c>
      <c r="AW5" s="173">
        <v>1</v>
      </c>
      <c r="AX5" s="173">
        <v>1</v>
      </c>
      <c r="AY5" s="204">
        <v>2</v>
      </c>
      <c r="AZ5" s="204">
        <v>2</v>
      </c>
      <c r="BA5" s="204">
        <v>2</v>
      </c>
      <c r="BB5" s="204">
        <v>2</v>
      </c>
      <c r="BC5" s="204">
        <v>2</v>
      </c>
      <c r="BD5" s="204">
        <v>2</v>
      </c>
      <c r="BE5" s="204">
        <v>2</v>
      </c>
      <c r="BF5" s="204">
        <v>2</v>
      </c>
      <c r="BG5" s="173">
        <v>1</v>
      </c>
      <c r="BH5" s="173">
        <v>1</v>
      </c>
      <c r="BI5" s="204">
        <v>2</v>
      </c>
      <c r="BJ5" s="204">
        <v>2</v>
      </c>
      <c r="BK5" s="173">
        <v>1</v>
      </c>
      <c r="BL5" s="210">
        <v>1</v>
      </c>
      <c r="BM5"/>
      <c r="BN5"/>
      <c r="BO5"/>
    </row>
    <row r="6" spans="1:67" s="197" customFormat="1" ht="19" customHeight="1">
      <c r="B6" s="198" t="s">
        <v>296</v>
      </c>
      <c r="C6" s="197">
        <v>160</v>
      </c>
      <c r="D6" s="199">
        <v>0</v>
      </c>
      <c r="F6" s="197">
        <v>195</v>
      </c>
      <c r="G6" s="199">
        <v>0</v>
      </c>
      <c r="H6" s="197">
        <v>564</v>
      </c>
      <c r="I6" s="197">
        <v>5</v>
      </c>
      <c r="J6" s="199">
        <v>0</v>
      </c>
      <c r="K6" s="199">
        <v>0</v>
      </c>
      <c r="L6" s="199">
        <v>0</v>
      </c>
      <c r="M6" s="199">
        <v>0</v>
      </c>
      <c r="N6" s="200">
        <v>2560</v>
      </c>
      <c r="O6" s="199">
        <v>0</v>
      </c>
      <c r="P6" s="199">
        <v>0</v>
      </c>
      <c r="Q6" s="199">
        <v>0</v>
      </c>
      <c r="R6" s="199">
        <v>0</v>
      </c>
      <c r="S6" s="199">
        <v>0</v>
      </c>
      <c r="T6" s="197">
        <v>42</v>
      </c>
      <c r="U6" s="199">
        <v>0</v>
      </c>
      <c r="V6" s="200">
        <v>2239</v>
      </c>
      <c r="W6" s="197">
        <v>0</v>
      </c>
      <c r="X6" s="201">
        <f t="shared" si="0"/>
        <v>5765</v>
      </c>
      <c r="Y6" s="211" t="s">
        <v>370</v>
      </c>
      <c r="AR6" s="173" t="s">
        <v>296</v>
      </c>
      <c r="AS6" s="212">
        <v>1</v>
      </c>
      <c r="AT6" s="204">
        <v>2</v>
      </c>
      <c r="AU6" s="173">
        <v>0</v>
      </c>
      <c r="AV6" s="173">
        <v>1</v>
      </c>
      <c r="AW6" s="204">
        <v>2</v>
      </c>
      <c r="AX6" s="173">
        <v>1</v>
      </c>
      <c r="AY6" s="173">
        <v>1</v>
      </c>
      <c r="AZ6" s="204">
        <v>2</v>
      </c>
      <c r="BA6" s="204">
        <v>2</v>
      </c>
      <c r="BB6" s="204">
        <v>2</v>
      </c>
      <c r="BC6" s="204">
        <v>2</v>
      </c>
      <c r="BD6" s="173">
        <v>1</v>
      </c>
      <c r="BE6" s="204">
        <v>2</v>
      </c>
      <c r="BF6" s="204">
        <v>2</v>
      </c>
      <c r="BG6" s="204">
        <v>2</v>
      </c>
      <c r="BH6" s="204">
        <v>2</v>
      </c>
      <c r="BI6" s="204">
        <v>2</v>
      </c>
      <c r="BJ6" s="173">
        <v>1</v>
      </c>
      <c r="BK6" s="204">
        <v>2</v>
      </c>
      <c r="BL6" s="213">
        <v>1</v>
      </c>
      <c r="BM6"/>
      <c r="BN6"/>
      <c r="BO6"/>
    </row>
    <row r="7" spans="1:67" s="197" customFormat="1" ht="19" customHeight="1">
      <c r="B7" s="198" t="s">
        <v>289</v>
      </c>
      <c r="C7" s="197">
        <v>222</v>
      </c>
      <c r="D7" s="199">
        <v>0</v>
      </c>
      <c r="E7" s="214">
        <v>3182</v>
      </c>
      <c r="G7" s="199">
        <v>0</v>
      </c>
      <c r="H7" s="197">
        <v>375</v>
      </c>
      <c r="I7" s="199">
        <v>0</v>
      </c>
      <c r="J7" s="199">
        <v>0</v>
      </c>
      <c r="K7" s="214">
        <v>3878</v>
      </c>
      <c r="L7" s="199">
        <v>0</v>
      </c>
      <c r="M7" s="199">
        <v>0</v>
      </c>
      <c r="N7" s="199">
        <v>0</v>
      </c>
      <c r="O7" s="199">
        <v>0</v>
      </c>
      <c r="P7" s="197">
        <v>5</v>
      </c>
      <c r="Q7" s="199">
        <v>0</v>
      </c>
      <c r="R7" s="199">
        <v>0</v>
      </c>
      <c r="S7" s="199">
        <v>0</v>
      </c>
      <c r="T7" s="197">
        <v>46</v>
      </c>
      <c r="U7" s="199">
        <v>0</v>
      </c>
      <c r="V7" s="199">
        <v>0</v>
      </c>
      <c r="W7" s="215">
        <v>5652</v>
      </c>
      <c r="X7" s="216">
        <f t="shared" si="0"/>
        <v>13360</v>
      </c>
      <c r="Y7" s="217" t="s">
        <v>371</v>
      </c>
      <c r="AR7" s="173" t="s">
        <v>289</v>
      </c>
      <c r="AS7" s="212">
        <v>1</v>
      </c>
      <c r="AT7" s="204">
        <v>2</v>
      </c>
      <c r="AU7" s="173">
        <v>1</v>
      </c>
      <c r="AV7" s="173">
        <v>0</v>
      </c>
      <c r="AW7" s="204">
        <v>2</v>
      </c>
      <c r="AX7" s="173">
        <v>1</v>
      </c>
      <c r="AY7" s="204">
        <v>2</v>
      </c>
      <c r="AZ7" s="204">
        <v>2</v>
      </c>
      <c r="BA7" s="173">
        <v>1</v>
      </c>
      <c r="BB7" s="204">
        <v>2</v>
      </c>
      <c r="BC7" s="204">
        <v>2</v>
      </c>
      <c r="BD7" s="204">
        <v>2</v>
      </c>
      <c r="BE7" s="204">
        <v>2</v>
      </c>
      <c r="BF7" s="173">
        <v>1</v>
      </c>
      <c r="BG7" s="204">
        <v>2</v>
      </c>
      <c r="BH7" s="204">
        <v>2</v>
      </c>
      <c r="BI7" s="204">
        <v>2</v>
      </c>
      <c r="BJ7" s="173">
        <v>1</v>
      </c>
      <c r="BK7" s="204">
        <v>2</v>
      </c>
      <c r="BL7" s="205">
        <v>2</v>
      </c>
      <c r="BM7"/>
      <c r="BN7"/>
      <c r="BO7"/>
    </row>
    <row r="8" spans="1:67" s="197" customFormat="1" ht="19" customHeight="1">
      <c r="B8" s="198" t="s">
        <v>293</v>
      </c>
      <c r="C8" s="199">
        <v>0</v>
      </c>
      <c r="D8" s="197">
        <v>827</v>
      </c>
      <c r="E8" s="199">
        <v>0</v>
      </c>
      <c r="F8" s="199">
        <v>0</v>
      </c>
      <c r="H8" s="199">
        <v>0</v>
      </c>
      <c r="I8" s="199">
        <v>0</v>
      </c>
      <c r="J8" s="197">
        <v>59</v>
      </c>
      <c r="K8" s="199">
        <v>0</v>
      </c>
      <c r="L8" s="200">
        <v>2640</v>
      </c>
      <c r="M8" s="199">
        <v>0</v>
      </c>
      <c r="N8" s="199">
        <v>0</v>
      </c>
      <c r="O8" s="199">
        <v>0</v>
      </c>
      <c r="P8" s="199">
        <v>0</v>
      </c>
      <c r="Q8" s="199">
        <v>0</v>
      </c>
      <c r="R8" s="197">
        <v>281</v>
      </c>
      <c r="S8" s="199">
        <v>0</v>
      </c>
      <c r="T8" s="197">
        <v>532</v>
      </c>
      <c r="U8" s="199">
        <v>0</v>
      </c>
      <c r="V8" s="197">
        <v>45</v>
      </c>
      <c r="W8" s="197">
        <v>0</v>
      </c>
      <c r="X8" s="207">
        <f t="shared" si="0"/>
        <v>4384</v>
      </c>
      <c r="Y8" s="218" t="s">
        <v>437</v>
      </c>
      <c r="AR8" s="173" t="s">
        <v>293</v>
      </c>
      <c r="AS8" s="209">
        <v>2</v>
      </c>
      <c r="AT8" s="173">
        <v>1</v>
      </c>
      <c r="AU8" s="204">
        <v>2</v>
      </c>
      <c r="AV8" s="204">
        <v>2</v>
      </c>
      <c r="AW8" s="173">
        <v>0</v>
      </c>
      <c r="AX8" s="204">
        <v>2</v>
      </c>
      <c r="AY8" s="204">
        <v>2</v>
      </c>
      <c r="AZ8" s="173">
        <v>1</v>
      </c>
      <c r="BA8" s="204">
        <v>2</v>
      </c>
      <c r="BB8" s="173">
        <v>1</v>
      </c>
      <c r="BC8" s="204">
        <v>2</v>
      </c>
      <c r="BD8" s="204">
        <v>2</v>
      </c>
      <c r="BE8" s="204">
        <v>2</v>
      </c>
      <c r="BF8" s="204">
        <v>2</v>
      </c>
      <c r="BG8" s="204">
        <v>2</v>
      </c>
      <c r="BH8" s="173">
        <v>1</v>
      </c>
      <c r="BI8" s="204">
        <v>2</v>
      </c>
      <c r="BJ8" s="173">
        <v>1</v>
      </c>
      <c r="BK8" s="204">
        <v>2</v>
      </c>
      <c r="BL8" s="210">
        <v>1</v>
      </c>
      <c r="BM8"/>
      <c r="BN8"/>
      <c r="BO8"/>
    </row>
    <row r="9" spans="1:67" s="197" customFormat="1" ht="19" customHeight="1">
      <c r="B9" s="198" t="s">
        <v>210</v>
      </c>
      <c r="C9" s="197">
        <v>17</v>
      </c>
      <c r="D9" s="197">
        <v>278</v>
      </c>
      <c r="E9" s="197">
        <v>684</v>
      </c>
      <c r="F9" s="197">
        <v>441</v>
      </c>
      <c r="G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7">
        <v>449</v>
      </c>
      <c r="R9" s="197">
        <v>410</v>
      </c>
      <c r="S9" s="199">
        <v>0</v>
      </c>
      <c r="T9" s="197">
        <v>334</v>
      </c>
      <c r="U9" s="197">
        <v>79</v>
      </c>
      <c r="V9" s="199">
        <v>0</v>
      </c>
      <c r="W9" s="197">
        <v>402</v>
      </c>
      <c r="X9" s="207">
        <f t="shared" si="0"/>
        <v>3094</v>
      </c>
      <c r="AR9" s="173" t="s">
        <v>210</v>
      </c>
      <c r="AS9" s="212">
        <v>1</v>
      </c>
      <c r="AT9" s="173">
        <v>1</v>
      </c>
      <c r="AU9" s="173">
        <v>1</v>
      </c>
      <c r="AV9" s="173">
        <v>1</v>
      </c>
      <c r="AW9" s="204">
        <v>2</v>
      </c>
      <c r="AX9" s="173">
        <v>0</v>
      </c>
      <c r="AY9" s="204">
        <v>2</v>
      </c>
      <c r="AZ9" s="204">
        <v>2</v>
      </c>
      <c r="BA9" s="204">
        <v>2</v>
      </c>
      <c r="BB9" s="204">
        <v>2</v>
      </c>
      <c r="BC9" s="204">
        <v>2</v>
      </c>
      <c r="BD9" s="204">
        <v>2</v>
      </c>
      <c r="BE9" s="204">
        <v>2</v>
      </c>
      <c r="BF9" s="204">
        <v>2</v>
      </c>
      <c r="BG9" s="173">
        <v>1</v>
      </c>
      <c r="BH9" s="173">
        <v>1</v>
      </c>
      <c r="BI9" s="204">
        <v>2</v>
      </c>
      <c r="BJ9" s="173">
        <v>1</v>
      </c>
      <c r="BK9" s="173">
        <v>1</v>
      </c>
      <c r="BL9" s="205">
        <v>2</v>
      </c>
      <c r="BM9"/>
      <c r="BN9"/>
      <c r="BO9"/>
    </row>
    <row r="10" spans="1:67" s="197" customFormat="1" ht="19" customHeight="1">
      <c r="B10" s="198" t="s">
        <v>300</v>
      </c>
      <c r="C10" s="199">
        <v>0</v>
      </c>
      <c r="D10" s="199">
        <v>0</v>
      </c>
      <c r="E10" s="197">
        <v>3</v>
      </c>
      <c r="F10" s="199">
        <v>0</v>
      </c>
      <c r="G10" s="199">
        <v>0</v>
      </c>
      <c r="H10" s="199">
        <v>0</v>
      </c>
      <c r="J10" s="199">
        <v>0</v>
      </c>
      <c r="K10" s="199">
        <v>0</v>
      </c>
      <c r="L10" s="197">
        <v>1</v>
      </c>
      <c r="M10" s="199">
        <v>0</v>
      </c>
      <c r="N10" s="197">
        <v>302</v>
      </c>
      <c r="O10" s="197">
        <v>23</v>
      </c>
      <c r="P10" s="197">
        <v>67</v>
      </c>
      <c r="Q10" s="197">
        <v>188</v>
      </c>
      <c r="R10" s="199">
        <v>0</v>
      </c>
      <c r="S10" s="199">
        <v>0</v>
      </c>
      <c r="T10" s="199">
        <v>0</v>
      </c>
      <c r="U10" s="199">
        <v>0</v>
      </c>
      <c r="V10" s="197">
        <v>194</v>
      </c>
      <c r="W10" s="197">
        <v>0</v>
      </c>
      <c r="X10" s="207">
        <f t="shared" si="0"/>
        <v>778</v>
      </c>
      <c r="AR10" s="173" t="s">
        <v>300</v>
      </c>
      <c r="AS10" s="209">
        <v>2</v>
      </c>
      <c r="AT10" s="204">
        <v>2</v>
      </c>
      <c r="AU10" s="173">
        <v>1</v>
      </c>
      <c r="AV10" s="204">
        <v>2</v>
      </c>
      <c r="AW10" s="204">
        <v>2</v>
      </c>
      <c r="AX10" s="204">
        <v>2</v>
      </c>
      <c r="AY10" s="173">
        <v>0</v>
      </c>
      <c r="AZ10" s="204">
        <v>2</v>
      </c>
      <c r="BA10" s="204">
        <v>2</v>
      </c>
      <c r="BB10" s="173">
        <v>1</v>
      </c>
      <c r="BC10" s="204">
        <v>2</v>
      </c>
      <c r="BD10" s="173">
        <v>1</v>
      </c>
      <c r="BE10" s="173">
        <v>1</v>
      </c>
      <c r="BF10" s="173">
        <v>1</v>
      </c>
      <c r="BG10" s="173">
        <v>1</v>
      </c>
      <c r="BH10" s="204">
        <v>2</v>
      </c>
      <c r="BI10" s="204">
        <v>2</v>
      </c>
      <c r="BJ10" s="204">
        <v>2</v>
      </c>
      <c r="BK10" s="204">
        <v>2</v>
      </c>
      <c r="BL10" s="210">
        <v>1</v>
      </c>
      <c r="BM10"/>
      <c r="BN10"/>
      <c r="BO10"/>
    </row>
    <row r="11" spans="1:67" s="197" customFormat="1" ht="19" customHeight="1">
      <c r="B11" s="198" t="s">
        <v>297</v>
      </c>
      <c r="C11" s="199">
        <v>0</v>
      </c>
      <c r="D11" s="199">
        <v>0</v>
      </c>
      <c r="E11" s="199">
        <v>0</v>
      </c>
      <c r="F11" s="199">
        <v>0</v>
      </c>
      <c r="G11" s="197">
        <v>27</v>
      </c>
      <c r="H11" s="199">
        <v>0</v>
      </c>
      <c r="I11" s="199">
        <v>0</v>
      </c>
      <c r="K11" s="197">
        <v>1</v>
      </c>
      <c r="L11" s="197">
        <v>213</v>
      </c>
      <c r="M11" s="197">
        <v>418</v>
      </c>
      <c r="N11" s="197">
        <v>36</v>
      </c>
      <c r="O11" s="199">
        <v>0</v>
      </c>
      <c r="P11" s="199">
        <v>0</v>
      </c>
      <c r="Q11" s="197">
        <v>17</v>
      </c>
      <c r="R11" s="197">
        <v>325</v>
      </c>
      <c r="S11" s="197">
        <v>295</v>
      </c>
      <c r="T11" s="197">
        <v>249</v>
      </c>
      <c r="U11" s="199">
        <v>0</v>
      </c>
      <c r="V11" s="199">
        <v>0</v>
      </c>
      <c r="W11" s="197">
        <v>0</v>
      </c>
      <c r="X11" s="207">
        <f t="shared" si="0"/>
        <v>1581</v>
      </c>
      <c r="AR11" s="173" t="s">
        <v>297</v>
      </c>
      <c r="AS11" s="209">
        <v>2</v>
      </c>
      <c r="AT11" s="204">
        <v>2</v>
      </c>
      <c r="AU11" s="204">
        <v>2</v>
      </c>
      <c r="AV11" s="204">
        <v>2</v>
      </c>
      <c r="AW11" s="173">
        <v>1</v>
      </c>
      <c r="AX11" s="204">
        <v>2</v>
      </c>
      <c r="AY11" s="204">
        <v>2</v>
      </c>
      <c r="AZ11" s="173">
        <v>0</v>
      </c>
      <c r="BA11" s="173">
        <v>1</v>
      </c>
      <c r="BB11" s="173">
        <v>1</v>
      </c>
      <c r="BC11" s="173">
        <v>1</v>
      </c>
      <c r="BD11" s="173">
        <v>1</v>
      </c>
      <c r="BE11" s="204">
        <v>2</v>
      </c>
      <c r="BF11" s="204">
        <v>2</v>
      </c>
      <c r="BG11" s="173">
        <v>1</v>
      </c>
      <c r="BH11" s="173">
        <v>1</v>
      </c>
      <c r="BI11" s="173">
        <v>1</v>
      </c>
      <c r="BJ11" s="173">
        <v>1</v>
      </c>
      <c r="BK11" s="204">
        <v>2</v>
      </c>
      <c r="BL11" s="205">
        <v>2</v>
      </c>
      <c r="BM11"/>
      <c r="BN11"/>
      <c r="BO11"/>
    </row>
    <row r="12" spans="1:67" s="197" customFormat="1" ht="19" customHeight="1">
      <c r="B12" s="198" t="s">
        <v>294</v>
      </c>
      <c r="C12" s="199">
        <v>0</v>
      </c>
      <c r="D12" s="199">
        <v>0</v>
      </c>
      <c r="E12" s="199">
        <v>0</v>
      </c>
      <c r="F12" s="197">
        <v>365</v>
      </c>
      <c r="G12" s="199">
        <v>0</v>
      </c>
      <c r="H12" s="199">
        <v>0</v>
      </c>
      <c r="I12" s="199">
        <v>0</v>
      </c>
      <c r="J12" s="197">
        <v>48</v>
      </c>
      <c r="L12" s="199">
        <v>0</v>
      </c>
      <c r="M12" s="197">
        <v>30</v>
      </c>
      <c r="N12" s="214">
        <v>3562</v>
      </c>
      <c r="O12" s="199">
        <v>0</v>
      </c>
      <c r="P12" s="197">
        <v>525</v>
      </c>
      <c r="Q12" s="197">
        <v>281</v>
      </c>
      <c r="R12" s="199">
        <v>0</v>
      </c>
      <c r="S12" s="219">
        <v>1411</v>
      </c>
      <c r="T12" s="199">
        <v>0</v>
      </c>
      <c r="U12" s="199">
        <v>0</v>
      </c>
      <c r="V12" s="199">
        <v>0</v>
      </c>
      <c r="W12" s="197">
        <v>55</v>
      </c>
      <c r="X12" s="201">
        <f t="shared" si="0"/>
        <v>6277</v>
      </c>
      <c r="AR12" s="173" t="s">
        <v>294</v>
      </c>
      <c r="AS12" s="209">
        <v>2</v>
      </c>
      <c r="AT12" s="204">
        <v>2</v>
      </c>
      <c r="AU12" s="204">
        <v>2</v>
      </c>
      <c r="AV12" s="173">
        <v>1</v>
      </c>
      <c r="AW12" s="204">
        <v>2</v>
      </c>
      <c r="AX12" s="204">
        <v>2</v>
      </c>
      <c r="AY12" s="204">
        <v>2</v>
      </c>
      <c r="AZ12" s="173">
        <v>1</v>
      </c>
      <c r="BA12" s="173">
        <v>0</v>
      </c>
      <c r="BB12" s="204">
        <v>2</v>
      </c>
      <c r="BC12" s="173">
        <v>1</v>
      </c>
      <c r="BD12" s="173">
        <v>1</v>
      </c>
      <c r="BE12" s="204">
        <v>2</v>
      </c>
      <c r="BF12" s="173">
        <v>1</v>
      </c>
      <c r="BG12" s="173">
        <v>1</v>
      </c>
      <c r="BH12" s="204">
        <v>2</v>
      </c>
      <c r="BI12" s="173">
        <v>1</v>
      </c>
      <c r="BJ12" s="204">
        <v>2</v>
      </c>
      <c r="BK12" s="204">
        <v>2</v>
      </c>
      <c r="BL12" s="205">
        <v>2</v>
      </c>
      <c r="BM12"/>
      <c r="BN12"/>
      <c r="BO12"/>
    </row>
    <row r="13" spans="1:67" s="197" customFormat="1" ht="19" customHeight="1">
      <c r="B13" s="198" t="s">
        <v>292</v>
      </c>
      <c r="C13" s="199">
        <v>0</v>
      </c>
      <c r="D13" s="199">
        <v>0</v>
      </c>
      <c r="E13" s="199">
        <v>0</v>
      </c>
      <c r="F13" s="199">
        <v>0</v>
      </c>
      <c r="G13" s="197">
        <v>791</v>
      </c>
      <c r="H13" s="199">
        <v>0</v>
      </c>
      <c r="I13" s="197">
        <v>26</v>
      </c>
      <c r="J13" s="200">
        <v>2727</v>
      </c>
      <c r="K13" s="199">
        <v>0</v>
      </c>
      <c r="M13" s="197">
        <v>837</v>
      </c>
      <c r="N13" s="199">
        <v>0</v>
      </c>
      <c r="O13" s="197">
        <v>202</v>
      </c>
      <c r="P13" s="197">
        <v>3</v>
      </c>
      <c r="Q13" s="197">
        <v>340</v>
      </c>
      <c r="R13" s="197">
        <v>147</v>
      </c>
      <c r="S13" s="199">
        <v>0</v>
      </c>
      <c r="T13" s="197">
        <v>439</v>
      </c>
      <c r="U13" s="197">
        <v>16</v>
      </c>
      <c r="V13" s="197">
        <v>0</v>
      </c>
      <c r="W13" s="197">
        <v>77</v>
      </c>
      <c r="X13" s="201">
        <f t="shared" si="0"/>
        <v>5605</v>
      </c>
      <c r="AR13" s="173" t="s">
        <v>292</v>
      </c>
      <c r="AS13" s="209">
        <v>2</v>
      </c>
      <c r="AT13" s="204">
        <v>2</v>
      </c>
      <c r="AU13" s="204">
        <v>2</v>
      </c>
      <c r="AV13" s="204">
        <v>2</v>
      </c>
      <c r="AW13" s="173">
        <v>1</v>
      </c>
      <c r="AX13" s="204">
        <v>2</v>
      </c>
      <c r="AY13" s="173">
        <v>1</v>
      </c>
      <c r="AZ13" s="173">
        <v>1</v>
      </c>
      <c r="BA13" s="204">
        <v>2</v>
      </c>
      <c r="BB13" s="173">
        <v>0</v>
      </c>
      <c r="BC13" s="173">
        <v>1</v>
      </c>
      <c r="BD13" s="204">
        <v>2</v>
      </c>
      <c r="BE13" s="173">
        <v>1</v>
      </c>
      <c r="BF13" s="173">
        <v>1</v>
      </c>
      <c r="BG13" s="173">
        <v>1</v>
      </c>
      <c r="BH13" s="173">
        <v>1</v>
      </c>
      <c r="BI13" s="204">
        <v>2</v>
      </c>
      <c r="BJ13" s="173">
        <v>1</v>
      </c>
      <c r="BK13" s="173">
        <v>1</v>
      </c>
      <c r="BL13" s="210">
        <v>2</v>
      </c>
      <c r="BM13"/>
      <c r="BN13"/>
      <c r="BO13"/>
    </row>
    <row r="14" spans="1:67" s="197" customFormat="1" ht="19" customHeight="1">
      <c r="B14" s="198" t="s">
        <v>301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7">
        <v>490</v>
      </c>
      <c r="K14" s="197">
        <v>3</v>
      </c>
      <c r="L14" s="197">
        <v>65</v>
      </c>
      <c r="N14" s="199">
        <v>0</v>
      </c>
      <c r="O14" s="199">
        <v>0</v>
      </c>
      <c r="P14" s="199">
        <v>0</v>
      </c>
      <c r="Q14" s="197">
        <v>24</v>
      </c>
      <c r="R14" s="199">
        <v>0</v>
      </c>
      <c r="S14" s="197">
        <v>111</v>
      </c>
      <c r="T14" s="197">
        <v>109</v>
      </c>
      <c r="U14" s="199">
        <v>0</v>
      </c>
      <c r="V14" s="199">
        <v>0</v>
      </c>
      <c r="W14" s="197">
        <v>0</v>
      </c>
      <c r="X14" s="207">
        <f t="shared" si="0"/>
        <v>802</v>
      </c>
      <c r="AR14" s="173" t="s">
        <v>301</v>
      </c>
      <c r="AS14" s="209">
        <v>2</v>
      </c>
      <c r="AT14" s="204">
        <v>2</v>
      </c>
      <c r="AU14" s="204">
        <v>2</v>
      </c>
      <c r="AV14" s="204">
        <v>2</v>
      </c>
      <c r="AW14" s="204">
        <v>2</v>
      </c>
      <c r="AX14" s="204">
        <v>2</v>
      </c>
      <c r="AY14" s="204">
        <v>2</v>
      </c>
      <c r="AZ14" s="173">
        <v>1</v>
      </c>
      <c r="BA14" s="173">
        <v>1</v>
      </c>
      <c r="BB14" s="173">
        <v>1</v>
      </c>
      <c r="BC14" s="173">
        <v>0</v>
      </c>
      <c r="BD14" s="204">
        <v>2</v>
      </c>
      <c r="BE14" s="204">
        <v>2</v>
      </c>
      <c r="BF14" s="204">
        <v>2</v>
      </c>
      <c r="BG14" s="173">
        <v>1</v>
      </c>
      <c r="BH14" s="204">
        <v>2</v>
      </c>
      <c r="BI14" s="173">
        <v>1</v>
      </c>
      <c r="BJ14" s="173">
        <v>1</v>
      </c>
      <c r="BK14" s="204">
        <v>2</v>
      </c>
      <c r="BL14" s="220">
        <v>3</v>
      </c>
      <c r="BM14"/>
      <c r="BN14"/>
      <c r="BO14"/>
    </row>
    <row r="15" spans="1:67" s="197" customFormat="1" ht="19" customHeight="1">
      <c r="B15" s="198" t="s">
        <v>209</v>
      </c>
      <c r="C15" s="199">
        <v>0</v>
      </c>
      <c r="D15" s="199">
        <v>0</v>
      </c>
      <c r="E15" s="197">
        <v>278</v>
      </c>
      <c r="F15" s="199">
        <v>0</v>
      </c>
      <c r="G15" s="199">
        <v>0</v>
      </c>
      <c r="H15" s="199">
        <v>0</v>
      </c>
      <c r="I15" s="197">
        <v>616</v>
      </c>
      <c r="J15" s="197">
        <v>47</v>
      </c>
      <c r="K15" s="197">
        <v>210</v>
      </c>
      <c r="L15" s="199">
        <v>0</v>
      </c>
      <c r="M15" s="199">
        <v>0</v>
      </c>
      <c r="O15" s="199">
        <v>0</v>
      </c>
      <c r="P15" s="199">
        <v>0</v>
      </c>
      <c r="Q15" s="199">
        <v>0</v>
      </c>
      <c r="R15" s="197">
        <v>401</v>
      </c>
      <c r="S15" s="197">
        <v>274</v>
      </c>
      <c r="T15" s="199">
        <v>0</v>
      </c>
      <c r="U15" s="199">
        <v>0</v>
      </c>
      <c r="V15" s="197">
        <v>28</v>
      </c>
      <c r="W15" s="197">
        <v>0</v>
      </c>
      <c r="X15" s="207">
        <f t="shared" si="0"/>
        <v>1854</v>
      </c>
      <c r="AR15" s="173" t="s">
        <v>209</v>
      </c>
      <c r="AS15" s="209">
        <v>2</v>
      </c>
      <c r="AT15" s="204">
        <v>2</v>
      </c>
      <c r="AU15" s="173">
        <v>1</v>
      </c>
      <c r="AV15" s="204">
        <v>2</v>
      </c>
      <c r="AW15" s="204">
        <v>2</v>
      </c>
      <c r="AX15" s="204">
        <v>2</v>
      </c>
      <c r="AY15" s="173">
        <v>1</v>
      </c>
      <c r="AZ15" s="173">
        <v>1</v>
      </c>
      <c r="BA15" s="173">
        <v>1</v>
      </c>
      <c r="BB15" s="204">
        <v>2</v>
      </c>
      <c r="BC15" s="204">
        <v>2</v>
      </c>
      <c r="BD15" s="173">
        <v>0</v>
      </c>
      <c r="BE15" s="204">
        <v>2</v>
      </c>
      <c r="BF15" s="204">
        <v>2</v>
      </c>
      <c r="BG15" s="204">
        <v>2</v>
      </c>
      <c r="BH15" s="173">
        <v>1</v>
      </c>
      <c r="BI15" s="173">
        <v>1</v>
      </c>
      <c r="BJ15" s="204">
        <v>2</v>
      </c>
      <c r="BK15" s="204">
        <v>2</v>
      </c>
      <c r="BL15" s="210">
        <v>1</v>
      </c>
      <c r="BM15"/>
      <c r="BN15"/>
      <c r="BO15"/>
    </row>
    <row r="16" spans="1:67" s="197" customFormat="1" ht="19" customHeight="1">
      <c r="B16" s="198" t="s">
        <v>291</v>
      </c>
      <c r="C16" s="197">
        <v>11</v>
      </c>
      <c r="D16" s="199">
        <v>0</v>
      </c>
      <c r="E16" s="199">
        <v>0</v>
      </c>
      <c r="F16" s="199">
        <v>0</v>
      </c>
      <c r="G16" s="199">
        <v>0</v>
      </c>
      <c r="H16" s="199">
        <v>0</v>
      </c>
      <c r="I16" s="197">
        <v>617</v>
      </c>
      <c r="J16" s="199">
        <v>0</v>
      </c>
      <c r="K16" s="199">
        <v>0</v>
      </c>
      <c r="L16" s="197">
        <v>665</v>
      </c>
      <c r="M16" s="199">
        <v>0</v>
      </c>
      <c r="N16" s="199">
        <v>0</v>
      </c>
      <c r="P16" s="197">
        <v>86</v>
      </c>
      <c r="Q16" s="197">
        <v>14</v>
      </c>
      <c r="R16" s="219">
        <v>1012</v>
      </c>
      <c r="S16" s="197">
        <v>297</v>
      </c>
      <c r="T16" s="199">
        <v>0</v>
      </c>
      <c r="U16" s="199">
        <v>0</v>
      </c>
      <c r="V16" s="199">
        <v>0</v>
      </c>
      <c r="W16" s="197">
        <v>0</v>
      </c>
      <c r="X16" s="207">
        <f t="shared" si="0"/>
        <v>2702</v>
      </c>
      <c r="AR16" s="173" t="s">
        <v>291</v>
      </c>
      <c r="AS16" s="212">
        <v>1</v>
      </c>
      <c r="AT16" s="204">
        <v>2</v>
      </c>
      <c r="AU16" s="204">
        <v>2</v>
      </c>
      <c r="AV16" s="204">
        <v>2</v>
      </c>
      <c r="AW16" s="204">
        <v>2</v>
      </c>
      <c r="AX16" s="204">
        <v>2</v>
      </c>
      <c r="AY16" s="173">
        <v>1</v>
      </c>
      <c r="AZ16" s="204">
        <v>2</v>
      </c>
      <c r="BA16" s="204">
        <v>2</v>
      </c>
      <c r="BB16" s="173">
        <v>1</v>
      </c>
      <c r="BC16" s="204">
        <v>2</v>
      </c>
      <c r="BD16" s="204">
        <v>2</v>
      </c>
      <c r="BE16" s="173">
        <v>0</v>
      </c>
      <c r="BF16" s="173">
        <v>1</v>
      </c>
      <c r="BG16" s="173">
        <v>1</v>
      </c>
      <c r="BH16" s="173">
        <v>1</v>
      </c>
      <c r="BI16" s="173">
        <v>1</v>
      </c>
      <c r="BJ16" s="204">
        <v>2</v>
      </c>
      <c r="BK16" s="204">
        <v>2</v>
      </c>
      <c r="BL16" s="205">
        <v>2</v>
      </c>
      <c r="BM16"/>
      <c r="BN16"/>
      <c r="BO16"/>
    </row>
    <row r="17" spans="1:67" s="197" customFormat="1" ht="19" customHeight="1">
      <c r="B17" s="198" t="s">
        <v>298</v>
      </c>
      <c r="C17" s="199">
        <v>0</v>
      </c>
      <c r="D17" s="199">
        <v>0</v>
      </c>
      <c r="E17" s="199">
        <v>0</v>
      </c>
      <c r="F17" s="197">
        <v>12</v>
      </c>
      <c r="G17" s="199">
        <v>0</v>
      </c>
      <c r="H17" s="199">
        <v>0</v>
      </c>
      <c r="I17" s="219">
        <v>1122</v>
      </c>
      <c r="J17" s="199">
        <v>0</v>
      </c>
      <c r="K17" s="197">
        <v>136</v>
      </c>
      <c r="L17" s="197">
        <v>16</v>
      </c>
      <c r="M17" s="199">
        <v>0</v>
      </c>
      <c r="N17" s="199">
        <v>0</v>
      </c>
      <c r="O17" s="197">
        <v>97</v>
      </c>
      <c r="Q17" s="197">
        <v>172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7">
        <v>230</v>
      </c>
      <c r="X17" s="207">
        <f t="shared" si="0"/>
        <v>1785</v>
      </c>
      <c r="AR17" s="173" t="s">
        <v>298</v>
      </c>
      <c r="AS17" s="209">
        <v>2</v>
      </c>
      <c r="AT17" s="204">
        <v>2</v>
      </c>
      <c r="AU17" s="204">
        <v>2</v>
      </c>
      <c r="AV17" s="173">
        <v>1</v>
      </c>
      <c r="AW17" s="204">
        <v>2</v>
      </c>
      <c r="AX17" s="204">
        <v>2</v>
      </c>
      <c r="AY17" s="173">
        <v>1</v>
      </c>
      <c r="AZ17" s="204">
        <v>2</v>
      </c>
      <c r="BA17" s="173">
        <v>1</v>
      </c>
      <c r="BB17" s="173">
        <v>1</v>
      </c>
      <c r="BC17" s="204">
        <v>2</v>
      </c>
      <c r="BD17" s="204">
        <v>2</v>
      </c>
      <c r="BE17" s="173">
        <v>1</v>
      </c>
      <c r="BF17" s="173">
        <v>0</v>
      </c>
      <c r="BG17" s="173">
        <v>1</v>
      </c>
      <c r="BH17" s="204">
        <v>2</v>
      </c>
      <c r="BI17" s="204">
        <v>2</v>
      </c>
      <c r="BJ17" s="204">
        <v>2</v>
      </c>
      <c r="BK17" s="204">
        <v>2</v>
      </c>
      <c r="BL17" s="205">
        <v>2</v>
      </c>
      <c r="BM17"/>
      <c r="BN17"/>
      <c r="BO17"/>
    </row>
    <row r="18" spans="1:67" s="197" customFormat="1" ht="19" customHeight="1">
      <c r="B18" s="198" t="s">
        <v>288</v>
      </c>
      <c r="C18" s="199">
        <v>0</v>
      </c>
      <c r="D18" s="214">
        <v>3385</v>
      </c>
      <c r="E18" s="199">
        <v>0</v>
      </c>
      <c r="F18" s="199">
        <v>0</v>
      </c>
      <c r="G18" s="199">
        <v>0</v>
      </c>
      <c r="H18" s="197">
        <v>69</v>
      </c>
      <c r="I18" s="200">
        <v>2798</v>
      </c>
      <c r="J18" s="200">
        <v>2939</v>
      </c>
      <c r="K18" s="197">
        <v>470</v>
      </c>
      <c r="L18" s="197">
        <v>130</v>
      </c>
      <c r="M18" s="197">
        <v>393</v>
      </c>
      <c r="N18" s="221">
        <v>0</v>
      </c>
      <c r="O18" s="197">
        <v>4</v>
      </c>
      <c r="P18" s="215">
        <v>5160</v>
      </c>
      <c r="R18" s="197">
        <v>173</v>
      </c>
      <c r="S18" s="197">
        <v>2</v>
      </c>
      <c r="T18" s="199">
        <v>0</v>
      </c>
      <c r="U18" s="200">
        <v>2019</v>
      </c>
      <c r="V18" s="199">
        <v>0</v>
      </c>
      <c r="W18" s="214">
        <v>3203</v>
      </c>
      <c r="X18" s="222">
        <f t="shared" si="0"/>
        <v>20745</v>
      </c>
      <c r="AR18" s="173" t="s">
        <v>288</v>
      </c>
      <c r="AS18" s="209">
        <v>2</v>
      </c>
      <c r="AT18" s="173">
        <v>1</v>
      </c>
      <c r="AU18" s="204">
        <v>2</v>
      </c>
      <c r="AV18" s="204">
        <v>2</v>
      </c>
      <c r="AW18" s="204">
        <v>2</v>
      </c>
      <c r="AX18" s="173">
        <v>1</v>
      </c>
      <c r="AY18" s="173">
        <v>1</v>
      </c>
      <c r="AZ18" s="173">
        <v>1</v>
      </c>
      <c r="BA18" s="173">
        <v>1</v>
      </c>
      <c r="BB18" s="173">
        <v>1</v>
      </c>
      <c r="BC18" s="173">
        <v>1</v>
      </c>
      <c r="BD18" s="204">
        <v>2</v>
      </c>
      <c r="BE18" s="173">
        <v>1</v>
      </c>
      <c r="BF18" s="173">
        <v>1</v>
      </c>
      <c r="BG18" s="173">
        <v>0</v>
      </c>
      <c r="BH18" s="173">
        <v>1</v>
      </c>
      <c r="BI18" s="173">
        <v>1</v>
      </c>
      <c r="BJ18" s="204">
        <v>2</v>
      </c>
      <c r="BK18" s="173">
        <v>1</v>
      </c>
      <c r="BL18" s="205">
        <v>2</v>
      </c>
      <c r="BM18"/>
      <c r="BN18"/>
      <c r="BO18"/>
    </row>
    <row r="19" spans="1:67" s="197" customFormat="1" ht="19" customHeight="1">
      <c r="B19" s="198" t="s">
        <v>290</v>
      </c>
      <c r="C19" s="197">
        <v>159</v>
      </c>
      <c r="D19" s="197">
        <v>17</v>
      </c>
      <c r="E19" s="199">
        <v>0</v>
      </c>
      <c r="F19" s="199">
        <v>0</v>
      </c>
      <c r="G19" s="197">
        <v>757</v>
      </c>
      <c r="H19" s="197">
        <v>97</v>
      </c>
      <c r="I19" s="199">
        <v>0</v>
      </c>
      <c r="J19" s="197">
        <v>548</v>
      </c>
      <c r="K19" s="199">
        <v>0</v>
      </c>
      <c r="L19" s="200">
        <v>2125</v>
      </c>
      <c r="M19" s="199">
        <v>0</v>
      </c>
      <c r="N19" s="197">
        <v>599</v>
      </c>
      <c r="O19" s="197">
        <v>398</v>
      </c>
      <c r="P19" s="199">
        <v>0</v>
      </c>
      <c r="Q19" s="197">
        <v>273</v>
      </c>
      <c r="S19" s="197">
        <v>65</v>
      </c>
      <c r="T19" s="199">
        <v>0</v>
      </c>
      <c r="U19" s="221">
        <v>0</v>
      </c>
      <c r="V19" s="200">
        <v>2977</v>
      </c>
      <c r="W19" s="197">
        <v>355</v>
      </c>
      <c r="X19" s="201">
        <f t="shared" si="0"/>
        <v>8370</v>
      </c>
      <c r="AR19" s="173" t="s">
        <v>290</v>
      </c>
      <c r="AS19" s="212">
        <v>1</v>
      </c>
      <c r="AT19" s="173">
        <v>1</v>
      </c>
      <c r="AU19" s="204">
        <v>2</v>
      </c>
      <c r="AV19" s="204">
        <v>2</v>
      </c>
      <c r="AW19" s="173">
        <v>1</v>
      </c>
      <c r="AX19" s="173">
        <v>1</v>
      </c>
      <c r="AY19" s="204">
        <v>2</v>
      </c>
      <c r="AZ19" s="173">
        <v>1</v>
      </c>
      <c r="BA19" s="204">
        <v>2</v>
      </c>
      <c r="BB19" s="173">
        <v>1</v>
      </c>
      <c r="BC19" s="204">
        <v>2</v>
      </c>
      <c r="BD19" s="173">
        <v>1</v>
      </c>
      <c r="BE19" s="173">
        <v>1</v>
      </c>
      <c r="BF19" s="204">
        <v>2</v>
      </c>
      <c r="BG19" s="173">
        <v>1</v>
      </c>
      <c r="BH19" s="173">
        <v>0</v>
      </c>
      <c r="BI19" s="173">
        <v>1</v>
      </c>
      <c r="BJ19" s="204">
        <v>2</v>
      </c>
      <c r="BK19" s="173">
        <v>1</v>
      </c>
      <c r="BL19" s="210">
        <v>1</v>
      </c>
      <c r="BM19"/>
      <c r="BN19"/>
      <c r="BO19"/>
    </row>
    <row r="20" spans="1:67" s="197" customFormat="1" ht="19" customHeight="1">
      <c r="B20" s="198" t="s">
        <v>211</v>
      </c>
      <c r="C20" s="197">
        <v>745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7">
        <v>458</v>
      </c>
      <c r="K20" s="197">
        <v>20</v>
      </c>
      <c r="L20" s="199">
        <v>0</v>
      </c>
      <c r="M20" s="197">
        <v>722</v>
      </c>
      <c r="N20" s="197">
        <v>220</v>
      </c>
      <c r="O20" s="197">
        <v>99</v>
      </c>
      <c r="P20" s="199">
        <v>0</v>
      </c>
      <c r="Q20" s="197">
        <v>9</v>
      </c>
      <c r="R20" s="197">
        <v>47</v>
      </c>
      <c r="T20" s="199">
        <v>0</v>
      </c>
      <c r="U20" s="199">
        <v>0</v>
      </c>
      <c r="V20" s="199">
        <v>0</v>
      </c>
      <c r="W20" s="197">
        <v>0</v>
      </c>
      <c r="X20" s="207">
        <f t="shared" si="0"/>
        <v>2320</v>
      </c>
      <c r="AR20" s="173" t="s">
        <v>211</v>
      </c>
      <c r="AS20" s="212">
        <v>1</v>
      </c>
      <c r="AT20" s="204">
        <v>2</v>
      </c>
      <c r="AU20" s="204">
        <v>2</v>
      </c>
      <c r="AV20" s="204">
        <v>2</v>
      </c>
      <c r="AW20" s="204">
        <v>2</v>
      </c>
      <c r="AX20" s="204">
        <v>2</v>
      </c>
      <c r="AY20" s="204">
        <v>2</v>
      </c>
      <c r="AZ20" s="173">
        <v>1</v>
      </c>
      <c r="BA20" s="173">
        <v>1</v>
      </c>
      <c r="BB20" s="204">
        <v>2</v>
      </c>
      <c r="BC20" s="173">
        <v>1</v>
      </c>
      <c r="BD20" s="173">
        <v>1</v>
      </c>
      <c r="BE20" s="173">
        <v>1</v>
      </c>
      <c r="BF20" s="204">
        <v>2</v>
      </c>
      <c r="BG20" s="173">
        <v>1</v>
      </c>
      <c r="BH20" s="173">
        <v>1</v>
      </c>
      <c r="BI20" s="173">
        <v>0</v>
      </c>
      <c r="BJ20" s="204">
        <v>2</v>
      </c>
      <c r="BK20" s="204">
        <v>2</v>
      </c>
      <c r="BL20" s="205">
        <v>2</v>
      </c>
      <c r="BM20"/>
      <c r="BN20"/>
      <c r="BO20"/>
    </row>
    <row r="21" spans="1:67" s="197" customFormat="1" ht="19" customHeight="1">
      <c r="B21" s="198" t="s">
        <v>295</v>
      </c>
      <c r="C21" s="197">
        <v>779</v>
      </c>
      <c r="D21" s="199">
        <v>0</v>
      </c>
      <c r="E21" s="197">
        <v>25</v>
      </c>
      <c r="F21" s="197">
        <v>3</v>
      </c>
      <c r="G21" s="197">
        <v>106</v>
      </c>
      <c r="H21" s="197">
        <v>103</v>
      </c>
      <c r="I21" s="199">
        <v>0</v>
      </c>
      <c r="J21" s="197">
        <v>895</v>
      </c>
      <c r="K21" s="199">
        <v>0</v>
      </c>
      <c r="L21" s="197">
        <v>170</v>
      </c>
      <c r="M21" s="197">
        <v>587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S21" s="199">
        <v>0</v>
      </c>
      <c r="U21" s="199">
        <v>0</v>
      </c>
      <c r="V21" s="199">
        <v>0</v>
      </c>
      <c r="W21" s="199">
        <v>0</v>
      </c>
      <c r="X21" s="207">
        <f t="shared" si="0"/>
        <v>2668</v>
      </c>
      <c r="AR21" s="173" t="s">
        <v>295</v>
      </c>
      <c r="AS21" s="212">
        <v>1</v>
      </c>
      <c r="AT21" s="204">
        <v>2</v>
      </c>
      <c r="AU21" s="173">
        <v>1</v>
      </c>
      <c r="AV21" s="173">
        <v>1</v>
      </c>
      <c r="AW21" s="173">
        <v>1</v>
      </c>
      <c r="AX21" s="173">
        <v>1</v>
      </c>
      <c r="AY21" s="204">
        <v>2</v>
      </c>
      <c r="AZ21" s="173">
        <v>1</v>
      </c>
      <c r="BA21" s="204">
        <v>2</v>
      </c>
      <c r="BB21" s="173">
        <v>1</v>
      </c>
      <c r="BC21" s="173">
        <v>1</v>
      </c>
      <c r="BD21" s="204">
        <v>2</v>
      </c>
      <c r="BE21" s="204">
        <v>2</v>
      </c>
      <c r="BF21" s="204">
        <v>2</v>
      </c>
      <c r="BG21" s="204">
        <v>2</v>
      </c>
      <c r="BH21" s="204">
        <v>2</v>
      </c>
      <c r="BI21" s="204">
        <v>2</v>
      </c>
      <c r="BJ21" s="173">
        <v>0</v>
      </c>
      <c r="BK21" s="204">
        <v>2</v>
      </c>
      <c r="BL21" s="205">
        <v>2</v>
      </c>
      <c r="BM21"/>
      <c r="BN21"/>
      <c r="BO21"/>
    </row>
    <row r="22" spans="1:67" s="197" customFormat="1" ht="19" customHeight="1">
      <c r="B22" s="198" t="s">
        <v>302</v>
      </c>
      <c r="C22" s="199">
        <v>0</v>
      </c>
      <c r="D22" s="197">
        <v>74</v>
      </c>
      <c r="E22" s="199">
        <v>0</v>
      </c>
      <c r="F22" s="199">
        <v>0</v>
      </c>
      <c r="G22" s="199">
        <v>0</v>
      </c>
      <c r="H22" s="197">
        <v>24</v>
      </c>
      <c r="I22" s="199">
        <v>0</v>
      </c>
      <c r="J22" s="199">
        <v>0</v>
      </c>
      <c r="K22" s="199">
        <v>0</v>
      </c>
      <c r="L22" s="197">
        <v>36</v>
      </c>
      <c r="M22" s="199">
        <v>0</v>
      </c>
      <c r="N22" s="199">
        <v>0</v>
      </c>
      <c r="O22" s="199">
        <v>0</v>
      </c>
      <c r="P22" s="199">
        <v>0</v>
      </c>
      <c r="Q22" s="197">
        <v>88</v>
      </c>
      <c r="R22" s="197">
        <v>1</v>
      </c>
      <c r="S22" s="199">
        <v>0</v>
      </c>
      <c r="T22" s="199">
        <v>0</v>
      </c>
      <c r="V22" s="199">
        <v>0</v>
      </c>
      <c r="W22" s="197">
        <v>256</v>
      </c>
      <c r="X22" s="207">
        <f t="shared" si="0"/>
        <v>479</v>
      </c>
      <c r="AR22" s="173" t="s">
        <v>302</v>
      </c>
      <c r="AS22" s="209">
        <v>2</v>
      </c>
      <c r="AT22" s="173">
        <v>1</v>
      </c>
      <c r="AU22" s="204">
        <v>2</v>
      </c>
      <c r="AV22" s="204">
        <v>2</v>
      </c>
      <c r="AW22" s="204">
        <v>2</v>
      </c>
      <c r="AX22" s="173">
        <v>1</v>
      </c>
      <c r="AY22" s="204">
        <v>2</v>
      </c>
      <c r="AZ22" s="204">
        <v>2</v>
      </c>
      <c r="BA22" s="204">
        <v>2</v>
      </c>
      <c r="BB22" s="173">
        <v>1</v>
      </c>
      <c r="BC22" s="204">
        <v>2</v>
      </c>
      <c r="BD22" s="204">
        <v>2</v>
      </c>
      <c r="BE22" s="204">
        <v>2</v>
      </c>
      <c r="BF22" s="204">
        <v>2</v>
      </c>
      <c r="BG22" s="173">
        <v>1</v>
      </c>
      <c r="BH22" s="173">
        <v>1</v>
      </c>
      <c r="BI22" s="204">
        <v>2</v>
      </c>
      <c r="BJ22" s="204">
        <v>2</v>
      </c>
      <c r="BK22" s="173">
        <v>0</v>
      </c>
      <c r="BL22" s="205">
        <v>2</v>
      </c>
      <c r="BM22"/>
      <c r="BN22"/>
      <c r="BO22"/>
    </row>
    <row r="23" spans="1:67" s="197" customFormat="1" ht="19" customHeight="1" thickBot="1">
      <c r="B23" s="223" t="s">
        <v>299</v>
      </c>
      <c r="C23" s="224">
        <v>0</v>
      </c>
      <c r="D23" s="225">
        <v>323</v>
      </c>
      <c r="E23" s="225">
        <v>95</v>
      </c>
      <c r="F23" s="224">
        <v>0</v>
      </c>
      <c r="G23" s="225">
        <v>10</v>
      </c>
      <c r="H23" s="224">
        <v>0</v>
      </c>
      <c r="I23" s="225">
        <v>217</v>
      </c>
      <c r="J23" s="224">
        <v>0</v>
      </c>
      <c r="K23" s="224">
        <v>0</v>
      </c>
      <c r="L23" s="224">
        <v>0</v>
      </c>
      <c r="M23" s="224">
        <v>0</v>
      </c>
      <c r="N23" s="225">
        <v>7</v>
      </c>
      <c r="O23" s="224">
        <v>0</v>
      </c>
      <c r="P23" s="224">
        <v>0</v>
      </c>
      <c r="Q23" s="224">
        <v>0</v>
      </c>
      <c r="R23" s="225">
        <v>31</v>
      </c>
      <c r="S23" s="224">
        <v>0</v>
      </c>
      <c r="T23" s="224">
        <v>0</v>
      </c>
      <c r="U23" s="224">
        <v>0</v>
      </c>
      <c r="V23" s="225"/>
      <c r="W23" s="225">
        <v>191</v>
      </c>
      <c r="X23" s="226">
        <f t="shared" si="0"/>
        <v>874</v>
      </c>
      <c r="AR23" s="227" t="s">
        <v>299</v>
      </c>
      <c r="AS23" s="228">
        <v>2</v>
      </c>
      <c r="AT23" s="227">
        <v>1</v>
      </c>
      <c r="AU23" s="227">
        <v>1</v>
      </c>
      <c r="AV23" s="229">
        <v>2</v>
      </c>
      <c r="AW23" s="227">
        <v>1</v>
      </c>
      <c r="AX23" s="229">
        <v>2</v>
      </c>
      <c r="AY23" s="227">
        <v>1</v>
      </c>
      <c r="AZ23" s="229">
        <v>2</v>
      </c>
      <c r="BA23" s="229">
        <v>2</v>
      </c>
      <c r="BB23" s="229">
        <v>2</v>
      </c>
      <c r="BC23" s="230">
        <v>3</v>
      </c>
      <c r="BD23" s="227">
        <v>1</v>
      </c>
      <c r="BE23" s="229">
        <v>2</v>
      </c>
      <c r="BF23" s="229">
        <v>2</v>
      </c>
      <c r="BG23" s="229">
        <v>2</v>
      </c>
      <c r="BH23" s="227">
        <v>1</v>
      </c>
      <c r="BI23" s="229">
        <v>2</v>
      </c>
      <c r="BJ23" s="229">
        <v>2</v>
      </c>
      <c r="BK23" s="229">
        <v>2</v>
      </c>
      <c r="BL23" s="231">
        <v>0</v>
      </c>
      <c r="BM23"/>
      <c r="BN23"/>
      <c r="BO23"/>
    </row>
    <row r="24" spans="1:67" ht="19" customHeight="1"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206" t="s">
        <v>508</v>
      </c>
      <c r="AS24" s="173"/>
      <c r="AT24" s="173"/>
      <c r="AU24" s="173"/>
      <c r="AV24" s="173"/>
      <c r="AW24" s="173"/>
      <c r="AX24" s="173"/>
    </row>
    <row r="25" spans="1:67" ht="19" customHeight="1"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314"/>
      <c r="AS25" s="77" t="s">
        <v>541</v>
      </c>
    </row>
    <row r="26" spans="1:67" customFormat="1" ht="19" customHeight="1">
      <c r="AR26" s="315"/>
      <c r="AS26" s="77" t="s">
        <v>542</v>
      </c>
      <c r="AT26" s="77"/>
      <c r="AU26" s="77"/>
      <c r="AV26" s="77"/>
      <c r="AW26" s="77"/>
      <c r="AX26" s="77"/>
      <c r="AY26" s="77"/>
      <c r="AZ26" s="77"/>
      <c r="BA26" s="77"/>
    </row>
    <row r="27" spans="1:67" ht="29" customHeight="1" thickBot="1">
      <c r="A27" s="233" t="s">
        <v>401</v>
      </c>
      <c r="B27" s="232" t="s">
        <v>372</v>
      </c>
      <c r="C27" s="193" t="s">
        <v>213</v>
      </c>
      <c r="D27" s="193" t="s">
        <v>212</v>
      </c>
      <c r="E27" s="193" t="s">
        <v>296</v>
      </c>
      <c r="F27" s="193" t="s">
        <v>289</v>
      </c>
      <c r="G27" s="193" t="s">
        <v>293</v>
      </c>
      <c r="H27" s="193" t="s">
        <v>210</v>
      </c>
      <c r="I27" s="193" t="s">
        <v>300</v>
      </c>
      <c r="J27" s="193" t="s">
        <v>297</v>
      </c>
      <c r="K27" s="193" t="s">
        <v>294</v>
      </c>
      <c r="L27" s="193" t="s">
        <v>292</v>
      </c>
      <c r="M27" s="193" t="s">
        <v>301</v>
      </c>
      <c r="N27" s="193" t="s">
        <v>209</v>
      </c>
      <c r="O27" s="193" t="s">
        <v>291</v>
      </c>
      <c r="P27" s="193" t="s">
        <v>298</v>
      </c>
      <c r="Q27" s="193" t="s">
        <v>288</v>
      </c>
      <c r="R27" s="193" t="s">
        <v>290</v>
      </c>
      <c r="S27" s="193" t="s">
        <v>211</v>
      </c>
      <c r="T27" s="193" t="s">
        <v>295</v>
      </c>
      <c r="U27" s="193" t="s">
        <v>302</v>
      </c>
      <c r="V27" s="193" t="s">
        <v>299</v>
      </c>
      <c r="W27" s="193" t="s">
        <v>303</v>
      </c>
      <c r="X27" s="194" t="s">
        <v>124</v>
      </c>
      <c r="Y27" s="194" t="s">
        <v>127</v>
      </c>
    </row>
    <row r="28" spans="1:67" ht="19" customHeight="1" thickTop="1">
      <c r="B28" s="233" t="s">
        <v>213</v>
      </c>
      <c r="C28" s="234"/>
      <c r="D28" s="235">
        <v>0</v>
      </c>
      <c r="E28" s="235">
        <v>239</v>
      </c>
      <c r="F28" s="235">
        <v>37</v>
      </c>
      <c r="G28" s="235">
        <v>0</v>
      </c>
      <c r="H28" s="235">
        <v>18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25</v>
      </c>
      <c r="P28" s="235">
        <v>0</v>
      </c>
      <c r="Q28" s="235">
        <v>0</v>
      </c>
      <c r="R28" s="235">
        <v>219</v>
      </c>
      <c r="S28" s="236">
        <v>2411</v>
      </c>
      <c r="T28" s="236">
        <v>2341</v>
      </c>
      <c r="U28" s="235">
        <v>0</v>
      </c>
      <c r="V28" s="235">
        <v>0</v>
      </c>
      <c r="W28" s="235">
        <v>0</v>
      </c>
      <c r="X28" s="216">
        <f t="shared" ref="X28:X47" si="1">SUM(C28:W28)</f>
        <v>5290</v>
      </c>
      <c r="Y28" s="237" t="s">
        <v>373</v>
      </c>
    </row>
    <row r="29" spans="1:67" ht="19" customHeight="1">
      <c r="B29" s="233" t="s">
        <v>212</v>
      </c>
      <c r="C29" s="234">
        <v>0</v>
      </c>
      <c r="D29" s="235"/>
      <c r="E29" s="235">
        <v>0</v>
      </c>
      <c r="F29" s="235">
        <v>0</v>
      </c>
      <c r="G29" s="235">
        <v>22</v>
      </c>
      <c r="H29" s="235">
        <v>21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151</v>
      </c>
      <c r="R29" s="235">
        <v>27</v>
      </c>
      <c r="S29" s="235">
        <v>0</v>
      </c>
      <c r="T29" s="235">
        <v>0</v>
      </c>
      <c r="U29" s="235">
        <v>11</v>
      </c>
      <c r="V29" s="235">
        <v>439</v>
      </c>
      <c r="W29" s="235">
        <v>73</v>
      </c>
      <c r="X29" s="218">
        <f t="shared" si="1"/>
        <v>744</v>
      </c>
      <c r="Y29" s="208" t="s">
        <v>374</v>
      </c>
    </row>
    <row r="30" spans="1:67" ht="19" customHeight="1">
      <c r="B30" s="233" t="s">
        <v>296</v>
      </c>
      <c r="C30" s="234">
        <v>23</v>
      </c>
      <c r="D30" s="235">
        <v>0</v>
      </c>
      <c r="E30" s="235"/>
      <c r="F30" s="235">
        <v>104</v>
      </c>
      <c r="G30" s="235">
        <v>0</v>
      </c>
      <c r="H30" s="235">
        <v>266</v>
      </c>
      <c r="I30" s="235">
        <v>18</v>
      </c>
      <c r="J30" s="235">
        <v>0</v>
      </c>
      <c r="K30" s="235">
        <v>0</v>
      </c>
      <c r="L30" s="235">
        <v>0</v>
      </c>
      <c r="M30" s="235">
        <v>0</v>
      </c>
      <c r="N30" s="238">
        <v>553</v>
      </c>
      <c r="O30" s="235">
        <v>0</v>
      </c>
      <c r="P30" s="235">
        <v>0</v>
      </c>
      <c r="Q30" s="235">
        <v>0</v>
      </c>
      <c r="R30" s="235">
        <v>0</v>
      </c>
      <c r="S30" s="235">
        <v>0</v>
      </c>
      <c r="T30" s="235">
        <v>53</v>
      </c>
      <c r="U30" s="235">
        <v>0</v>
      </c>
      <c r="V30" s="235">
        <v>237</v>
      </c>
      <c r="W30" s="235">
        <v>0</v>
      </c>
      <c r="X30" s="218">
        <f t="shared" si="1"/>
        <v>1254</v>
      </c>
      <c r="Y30" s="211" t="s">
        <v>375</v>
      </c>
    </row>
    <row r="31" spans="1:67" ht="19" customHeight="1">
      <c r="B31" s="233" t="s">
        <v>289</v>
      </c>
      <c r="C31" s="234">
        <v>60</v>
      </c>
      <c r="D31" s="235">
        <v>0</v>
      </c>
      <c r="E31" s="235">
        <v>571</v>
      </c>
      <c r="F31" s="235"/>
      <c r="G31" s="235">
        <v>0</v>
      </c>
      <c r="H31" s="235">
        <v>223</v>
      </c>
      <c r="I31" s="235">
        <v>0</v>
      </c>
      <c r="J31" s="235">
        <v>0</v>
      </c>
      <c r="K31" s="238">
        <v>607</v>
      </c>
      <c r="L31" s="235">
        <v>0</v>
      </c>
      <c r="M31" s="235">
        <v>0</v>
      </c>
      <c r="N31" s="235">
        <v>0</v>
      </c>
      <c r="O31" s="235">
        <v>0</v>
      </c>
      <c r="P31" s="235">
        <v>32</v>
      </c>
      <c r="Q31" s="235">
        <v>0</v>
      </c>
      <c r="R31" s="235">
        <v>0</v>
      </c>
      <c r="S31" s="235">
        <v>0</v>
      </c>
      <c r="T31" s="235">
        <v>52</v>
      </c>
      <c r="U31" s="235">
        <v>0</v>
      </c>
      <c r="V31" s="235">
        <v>0</v>
      </c>
      <c r="W31" s="235">
        <v>320</v>
      </c>
      <c r="X31" s="201">
        <f t="shared" si="1"/>
        <v>1865</v>
      </c>
      <c r="Y31" s="217" t="s">
        <v>376</v>
      </c>
    </row>
    <row r="32" spans="1:67" ht="19" customHeight="1">
      <c r="B32" s="233" t="s">
        <v>293</v>
      </c>
      <c r="C32" s="234">
        <v>0</v>
      </c>
      <c r="D32" s="235">
        <v>39</v>
      </c>
      <c r="E32" s="235">
        <v>0</v>
      </c>
      <c r="F32" s="235">
        <v>0</v>
      </c>
      <c r="G32" s="235"/>
      <c r="H32" s="235">
        <v>0</v>
      </c>
      <c r="I32" s="235">
        <v>0</v>
      </c>
      <c r="J32" s="235">
        <v>36</v>
      </c>
      <c r="K32" s="235">
        <v>0</v>
      </c>
      <c r="L32" s="235">
        <v>223</v>
      </c>
      <c r="M32" s="235">
        <v>0</v>
      </c>
      <c r="N32" s="235">
        <v>0</v>
      </c>
      <c r="O32" s="235">
        <v>0</v>
      </c>
      <c r="P32" s="235">
        <v>0</v>
      </c>
      <c r="Q32" s="235">
        <v>0</v>
      </c>
      <c r="R32" s="235">
        <v>112</v>
      </c>
      <c r="S32" s="235">
        <v>0</v>
      </c>
      <c r="T32" s="235">
        <v>73</v>
      </c>
      <c r="U32" s="235">
        <v>0</v>
      </c>
      <c r="V32" s="235">
        <v>24</v>
      </c>
      <c r="W32" s="235">
        <v>0</v>
      </c>
      <c r="X32" s="218">
        <f t="shared" si="1"/>
        <v>507</v>
      </c>
      <c r="Y32" s="218" t="s">
        <v>435</v>
      </c>
    </row>
    <row r="33" spans="2:36">
      <c r="B33" s="233" t="s">
        <v>210</v>
      </c>
      <c r="C33" s="234">
        <v>37</v>
      </c>
      <c r="D33" s="235">
        <v>247</v>
      </c>
      <c r="E33" s="238">
        <v>626</v>
      </c>
      <c r="F33" s="235">
        <v>183</v>
      </c>
      <c r="G33" s="235">
        <v>0</v>
      </c>
      <c r="H33" s="235"/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5">
        <v>0</v>
      </c>
      <c r="P33" s="235">
        <v>0</v>
      </c>
      <c r="Q33" s="235">
        <v>400</v>
      </c>
      <c r="R33" s="235">
        <v>389</v>
      </c>
      <c r="S33" s="235">
        <v>0</v>
      </c>
      <c r="T33" s="235">
        <v>219</v>
      </c>
      <c r="U33" s="235">
        <v>130</v>
      </c>
      <c r="V33" s="235">
        <v>0</v>
      </c>
      <c r="W33" s="235">
        <v>182</v>
      </c>
      <c r="X33" s="201">
        <f t="shared" si="1"/>
        <v>2413</v>
      </c>
    </row>
    <row r="34" spans="2:36">
      <c r="B34" s="233" t="s">
        <v>300</v>
      </c>
      <c r="C34" s="234">
        <v>0</v>
      </c>
      <c r="D34" s="235">
        <v>0</v>
      </c>
      <c r="E34" s="235">
        <v>5</v>
      </c>
      <c r="F34" s="235">
        <v>0</v>
      </c>
      <c r="G34" s="235">
        <v>0</v>
      </c>
      <c r="H34" s="235">
        <v>0</v>
      </c>
      <c r="I34" s="235"/>
      <c r="J34" s="235">
        <v>0</v>
      </c>
      <c r="K34" s="235">
        <v>0</v>
      </c>
      <c r="L34" s="235">
        <v>10</v>
      </c>
      <c r="M34" s="235">
        <v>0</v>
      </c>
      <c r="N34" s="235">
        <v>51</v>
      </c>
      <c r="O34" s="235">
        <v>7</v>
      </c>
      <c r="P34" s="235">
        <v>70</v>
      </c>
      <c r="Q34" s="235">
        <v>199</v>
      </c>
      <c r="R34" s="235">
        <v>0</v>
      </c>
      <c r="S34" s="235">
        <v>0</v>
      </c>
      <c r="T34" s="235">
        <v>0</v>
      </c>
      <c r="U34" s="235">
        <v>0</v>
      </c>
      <c r="V34" s="235">
        <v>320</v>
      </c>
      <c r="W34" s="235">
        <v>0</v>
      </c>
      <c r="X34" s="218">
        <f t="shared" si="1"/>
        <v>662</v>
      </c>
    </row>
    <row r="35" spans="2:36">
      <c r="B35" s="233" t="s">
        <v>297</v>
      </c>
      <c r="C35" s="234">
        <v>0</v>
      </c>
      <c r="D35" s="235">
        <v>0</v>
      </c>
      <c r="E35" s="235">
        <v>0</v>
      </c>
      <c r="F35" s="235">
        <v>0</v>
      </c>
      <c r="G35" s="235">
        <v>48</v>
      </c>
      <c r="H35" s="235">
        <v>0</v>
      </c>
      <c r="I35" s="235">
        <v>0</v>
      </c>
      <c r="J35" s="235"/>
      <c r="K35" s="235">
        <v>10</v>
      </c>
      <c r="L35" s="235">
        <v>34</v>
      </c>
      <c r="M35" s="235">
        <v>77</v>
      </c>
      <c r="N35" s="235">
        <v>57</v>
      </c>
      <c r="O35" s="235">
        <v>0</v>
      </c>
      <c r="P35" s="235">
        <v>0</v>
      </c>
      <c r="Q35" s="235">
        <v>4</v>
      </c>
      <c r="R35" s="235">
        <v>53</v>
      </c>
      <c r="S35" s="235">
        <v>206</v>
      </c>
      <c r="T35" s="235">
        <v>218</v>
      </c>
      <c r="U35" s="235">
        <v>0</v>
      </c>
      <c r="V35" s="235">
        <v>0</v>
      </c>
      <c r="W35" s="235">
        <v>0</v>
      </c>
      <c r="X35" s="218">
        <f t="shared" si="1"/>
        <v>707</v>
      </c>
    </row>
    <row r="36" spans="2:36">
      <c r="B36" s="233" t="s">
        <v>294</v>
      </c>
      <c r="C36" s="234">
        <v>0</v>
      </c>
      <c r="D36" s="235">
        <v>0</v>
      </c>
      <c r="E36" s="235">
        <v>0</v>
      </c>
      <c r="F36" s="235">
        <v>212</v>
      </c>
      <c r="G36" s="235">
        <v>0</v>
      </c>
      <c r="H36" s="235">
        <v>0</v>
      </c>
      <c r="I36" s="235">
        <v>0</v>
      </c>
      <c r="J36" s="235">
        <v>10</v>
      </c>
      <c r="K36" s="235">
        <v>0</v>
      </c>
      <c r="L36" s="235">
        <v>0</v>
      </c>
      <c r="M36" s="235">
        <v>20</v>
      </c>
      <c r="N36" s="235">
        <v>431</v>
      </c>
      <c r="O36" s="235">
        <v>0</v>
      </c>
      <c r="P36" s="235">
        <v>34</v>
      </c>
      <c r="Q36" s="235">
        <v>155</v>
      </c>
      <c r="R36" s="235">
        <v>0</v>
      </c>
      <c r="S36" s="235">
        <v>80</v>
      </c>
      <c r="T36" s="235">
        <v>0</v>
      </c>
      <c r="U36" s="235">
        <v>0</v>
      </c>
      <c r="V36" s="235">
        <v>0</v>
      </c>
      <c r="W36" s="235">
        <v>21</v>
      </c>
      <c r="X36" s="218">
        <f t="shared" si="1"/>
        <v>963</v>
      </c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</row>
    <row r="37" spans="2:36">
      <c r="B37" s="233" t="s">
        <v>292</v>
      </c>
      <c r="C37" s="234">
        <v>0</v>
      </c>
      <c r="D37" s="235">
        <v>0</v>
      </c>
      <c r="E37" s="235">
        <v>0</v>
      </c>
      <c r="F37" s="235">
        <v>0</v>
      </c>
      <c r="G37" s="235">
        <v>266</v>
      </c>
      <c r="H37" s="235">
        <v>0</v>
      </c>
      <c r="I37" s="235">
        <v>23</v>
      </c>
      <c r="J37" s="235">
        <v>472</v>
      </c>
      <c r="K37" s="235">
        <v>0</v>
      </c>
      <c r="L37" s="235"/>
      <c r="M37" s="235">
        <v>478</v>
      </c>
      <c r="N37" s="235">
        <v>0</v>
      </c>
      <c r="O37" s="235">
        <v>428</v>
      </c>
      <c r="P37" s="235">
        <v>23</v>
      </c>
      <c r="Q37" s="235">
        <v>93</v>
      </c>
      <c r="R37" s="235">
        <v>124</v>
      </c>
      <c r="S37" s="235">
        <v>0</v>
      </c>
      <c r="T37" s="235">
        <v>78</v>
      </c>
      <c r="U37" s="235">
        <v>3</v>
      </c>
      <c r="V37" s="235">
        <v>0</v>
      </c>
      <c r="W37" s="235">
        <v>19</v>
      </c>
      <c r="X37" s="201">
        <f t="shared" si="1"/>
        <v>2007</v>
      </c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</row>
    <row r="38" spans="2:36">
      <c r="B38" s="233" t="s">
        <v>301</v>
      </c>
      <c r="C38" s="234">
        <v>0</v>
      </c>
      <c r="D38" s="235">
        <v>0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v>292</v>
      </c>
      <c r="K38" s="235">
        <v>14</v>
      </c>
      <c r="L38" s="235">
        <v>32</v>
      </c>
      <c r="M38" s="235"/>
      <c r="N38" s="235">
        <v>0</v>
      </c>
      <c r="O38" s="235">
        <v>0</v>
      </c>
      <c r="P38" s="235">
        <v>0</v>
      </c>
      <c r="Q38" s="235">
        <v>5</v>
      </c>
      <c r="R38" s="235">
        <v>0</v>
      </c>
      <c r="S38" s="235">
        <v>205</v>
      </c>
      <c r="T38" s="235">
        <v>167</v>
      </c>
      <c r="U38" s="235">
        <v>0</v>
      </c>
      <c r="V38" s="235">
        <v>0</v>
      </c>
      <c r="W38" s="235">
        <v>1</v>
      </c>
      <c r="X38" s="218">
        <f t="shared" si="1"/>
        <v>716</v>
      </c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</row>
    <row r="39" spans="2:36">
      <c r="B39" s="233" t="s">
        <v>209</v>
      </c>
      <c r="C39" s="234">
        <v>0</v>
      </c>
      <c r="D39" s="235">
        <v>0</v>
      </c>
      <c r="E39" s="235">
        <v>194</v>
      </c>
      <c r="F39" s="235">
        <v>0</v>
      </c>
      <c r="G39" s="235">
        <v>0</v>
      </c>
      <c r="H39" s="235">
        <v>0</v>
      </c>
      <c r="I39" s="235">
        <v>31</v>
      </c>
      <c r="J39" s="235">
        <v>47</v>
      </c>
      <c r="K39" s="235">
        <v>96</v>
      </c>
      <c r="L39" s="235">
        <v>0</v>
      </c>
      <c r="M39" s="235">
        <v>0</v>
      </c>
      <c r="N39" s="235"/>
      <c r="O39" s="235">
        <v>0</v>
      </c>
      <c r="P39" s="235">
        <v>0</v>
      </c>
      <c r="Q39" s="235">
        <v>0</v>
      </c>
      <c r="R39" s="235">
        <v>193</v>
      </c>
      <c r="S39" s="235">
        <v>36</v>
      </c>
      <c r="T39" s="235">
        <v>0</v>
      </c>
      <c r="U39" s="235">
        <v>0</v>
      </c>
      <c r="V39" s="235">
        <v>15</v>
      </c>
      <c r="W39" s="235">
        <v>0</v>
      </c>
      <c r="X39" s="218">
        <f t="shared" si="1"/>
        <v>612</v>
      </c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</row>
    <row r="40" spans="2:36">
      <c r="B40" s="233" t="s">
        <v>291</v>
      </c>
      <c r="C40" s="234">
        <v>31</v>
      </c>
      <c r="D40" s="235">
        <v>0</v>
      </c>
      <c r="E40" s="235">
        <v>0</v>
      </c>
      <c r="F40" s="235">
        <v>0</v>
      </c>
      <c r="G40" s="235">
        <v>0</v>
      </c>
      <c r="H40" s="235">
        <v>0</v>
      </c>
      <c r="I40" s="238">
        <v>503</v>
      </c>
      <c r="J40" s="235">
        <v>0</v>
      </c>
      <c r="K40" s="235">
        <v>0</v>
      </c>
      <c r="L40" s="238">
        <v>677</v>
      </c>
      <c r="M40" s="235">
        <v>0</v>
      </c>
      <c r="N40" s="235">
        <v>0</v>
      </c>
      <c r="O40" s="235"/>
      <c r="P40" s="235">
        <v>62</v>
      </c>
      <c r="Q40" s="235">
        <v>15</v>
      </c>
      <c r="R40" s="238">
        <v>680</v>
      </c>
      <c r="S40" s="235">
        <v>212</v>
      </c>
      <c r="T40" s="235">
        <v>0</v>
      </c>
      <c r="U40" s="235">
        <v>0</v>
      </c>
      <c r="V40" s="235">
        <v>0</v>
      </c>
      <c r="W40" s="235">
        <v>0</v>
      </c>
      <c r="X40" s="201">
        <f t="shared" si="1"/>
        <v>2180</v>
      </c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spans="2:36">
      <c r="B41" s="233" t="s">
        <v>298</v>
      </c>
      <c r="C41" s="234">
        <v>0</v>
      </c>
      <c r="D41" s="235">
        <v>0</v>
      </c>
      <c r="E41" s="235">
        <v>0</v>
      </c>
      <c r="F41" s="235">
        <v>20</v>
      </c>
      <c r="G41" s="235">
        <v>0</v>
      </c>
      <c r="H41" s="235">
        <v>0</v>
      </c>
      <c r="I41" s="235">
        <v>483</v>
      </c>
      <c r="J41" s="235">
        <v>0</v>
      </c>
      <c r="K41" s="235">
        <v>51</v>
      </c>
      <c r="L41" s="235">
        <v>14</v>
      </c>
      <c r="M41" s="235">
        <v>0</v>
      </c>
      <c r="N41" s="235">
        <v>0</v>
      </c>
      <c r="O41" s="235">
        <v>40</v>
      </c>
      <c r="P41" s="235"/>
      <c r="Q41" s="235">
        <v>345</v>
      </c>
      <c r="R41" s="235">
        <v>0</v>
      </c>
      <c r="S41" s="235">
        <v>0</v>
      </c>
      <c r="T41" s="235">
        <v>0</v>
      </c>
      <c r="U41" s="235">
        <v>0</v>
      </c>
      <c r="V41" s="235">
        <v>0</v>
      </c>
      <c r="W41" s="235">
        <v>496</v>
      </c>
      <c r="X41" s="218">
        <f t="shared" si="1"/>
        <v>1449</v>
      </c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</row>
    <row r="42" spans="2:36">
      <c r="B42" s="233" t="s">
        <v>288</v>
      </c>
      <c r="C42" s="234">
        <v>0</v>
      </c>
      <c r="D42" s="239">
        <v>1804</v>
      </c>
      <c r="E42" s="235">
        <v>0</v>
      </c>
      <c r="F42" s="235">
        <v>0</v>
      </c>
      <c r="G42" s="235">
        <v>0</v>
      </c>
      <c r="H42" s="235">
        <v>163</v>
      </c>
      <c r="I42" s="236">
        <v>2307</v>
      </c>
      <c r="J42" s="235">
        <v>144</v>
      </c>
      <c r="K42" s="235">
        <v>138</v>
      </c>
      <c r="L42" s="235">
        <v>121</v>
      </c>
      <c r="M42" s="235">
        <v>263</v>
      </c>
      <c r="N42" s="240">
        <v>0</v>
      </c>
      <c r="O42" s="235">
        <v>16</v>
      </c>
      <c r="P42" s="241">
        <v>1329</v>
      </c>
      <c r="Q42" s="235"/>
      <c r="R42" s="235">
        <v>107</v>
      </c>
      <c r="S42" s="235">
        <v>10</v>
      </c>
      <c r="T42" s="235">
        <v>0</v>
      </c>
      <c r="U42" s="241">
        <v>1208</v>
      </c>
      <c r="V42" s="235">
        <v>0</v>
      </c>
      <c r="W42" s="238">
        <v>948</v>
      </c>
      <c r="X42" s="222">
        <f t="shared" si="1"/>
        <v>8558</v>
      </c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</row>
    <row r="43" spans="2:36">
      <c r="B43" s="233" t="s">
        <v>290</v>
      </c>
      <c r="C43" s="234">
        <v>41</v>
      </c>
      <c r="D43" s="235">
        <v>36</v>
      </c>
      <c r="E43" s="235">
        <v>0</v>
      </c>
      <c r="F43" s="235">
        <v>0</v>
      </c>
      <c r="G43" s="235">
        <v>199</v>
      </c>
      <c r="H43" s="235">
        <v>186</v>
      </c>
      <c r="I43" s="235">
        <v>0</v>
      </c>
      <c r="J43" s="235">
        <v>277</v>
      </c>
      <c r="K43" s="235">
        <v>0</v>
      </c>
      <c r="L43" s="235">
        <v>308</v>
      </c>
      <c r="M43" s="235">
        <v>0</v>
      </c>
      <c r="N43" s="238">
        <v>523</v>
      </c>
      <c r="O43" s="235">
        <v>201</v>
      </c>
      <c r="P43" s="235">
        <v>0</v>
      </c>
      <c r="Q43" s="235">
        <v>118</v>
      </c>
      <c r="R43" s="235"/>
      <c r="S43" s="235">
        <v>68</v>
      </c>
      <c r="T43" s="235">
        <v>0</v>
      </c>
      <c r="U43" s="235">
        <v>4</v>
      </c>
      <c r="V43" s="235">
        <v>267</v>
      </c>
      <c r="W43" s="235">
        <v>29</v>
      </c>
      <c r="X43" s="201">
        <f t="shared" si="1"/>
        <v>2257</v>
      </c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spans="2:36">
      <c r="B44" s="233" t="s">
        <v>211</v>
      </c>
      <c r="C44" s="234">
        <v>422</v>
      </c>
      <c r="D44" s="235">
        <v>0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8">
        <v>567</v>
      </c>
      <c r="K44" s="235">
        <v>17</v>
      </c>
      <c r="L44" s="235">
        <v>0</v>
      </c>
      <c r="M44" s="238">
        <v>861</v>
      </c>
      <c r="N44" s="235">
        <v>124</v>
      </c>
      <c r="O44" s="235">
        <v>32</v>
      </c>
      <c r="P44" s="235">
        <v>0</v>
      </c>
      <c r="Q44" s="235">
        <v>16</v>
      </c>
      <c r="R44" s="235">
        <v>73</v>
      </c>
      <c r="S44" s="235"/>
      <c r="T44" s="235">
        <v>0</v>
      </c>
      <c r="U44" s="235">
        <v>0</v>
      </c>
      <c r="V44" s="235">
        <v>0</v>
      </c>
      <c r="W44" s="235">
        <v>0</v>
      </c>
      <c r="X44" s="201">
        <f t="shared" si="1"/>
        <v>2112</v>
      </c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</row>
    <row r="45" spans="2:36">
      <c r="B45" s="233" t="s">
        <v>295</v>
      </c>
      <c r="C45" s="234">
        <v>445</v>
      </c>
      <c r="D45" s="235">
        <v>0</v>
      </c>
      <c r="E45" s="235">
        <v>32</v>
      </c>
      <c r="F45" s="235">
        <v>17</v>
      </c>
      <c r="G45" s="235">
        <v>52</v>
      </c>
      <c r="H45" s="235">
        <v>38</v>
      </c>
      <c r="I45" s="235">
        <v>0</v>
      </c>
      <c r="J45" s="238">
        <v>955</v>
      </c>
      <c r="K45" s="235">
        <v>0</v>
      </c>
      <c r="L45" s="235">
        <v>104</v>
      </c>
      <c r="M45" s="238">
        <v>816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/>
      <c r="U45" s="235">
        <v>0</v>
      </c>
      <c r="V45" s="235">
        <v>0</v>
      </c>
      <c r="W45" s="235">
        <v>0</v>
      </c>
      <c r="X45" s="201">
        <f t="shared" si="1"/>
        <v>2459</v>
      </c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</row>
    <row r="46" spans="2:36">
      <c r="B46" s="233" t="s">
        <v>302</v>
      </c>
      <c r="C46" s="234">
        <v>0</v>
      </c>
      <c r="D46" s="235">
        <v>56</v>
      </c>
      <c r="E46" s="235">
        <v>0</v>
      </c>
      <c r="F46" s="235">
        <v>0</v>
      </c>
      <c r="G46" s="235">
        <v>0</v>
      </c>
      <c r="H46" s="235">
        <v>15</v>
      </c>
      <c r="I46" s="235">
        <v>0</v>
      </c>
      <c r="J46" s="235">
        <v>0</v>
      </c>
      <c r="K46" s="235">
        <v>0</v>
      </c>
      <c r="L46" s="235">
        <v>32</v>
      </c>
      <c r="M46" s="235">
        <v>0</v>
      </c>
      <c r="N46" s="235">
        <v>0</v>
      </c>
      <c r="O46" s="235">
        <v>0</v>
      </c>
      <c r="P46" s="235">
        <v>0</v>
      </c>
      <c r="Q46" s="235">
        <v>97</v>
      </c>
      <c r="R46" s="235">
        <v>0</v>
      </c>
      <c r="S46" s="235">
        <v>0</v>
      </c>
      <c r="T46" s="235">
        <v>0</v>
      </c>
      <c r="U46" s="235"/>
      <c r="V46" s="235">
        <v>0</v>
      </c>
      <c r="W46" s="235">
        <v>241</v>
      </c>
      <c r="X46" s="218">
        <f t="shared" si="1"/>
        <v>441</v>
      </c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</row>
    <row r="47" spans="2:36" ht="16" thickBot="1">
      <c r="B47" s="242" t="s">
        <v>299</v>
      </c>
      <c r="C47" s="243">
        <v>0</v>
      </c>
      <c r="D47" s="243">
        <v>280</v>
      </c>
      <c r="E47" s="243">
        <v>12</v>
      </c>
      <c r="F47" s="243">
        <v>0</v>
      </c>
      <c r="G47" s="243">
        <v>26</v>
      </c>
      <c r="H47" s="243">
        <v>0</v>
      </c>
      <c r="I47" s="243">
        <v>227</v>
      </c>
      <c r="J47" s="243">
        <v>0</v>
      </c>
      <c r="K47" s="243">
        <v>0</v>
      </c>
      <c r="L47" s="243">
        <v>0</v>
      </c>
      <c r="M47" s="243">
        <v>0</v>
      </c>
      <c r="N47" s="243">
        <v>25</v>
      </c>
      <c r="O47" s="243">
        <v>0</v>
      </c>
      <c r="P47" s="243">
        <v>0</v>
      </c>
      <c r="Q47" s="243">
        <v>0</v>
      </c>
      <c r="R47" s="243">
        <v>8</v>
      </c>
      <c r="S47" s="243">
        <v>0</v>
      </c>
      <c r="T47" s="243">
        <v>0</v>
      </c>
      <c r="U47" s="243">
        <v>0</v>
      </c>
      <c r="V47" s="243"/>
      <c r="W47" s="243">
        <v>82</v>
      </c>
      <c r="X47" s="244">
        <f t="shared" si="1"/>
        <v>660</v>
      </c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</row>
    <row r="48" spans="2:36"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</row>
    <row r="49" spans="1:67"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spans="1:67" ht="30" customHeight="1" thickBot="1">
      <c r="A50" s="251" t="s">
        <v>377</v>
      </c>
      <c r="B50" s="232" t="s">
        <v>378</v>
      </c>
      <c r="C50" s="193" t="s">
        <v>213</v>
      </c>
      <c r="D50" s="193" t="s">
        <v>212</v>
      </c>
      <c r="E50" s="193" t="s">
        <v>296</v>
      </c>
      <c r="F50" s="193" t="s">
        <v>289</v>
      </c>
      <c r="G50" s="193" t="s">
        <v>293</v>
      </c>
      <c r="H50" s="193" t="s">
        <v>210</v>
      </c>
      <c r="I50" s="193" t="s">
        <v>300</v>
      </c>
      <c r="J50" s="193" t="s">
        <v>297</v>
      </c>
      <c r="K50" s="193" t="s">
        <v>294</v>
      </c>
      <c r="L50" s="193" t="s">
        <v>292</v>
      </c>
      <c r="M50" s="193" t="s">
        <v>301</v>
      </c>
      <c r="N50" s="193" t="s">
        <v>209</v>
      </c>
      <c r="O50" s="193" t="s">
        <v>291</v>
      </c>
      <c r="P50" s="193" t="s">
        <v>298</v>
      </c>
      <c r="Q50" s="193" t="s">
        <v>288</v>
      </c>
      <c r="R50" s="193" t="s">
        <v>290</v>
      </c>
      <c r="S50" s="193" t="s">
        <v>211</v>
      </c>
      <c r="T50" s="193" t="s">
        <v>295</v>
      </c>
      <c r="U50" s="193" t="s">
        <v>302</v>
      </c>
      <c r="V50" s="193" t="s">
        <v>299</v>
      </c>
      <c r="W50" s="193" t="s">
        <v>303</v>
      </c>
      <c r="X50" s="194" t="s">
        <v>125</v>
      </c>
      <c r="Y50" s="246" t="s">
        <v>128</v>
      </c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spans="1:67" s="197" customFormat="1" ht="16" thickTop="1">
      <c r="A51" s="245"/>
      <c r="B51" s="233" t="s">
        <v>213</v>
      </c>
      <c r="C51" s="218"/>
      <c r="D51" s="197">
        <v>0</v>
      </c>
      <c r="E51" s="197">
        <v>26</v>
      </c>
      <c r="F51" s="197">
        <v>15</v>
      </c>
      <c r="G51" s="197">
        <v>0</v>
      </c>
      <c r="H51" s="197">
        <v>24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24</v>
      </c>
      <c r="P51" s="197">
        <v>0</v>
      </c>
      <c r="Q51" s="197">
        <v>0</v>
      </c>
      <c r="R51" s="197">
        <v>72</v>
      </c>
      <c r="S51" s="214">
        <v>305</v>
      </c>
      <c r="T51" s="200">
        <v>281</v>
      </c>
      <c r="U51" s="197">
        <v>0</v>
      </c>
      <c r="V51" s="197">
        <v>0</v>
      </c>
      <c r="W51" s="197">
        <v>0</v>
      </c>
      <c r="X51" s="201">
        <f t="shared" ref="X51:X69" si="2">SUM(C51:W51)</f>
        <v>747</v>
      </c>
      <c r="Y51" s="202" t="s">
        <v>379</v>
      </c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BM51"/>
      <c r="BN51"/>
      <c r="BO51"/>
    </row>
    <row r="52" spans="1:67" s="197" customFormat="1">
      <c r="A52" s="245"/>
      <c r="B52" s="233" t="s">
        <v>212</v>
      </c>
      <c r="C52" s="218">
        <v>0</v>
      </c>
      <c r="E52" s="197">
        <v>0</v>
      </c>
      <c r="F52" s="197">
        <v>0</v>
      </c>
      <c r="G52" s="197">
        <v>36</v>
      </c>
      <c r="H52" s="197">
        <v>7</v>
      </c>
      <c r="I52" s="197">
        <v>0</v>
      </c>
      <c r="J52" s="197">
        <v>0</v>
      </c>
      <c r="K52" s="197">
        <v>0</v>
      </c>
      <c r="L52" s="197">
        <v>0</v>
      </c>
      <c r="M52" s="197">
        <v>0</v>
      </c>
      <c r="N52" s="197">
        <v>0</v>
      </c>
      <c r="O52" s="197">
        <v>0</v>
      </c>
      <c r="P52" s="197">
        <v>0</v>
      </c>
      <c r="Q52" s="197">
        <v>14</v>
      </c>
      <c r="R52" s="197">
        <v>11</v>
      </c>
      <c r="S52" s="197">
        <v>0</v>
      </c>
      <c r="T52" s="197">
        <v>0</v>
      </c>
      <c r="U52" s="197">
        <v>6</v>
      </c>
      <c r="V52" s="197">
        <v>49</v>
      </c>
      <c r="W52" s="197">
        <v>15</v>
      </c>
      <c r="X52" s="218">
        <f t="shared" si="2"/>
        <v>138</v>
      </c>
      <c r="Y52" s="208" t="s">
        <v>380</v>
      </c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BM52"/>
      <c r="BN52"/>
      <c r="BO52"/>
    </row>
    <row r="53" spans="1:67" s="197" customFormat="1">
      <c r="A53" s="245"/>
      <c r="B53" s="233" t="s">
        <v>296</v>
      </c>
      <c r="C53" s="218">
        <v>9</v>
      </c>
      <c r="D53" s="197">
        <v>0</v>
      </c>
      <c r="F53" s="197">
        <v>42</v>
      </c>
      <c r="G53" s="197">
        <v>0</v>
      </c>
      <c r="H53" s="197">
        <v>54</v>
      </c>
      <c r="I53" s="197">
        <v>84</v>
      </c>
      <c r="J53" s="197">
        <v>0</v>
      </c>
      <c r="K53" s="197">
        <v>0</v>
      </c>
      <c r="L53" s="197">
        <v>0</v>
      </c>
      <c r="M53" s="197">
        <v>0</v>
      </c>
      <c r="N53" s="200">
        <v>204</v>
      </c>
      <c r="O53" s="197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15</v>
      </c>
      <c r="U53" s="197">
        <v>0</v>
      </c>
      <c r="V53" s="197">
        <v>70</v>
      </c>
      <c r="W53" s="197">
        <v>0</v>
      </c>
      <c r="X53" s="247">
        <f t="shared" si="2"/>
        <v>478</v>
      </c>
      <c r="Y53" s="211" t="s">
        <v>120</v>
      </c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BM53"/>
      <c r="BN53"/>
      <c r="BO53"/>
    </row>
    <row r="54" spans="1:67" s="197" customFormat="1">
      <c r="A54" s="245"/>
      <c r="B54" s="233" t="s">
        <v>289</v>
      </c>
      <c r="C54" s="218">
        <v>20</v>
      </c>
      <c r="D54" s="197">
        <v>0</v>
      </c>
      <c r="E54" s="197">
        <v>82</v>
      </c>
      <c r="G54" s="197">
        <v>0</v>
      </c>
      <c r="H54" s="197">
        <v>36</v>
      </c>
      <c r="I54" s="197">
        <v>0</v>
      </c>
      <c r="J54" s="197">
        <v>0</v>
      </c>
      <c r="K54" s="215">
        <v>414</v>
      </c>
      <c r="L54" s="197">
        <v>0</v>
      </c>
      <c r="M54" s="197">
        <v>0</v>
      </c>
      <c r="N54" s="197">
        <v>0</v>
      </c>
      <c r="O54" s="197">
        <v>0</v>
      </c>
      <c r="P54" s="197">
        <v>161</v>
      </c>
      <c r="Q54" s="197">
        <v>0</v>
      </c>
      <c r="R54" s="197">
        <v>0</v>
      </c>
      <c r="S54" s="197">
        <v>0</v>
      </c>
      <c r="T54" s="197">
        <v>15</v>
      </c>
      <c r="U54" s="197">
        <v>0</v>
      </c>
      <c r="V54" s="197">
        <v>0</v>
      </c>
      <c r="W54" s="197">
        <v>90</v>
      </c>
      <c r="X54" s="201">
        <f t="shared" si="2"/>
        <v>818</v>
      </c>
      <c r="Y54" s="217" t="s">
        <v>121</v>
      </c>
      <c r="BM54"/>
      <c r="BN54"/>
      <c r="BO54"/>
    </row>
    <row r="55" spans="1:67" s="197" customFormat="1">
      <c r="A55" s="245"/>
      <c r="B55" s="233" t="s">
        <v>293</v>
      </c>
      <c r="C55" s="218">
        <v>0</v>
      </c>
      <c r="D55" s="197">
        <v>7</v>
      </c>
      <c r="E55" s="197">
        <v>0</v>
      </c>
      <c r="F55" s="197">
        <v>0</v>
      </c>
      <c r="H55" s="197">
        <v>0</v>
      </c>
      <c r="I55" s="197">
        <v>0</v>
      </c>
      <c r="J55" s="197">
        <v>2</v>
      </c>
      <c r="K55" s="197">
        <v>0</v>
      </c>
      <c r="L55" s="197">
        <v>82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12</v>
      </c>
      <c r="S55" s="197">
        <v>0</v>
      </c>
      <c r="T55" s="197">
        <v>15</v>
      </c>
      <c r="U55" s="197">
        <v>0</v>
      </c>
      <c r="V55" s="197">
        <v>11</v>
      </c>
      <c r="W55" s="197">
        <v>0</v>
      </c>
      <c r="X55" s="218">
        <f t="shared" si="2"/>
        <v>129</v>
      </c>
      <c r="Y55" s="218" t="s">
        <v>436</v>
      </c>
      <c r="BM55"/>
      <c r="BN55"/>
      <c r="BO55"/>
    </row>
    <row r="56" spans="1:67" s="197" customFormat="1">
      <c r="A56" s="245"/>
      <c r="B56" s="233" t="s">
        <v>210</v>
      </c>
      <c r="C56" s="218">
        <v>39</v>
      </c>
      <c r="D56" s="197">
        <v>38</v>
      </c>
      <c r="E56" s="197">
        <v>66</v>
      </c>
      <c r="F56" s="197">
        <v>55</v>
      </c>
      <c r="G56" s="197">
        <v>0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7">
        <v>0</v>
      </c>
      <c r="Q56" s="219">
        <v>150</v>
      </c>
      <c r="R56" s="197">
        <v>97</v>
      </c>
      <c r="S56" s="197">
        <v>0</v>
      </c>
      <c r="T56" s="197">
        <v>91</v>
      </c>
      <c r="U56" s="197">
        <v>14</v>
      </c>
      <c r="V56" s="197">
        <v>0</v>
      </c>
      <c r="W56" s="197">
        <v>17</v>
      </c>
      <c r="X56" s="247">
        <f t="shared" si="2"/>
        <v>567</v>
      </c>
      <c r="BM56"/>
      <c r="BN56"/>
      <c r="BO56"/>
    </row>
    <row r="57" spans="1:67" s="197" customFormat="1">
      <c r="A57" s="245"/>
      <c r="B57" s="233" t="s">
        <v>300</v>
      </c>
      <c r="C57" s="218">
        <v>0</v>
      </c>
      <c r="D57" s="197">
        <v>0</v>
      </c>
      <c r="E57" s="197">
        <v>17</v>
      </c>
      <c r="F57" s="197">
        <v>0</v>
      </c>
      <c r="G57" s="197">
        <v>0</v>
      </c>
      <c r="H57" s="197">
        <v>0</v>
      </c>
      <c r="J57" s="197">
        <v>0</v>
      </c>
      <c r="K57" s="197">
        <v>0</v>
      </c>
      <c r="L57" s="197">
        <v>11</v>
      </c>
      <c r="M57" s="197">
        <v>0</v>
      </c>
      <c r="N57" s="197">
        <v>26</v>
      </c>
      <c r="O57" s="197">
        <v>5</v>
      </c>
      <c r="P57" s="197">
        <v>29</v>
      </c>
      <c r="Q57" s="197">
        <v>50</v>
      </c>
      <c r="R57" s="197">
        <v>0</v>
      </c>
      <c r="S57" s="197">
        <v>0</v>
      </c>
      <c r="T57" s="197">
        <v>0</v>
      </c>
      <c r="U57" s="197">
        <v>0</v>
      </c>
      <c r="V57" s="197">
        <v>51</v>
      </c>
      <c r="W57" s="197">
        <v>0</v>
      </c>
      <c r="X57" s="218">
        <f t="shared" si="2"/>
        <v>189</v>
      </c>
      <c r="BM57"/>
      <c r="BN57"/>
      <c r="BO57"/>
    </row>
    <row r="58" spans="1:67" s="197" customFormat="1">
      <c r="A58" s="245"/>
      <c r="B58" s="233" t="s">
        <v>297</v>
      </c>
      <c r="C58" s="218">
        <v>0</v>
      </c>
      <c r="D58" s="197">
        <v>0</v>
      </c>
      <c r="E58" s="197">
        <v>0</v>
      </c>
      <c r="F58" s="197">
        <v>0</v>
      </c>
      <c r="G58" s="197">
        <v>9</v>
      </c>
      <c r="H58" s="197">
        <v>0</v>
      </c>
      <c r="I58" s="197">
        <v>0</v>
      </c>
      <c r="K58" s="197">
        <v>3</v>
      </c>
      <c r="L58" s="197">
        <v>14</v>
      </c>
      <c r="M58" s="197">
        <v>57</v>
      </c>
      <c r="N58" s="197">
        <v>10</v>
      </c>
      <c r="O58" s="197">
        <v>0</v>
      </c>
      <c r="P58" s="197">
        <v>0</v>
      </c>
      <c r="Q58" s="197">
        <v>0</v>
      </c>
      <c r="R58" s="197">
        <v>16</v>
      </c>
      <c r="S58" s="197">
        <v>53</v>
      </c>
      <c r="T58" s="197">
        <v>53</v>
      </c>
      <c r="U58" s="197">
        <v>0</v>
      </c>
      <c r="V58" s="197">
        <v>0</v>
      </c>
      <c r="W58" s="197">
        <v>0</v>
      </c>
      <c r="X58" s="218">
        <f t="shared" si="2"/>
        <v>215</v>
      </c>
      <c r="BM58"/>
      <c r="BN58"/>
      <c r="BO58"/>
    </row>
    <row r="59" spans="1:67" s="197" customFormat="1">
      <c r="A59" s="245"/>
      <c r="B59" s="233" t="s">
        <v>294</v>
      </c>
      <c r="C59" s="218">
        <v>0</v>
      </c>
      <c r="D59" s="197">
        <v>0</v>
      </c>
      <c r="E59" s="197">
        <v>0</v>
      </c>
      <c r="F59" s="197">
        <v>40</v>
      </c>
      <c r="G59" s="197">
        <v>0</v>
      </c>
      <c r="H59" s="197">
        <v>0</v>
      </c>
      <c r="I59" s="197">
        <v>0</v>
      </c>
      <c r="J59" s="197">
        <v>3</v>
      </c>
      <c r="L59" s="197">
        <v>0</v>
      </c>
      <c r="M59" s="197">
        <v>10</v>
      </c>
      <c r="N59" s="197">
        <v>87</v>
      </c>
      <c r="O59" s="197">
        <v>0</v>
      </c>
      <c r="P59" s="197">
        <v>14</v>
      </c>
      <c r="Q59" s="197">
        <v>31</v>
      </c>
      <c r="R59" s="197">
        <v>0</v>
      </c>
      <c r="S59" s="197">
        <v>12</v>
      </c>
      <c r="T59" s="197">
        <v>0</v>
      </c>
      <c r="U59" s="197">
        <v>0</v>
      </c>
      <c r="V59" s="197">
        <v>0</v>
      </c>
      <c r="W59" s="197">
        <v>18</v>
      </c>
      <c r="X59" s="218">
        <f t="shared" si="2"/>
        <v>215</v>
      </c>
      <c r="BM59"/>
      <c r="BN59"/>
      <c r="BO59"/>
    </row>
    <row r="60" spans="1:67" s="197" customFormat="1">
      <c r="A60" s="245"/>
      <c r="B60" s="233" t="s">
        <v>292</v>
      </c>
      <c r="C60" s="218">
        <v>0</v>
      </c>
      <c r="D60" s="197">
        <v>0</v>
      </c>
      <c r="E60" s="197">
        <v>0</v>
      </c>
      <c r="F60" s="197">
        <v>0</v>
      </c>
      <c r="G60" s="197">
        <v>80</v>
      </c>
      <c r="H60" s="197">
        <v>0</v>
      </c>
      <c r="I60" s="197">
        <v>5</v>
      </c>
      <c r="J60" s="197">
        <v>40</v>
      </c>
      <c r="K60" s="197">
        <v>0</v>
      </c>
      <c r="M60" s="197">
        <v>33</v>
      </c>
      <c r="N60" s="197">
        <v>0</v>
      </c>
      <c r="O60" s="197">
        <v>44</v>
      </c>
      <c r="P60" s="197">
        <v>12</v>
      </c>
      <c r="Q60" s="197">
        <v>23</v>
      </c>
      <c r="R60" s="197">
        <v>7</v>
      </c>
      <c r="S60" s="197">
        <v>0</v>
      </c>
      <c r="T60" s="219">
        <v>107</v>
      </c>
      <c r="U60" s="197">
        <v>1</v>
      </c>
      <c r="V60" s="197">
        <v>0</v>
      </c>
      <c r="W60" s="197">
        <v>13</v>
      </c>
      <c r="X60" s="218">
        <f t="shared" si="2"/>
        <v>365</v>
      </c>
      <c r="BM60"/>
      <c r="BN60"/>
      <c r="BO60"/>
    </row>
    <row r="61" spans="1:67" s="197" customFormat="1">
      <c r="A61" s="245"/>
      <c r="B61" s="233" t="s">
        <v>301</v>
      </c>
      <c r="C61" s="218">
        <v>0</v>
      </c>
      <c r="D61" s="197">
        <v>0</v>
      </c>
      <c r="E61" s="197">
        <v>0</v>
      </c>
      <c r="F61" s="197">
        <v>0</v>
      </c>
      <c r="G61" s="197">
        <v>0</v>
      </c>
      <c r="H61" s="197">
        <v>0</v>
      </c>
      <c r="I61" s="197">
        <v>0</v>
      </c>
      <c r="J61" s="197">
        <v>87</v>
      </c>
      <c r="K61" s="197">
        <v>7</v>
      </c>
      <c r="L61" s="197">
        <v>7</v>
      </c>
      <c r="N61" s="197">
        <v>0</v>
      </c>
      <c r="O61" s="197">
        <v>0</v>
      </c>
      <c r="P61" s="197">
        <v>0</v>
      </c>
      <c r="Q61" s="197">
        <v>10</v>
      </c>
      <c r="R61" s="197">
        <v>0</v>
      </c>
      <c r="S61" s="197">
        <v>19</v>
      </c>
      <c r="T61" s="197">
        <v>33</v>
      </c>
      <c r="U61" s="197">
        <v>0</v>
      </c>
      <c r="V61" s="197">
        <v>0</v>
      </c>
      <c r="W61" s="197">
        <v>0</v>
      </c>
      <c r="X61" s="218">
        <f t="shared" si="2"/>
        <v>163</v>
      </c>
      <c r="BM61"/>
      <c r="BN61"/>
      <c r="BO61"/>
    </row>
    <row r="62" spans="1:67" s="197" customFormat="1">
      <c r="A62" s="245"/>
      <c r="B62" s="233" t="s">
        <v>209</v>
      </c>
      <c r="C62" s="218">
        <v>0</v>
      </c>
      <c r="D62" s="197">
        <v>0</v>
      </c>
      <c r="E62" s="197">
        <v>17</v>
      </c>
      <c r="F62" s="197">
        <v>0</v>
      </c>
      <c r="G62" s="197">
        <v>0</v>
      </c>
      <c r="H62" s="197">
        <v>0</v>
      </c>
      <c r="I62" s="197">
        <v>9</v>
      </c>
      <c r="J62" s="197">
        <v>10</v>
      </c>
      <c r="K62" s="197">
        <v>38</v>
      </c>
      <c r="L62" s="197">
        <v>0</v>
      </c>
      <c r="M62" s="197">
        <v>0</v>
      </c>
      <c r="O62" s="197">
        <v>0</v>
      </c>
      <c r="P62" s="197">
        <v>0</v>
      </c>
      <c r="Q62" s="197">
        <v>0</v>
      </c>
      <c r="R62" s="197">
        <v>55</v>
      </c>
      <c r="S62" s="197">
        <v>5</v>
      </c>
      <c r="T62" s="197">
        <v>0</v>
      </c>
      <c r="U62" s="197">
        <v>0</v>
      </c>
      <c r="V62" s="197">
        <v>9</v>
      </c>
      <c r="W62" s="197">
        <v>0</v>
      </c>
      <c r="X62" s="218">
        <f t="shared" si="2"/>
        <v>143</v>
      </c>
      <c r="BM62"/>
      <c r="BN62"/>
      <c r="BO62"/>
    </row>
    <row r="63" spans="1:67" s="197" customFormat="1">
      <c r="A63" s="245"/>
      <c r="B63" s="233" t="s">
        <v>291</v>
      </c>
      <c r="C63" s="218">
        <v>32</v>
      </c>
      <c r="D63" s="197">
        <v>0</v>
      </c>
      <c r="E63" s="197">
        <v>0</v>
      </c>
      <c r="F63" s="197">
        <v>0</v>
      </c>
      <c r="G63" s="197">
        <v>0</v>
      </c>
      <c r="H63" s="197">
        <v>0</v>
      </c>
      <c r="I63" s="197">
        <v>23</v>
      </c>
      <c r="J63" s="197">
        <v>0</v>
      </c>
      <c r="K63" s="197">
        <v>0</v>
      </c>
      <c r="L63" s="219">
        <v>183</v>
      </c>
      <c r="M63" s="197">
        <v>0</v>
      </c>
      <c r="N63" s="197">
        <v>0</v>
      </c>
      <c r="P63" s="197">
        <v>24</v>
      </c>
      <c r="Q63" s="197">
        <v>42</v>
      </c>
      <c r="R63" s="197">
        <v>94</v>
      </c>
      <c r="S63" s="197">
        <v>71</v>
      </c>
      <c r="T63" s="197">
        <v>0</v>
      </c>
      <c r="U63" s="197">
        <v>0</v>
      </c>
      <c r="V63" s="197">
        <v>0</v>
      </c>
      <c r="W63" s="197">
        <v>0</v>
      </c>
      <c r="X63" s="247">
        <f t="shared" si="2"/>
        <v>469</v>
      </c>
      <c r="BM63"/>
      <c r="BN63"/>
      <c r="BO63"/>
    </row>
    <row r="64" spans="1:67" s="197" customFormat="1">
      <c r="A64" s="245"/>
      <c r="B64" s="233" t="s">
        <v>298</v>
      </c>
      <c r="C64" s="218">
        <v>0</v>
      </c>
      <c r="D64" s="197">
        <v>0</v>
      </c>
      <c r="E64" s="197">
        <v>0</v>
      </c>
      <c r="F64" s="197">
        <v>60</v>
      </c>
      <c r="G64" s="197">
        <v>0</v>
      </c>
      <c r="H64" s="197">
        <v>0</v>
      </c>
      <c r="I64" s="197">
        <v>78</v>
      </c>
      <c r="J64" s="197">
        <v>0</v>
      </c>
      <c r="K64" s="197">
        <v>50</v>
      </c>
      <c r="L64" s="197">
        <v>12</v>
      </c>
      <c r="M64" s="197">
        <v>0</v>
      </c>
      <c r="N64" s="197">
        <v>0</v>
      </c>
      <c r="O64" s="197">
        <v>18</v>
      </c>
      <c r="Q64" s="197">
        <v>43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124</v>
      </c>
      <c r="X64" s="247">
        <f t="shared" si="2"/>
        <v>385</v>
      </c>
      <c r="BM64"/>
      <c r="BN64"/>
      <c r="BO64"/>
    </row>
    <row r="65" spans="1:67" s="197" customFormat="1">
      <c r="A65" s="245"/>
      <c r="B65" s="233" t="s">
        <v>288</v>
      </c>
      <c r="C65" s="218">
        <v>0</v>
      </c>
      <c r="D65" s="215">
        <v>401</v>
      </c>
      <c r="E65" s="197">
        <v>0</v>
      </c>
      <c r="F65" s="197">
        <v>0</v>
      </c>
      <c r="G65" s="197">
        <v>0</v>
      </c>
      <c r="H65" s="197">
        <v>91</v>
      </c>
      <c r="I65" s="215">
        <v>441</v>
      </c>
      <c r="J65" s="197">
        <v>23</v>
      </c>
      <c r="K65" s="197">
        <v>61</v>
      </c>
      <c r="L65" s="197">
        <v>57</v>
      </c>
      <c r="M65" s="197">
        <v>6</v>
      </c>
      <c r="N65" s="199">
        <v>0</v>
      </c>
      <c r="O65" s="197">
        <v>55</v>
      </c>
      <c r="P65" s="215">
        <v>415</v>
      </c>
      <c r="R65" s="197">
        <v>39</v>
      </c>
      <c r="S65" s="197">
        <v>44</v>
      </c>
      <c r="T65" s="197">
        <v>0</v>
      </c>
      <c r="U65" s="214">
        <v>313</v>
      </c>
      <c r="V65" s="197">
        <v>0</v>
      </c>
      <c r="W65" s="200">
        <v>244</v>
      </c>
      <c r="X65" s="222">
        <f t="shared" si="2"/>
        <v>2190</v>
      </c>
      <c r="BM65"/>
      <c r="BN65"/>
      <c r="BO65"/>
    </row>
    <row r="66" spans="1:67" s="197" customFormat="1">
      <c r="A66" s="245"/>
      <c r="B66" s="233" t="s">
        <v>290</v>
      </c>
      <c r="C66" s="218">
        <v>9</v>
      </c>
      <c r="D66" s="219">
        <v>106</v>
      </c>
      <c r="E66" s="197">
        <v>0</v>
      </c>
      <c r="F66" s="197">
        <v>0</v>
      </c>
      <c r="G66" s="197">
        <v>97</v>
      </c>
      <c r="H66" s="197">
        <v>24</v>
      </c>
      <c r="I66" s="197">
        <v>0</v>
      </c>
      <c r="J66" s="197">
        <v>26</v>
      </c>
      <c r="K66" s="197">
        <v>0</v>
      </c>
      <c r="L66" s="219">
        <v>166</v>
      </c>
      <c r="M66" s="197">
        <v>0</v>
      </c>
      <c r="N66" s="197">
        <v>47</v>
      </c>
      <c r="O66" s="197">
        <v>39</v>
      </c>
      <c r="P66" s="197">
        <v>0</v>
      </c>
      <c r="Q66" s="197">
        <v>56</v>
      </c>
      <c r="S66" s="197">
        <v>26</v>
      </c>
      <c r="T66" s="197">
        <v>0</v>
      </c>
      <c r="U66" s="197">
        <v>13</v>
      </c>
      <c r="V66" s="197">
        <v>43</v>
      </c>
      <c r="W66" s="197">
        <v>92</v>
      </c>
      <c r="X66" s="201">
        <f t="shared" si="2"/>
        <v>744</v>
      </c>
      <c r="BM66"/>
      <c r="BN66"/>
      <c r="BO66"/>
    </row>
    <row r="67" spans="1:67" s="197" customFormat="1">
      <c r="A67" s="245"/>
      <c r="B67" s="233" t="s">
        <v>211</v>
      </c>
      <c r="C67" s="218">
        <v>58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79</v>
      </c>
      <c r="K67" s="197">
        <v>22</v>
      </c>
      <c r="L67" s="197">
        <v>0</v>
      </c>
      <c r="M67" s="200">
        <v>208</v>
      </c>
      <c r="N67" s="197">
        <v>22</v>
      </c>
      <c r="O67" s="197">
        <v>13</v>
      </c>
      <c r="P67" s="197">
        <v>0</v>
      </c>
      <c r="Q67" s="197">
        <v>10</v>
      </c>
      <c r="R67" s="197">
        <v>39</v>
      </c>
      <c r="T67" s="197">
        <v>0</v>
      </c>
      <c r="U67" s="197">
        <v>0</v>
      </c>
      <c r="V67" s="197">
        <v>0</v>
      </c>
      <c r="W67" s="197">
        <v>0</v>
      </c>
      <c r="X67" s="247">
        <f t="shared" si="2"/>
        <v>451</v>
      </c>
      <c r="BM67"/>
      <c r="BN67"/>
      <c r="BO67"/>
    </row>
    <row r="68" spans="1:67" s="197" customFormat="1">
      <c r="A68" s="245"/>
      <c r="B68" s="233" t="s">
        <v>295</v>
      </c>
      <c r="C68" s="218">
        <v>54</v>
      </c>
      <c r="D68" s="197">
        <v>0</v>
      </c>
      <c r="E68" s="197">
        <v>3</v>
      </c>
      <c r="F68" s="197">
        <v>10</v>
      </c>
      <c r="G68" s="197">
        <v>23</v>
      </c>
      <c r="H68" s="197">
        <v>21</v>
      </c>
      <c r="I68" s="197">
        <v>0</v>
      </c>
      <c r="J68" s="219">
        <v>199</v>
      </c>
      <c r="K68" s="197">
        <v>0</v>
      </c>
      <c r="L68" s="197">
        <v>53</v>
      </c>
      <c r="M68" s="219">
        <v>159</v>
      </c>
      <c r="N68" s="197">
        <v>0</v>
      </c>
      <c r="O68" s="197">
        <v>0</v>
      </c>
      <c r="P68" s="197">
        <v>0</v>
      </c>
      <c r="Q68" s="197">
        <v>0</v>
      </c>
      <c r="R68" s="197">
        <v>0</v>
      </c>
      <c r="S68" s="197">
        <v>0</v>
      </c>
      <c r="U68" s="197">
        <v>0</v>
      </c>
      <c r="V68" s="197">
        <v>0</v>
      </c>
      <c r="W68" s="197">
        <v>0</v>
      </c>
      <c r="X68" s="247">
        <f t="shared" si="2"/>
        <v>522</v>
      </c>
      <c r="BM68"/>
      <c r="BN68"/>
      <c r="BO68"/>
    </row>
    <row r="69" spans="1:67" s="197" customFormat="1">
      <c r="A69" s="245"/>
      <c r="B69" s="233" t="s">
        <v>302</v>
      </c>
      <c r="C69" s="218">
        <v>0</v>
      </c>
      <c r="D69" s="197">
        <v>24</v>
      </c>
      <c r="E69" s="197">
        <v>0</v>
      </c>
      <c r="F69" s="197">
        <v>0</v>
      </c>
      <c r="G69" s="197">
        <v>0</v>
      </c>
      <c r="H69" s="197">
        <v>3</v>
      </c>
      <c r="I69" s="197">
        <v>0</v>
      </c>
      <c r="J69" s="197">
        <v>0</v>
      </c>
      <c r="K69" s="197">
        <v>0</v>
      </c>
      <c r="L69" s="197">
        <v>15</v>
      </c>
      <c r="M69" s="197">
        <v>0</v>
      </c>
      <c r="N69" s="197">
        <v>0</v>
      </c>
      <c r="O69" s="197">
        <v>0</v>
      </c>
      <c r="P69" s="197">
        <v>0</v>
      </c>
      <c r="Q69" s="197">
        <v>11</v>
      </c>
      <c r="R69" s="197">
        <v>2</v>
      </c>
      <c r="S69" s="197">
        <v>0</v>
      </c>
      <c r="T69" s="197">
        <v>0</v>
      </c>
      <c r="V69" s="197">
        <v>0</v>
      </c>
      <c r="W69" s="197">
        <v>40</v>
      </c>
      <c r="X69" s="218">
        <f t="shared" si="2"/>
        <v>95</v>
      </c>
      <c r="BM69"/>
      <c r="BN69"/>
      <c r="BO69"/>
    </row>
    <row r="70" spans="1:67" s="197" customFormat="1" ht="16" thickBot="1">
      <c r="A70" s="245"/>
      <c r="B70" s="242" t="s">
        <v>299</v>
      </c>
      <c r="C70" s="225">
        <v>0</v>
      </c>
      <c r="D70" s="225">
        <v>47</v>
      </c>
      <c r="E70" s="225">
        <v>4</v>
      </c>
      <c r="F70" s="225">
        <v>0</v>
      </c>
      <c r="G70" s="225">
        <v>9</v>
      </c>
      <c r="H70" s="225">
        <v>0</v>
      </c>
      <c r="I70" s="225">
        <v>26</v>
      </c>
      <c r="J70" s="225">
        <v>0</v>
      </c>
      <c r="K70" s="225">
        <v>0</v>
      </c>
      <c r="L70" s="225">
        <v>0</v>
      </c>
      <c r="M70" s="225">
        <v>0</v>
      </c>
      <c r="N70" s="225">
        <v>12</v>
      </c>
      <c r="O70" s="225">
        <v>0</v>
      </c>
      <c r="P70" s="225">
        <v>0</v>
      </c>
      <c r="Q70" s="225">
        <v>0</v>
      </c>
      <c r="R70" s="225">
        <v>6</v>
      </c>
      <c r="S70" s="225">
        <v>0</v>
      </c>
      <c r="T70" s="225">
        <v>0</v>
      </c>
      <c r="U70" s="225">
        <v>0</v>
      </c>
      <c r="V70" s="225"/>
      <c r="W70" s="225">
        <v>42</v>
      </c>
      <c r="X70" s="244">
        <f>SUM(C70:W70)</f>
        <v>146</v>
      </c>
      <c r="BM70"/>
      <c r="BN70"/>
      <c r="BO70"/>
    </row>
    <row r="74" spans="1:67">
      <c r="A74" s="77" t="s">
        <v>509</v>
      </c>
    </row>
    <row r="75" spans="1:67">
      <c r="A75" s="314"/>
      <c r="B75" s="77" t="s">
        <v>539</v>
      </c>
    </row>
    <row r="76" spans="1:67">
      <c r="A76" s="316"/>
      <c r="B76" s="77" t="s">
        <v>544</v>
      </c>
    </row>
  </sheetData>
  <phoneticPr fontId="4" type="noConversion"/>
  <conditionalFormatting sqref="C28:W47">
    <cfRule type="cellIs" dxfId="20" priority="2" operator="equal">
      <formula>0</formula>
    </cfRule>
  </conditionalFormatting>
  <conditionalFormatting sqref="C51:W70">
    <cfRule type="cellIs" dxfId="19" priority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2"/>
  <sheetViews>
    <sheetView showGridLines="0" workbookViewId="0">
      <selection activeCell="A73" sqref="A73:XFD74"/>
    </sheetView>
  </sheetViews>
  <sheetFormatPr baseColWidth="10" defaultRowHeight="15" x14ac:dyDescent="0"/>
  <cols>
    <col min="2" max="24" width="5.83203125" customWidth="1"/>
    <col min="25" max="25" width="8.5" customWidth="1"/>
    <col min="27" max="38" width="3" customWidth="1"/>
    <col min="39" max="61" width="4" customWidth="1"/>
  </cols>
  <sheetData>
    <row r="1" spans="1:58" ht="24" customHeight="1">
      <c r="A1" s="191" t="s">
        <v>593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AM1" s="364" t="s">
        <v>510</v>
      </c>
      <c r="AN1" s="364"/>
      <c r="AO1" s="364"/>
      <c r="AP1" s="364"/>
      <c r="AQ1" s="364"/>
      <c r="AR1" s="364"/>
      <c r="AS1" s="364"/>
      <c r="AT1" s="364"/>
      <c r="AU1" s="364"/>
      <c r="AV1" s="364"/>
      <c r="AW1" s="364"/>
      <c r="AX1" s="364"/>
      <c r="AY1" s="364"/>
      <c r="AZ1" s="364"/>
      <c r="BA1" s="364"/>
      <c r="BB1" s="364"/>
      <c r="BC1" s="364"/>
      <c r="BD1" s="364"/>
      <c r="BE1" s="364"/>
      <c r="BF1" s="15"/>
    </row>
    <row r="2" spans="1:58" ht="25" thickBot="1">
      <c r="A2" s="249" t="s">
        <v>425</v>
      </c>
      <c r="B2" s="80" t="s">
        <v>426</v>
      </c>
      <c r="C2" s="81" t="s">
        <v>213</v>
      </c>
      <c r="D2" s="81" t="s">
        <v>212</v>
      </c>
      <c r="E2" s="81" t="s">
        <v>296</v>
      </c>
      <c r="F2" s="81" t="s">
        <v>289</v>
      </c>
      <c r="G2" s="81" t="s">
        <v>293</v>
      </c>
      <c r="H2" s="81" t="s">
        <v>210</v>
      </c>
      <c r="I2" s="81" t="s">
        <v>300</v>
      </c>
      <c r="J2" s="81" t="s">
        <v>297</v>
      </c>
      <c r="K2" s="81" t="s">
        <v>294</v>
      </c>
      <c r="L2" s="81" t="s">
        <v>292</v>
      </c>
      <c r="M2" s="81" t="s">
        <v>301</v>
      </c>
      <c r="N2" s="81" t="s">
        <v>209</v>
      </c>
      <c r="O2" s="81" t="s">
        <v>291</v>
      </c>
      <c r="P2" s="81" t="s">
        <v>298</v>
      </c>
      <c r="Q2" s="81" t="s">
        <v>288</v>
      </c>
      <c r="R2" s="81" t="s">
        <v>290</v>
      </c>
      <c r="S2" s="81" t="s">
        <v>211</v>
      </c>
      <c r="T2" s="81" t="s">
        <v>295</v>
      </c>
      <c r="U2" s="81" t="s">
        <v>302</v>
      </c>
      <c r="V2" s="81" t="s">
        <v>299</v>
      </c>
      <c r="W2" s="82" t="s">
        <v>303</v>
      </c>
      <c r="X2" s="81" t="s">
        <v>427</v>
      </c>
      <c r="Y2" s="83" t="s">
        <v>428</v>
      </c>
      <c r="AM2" s="16" t="s">
        <v>213</v>
      </c>
      <c r="AN2" s="16" t="s">
        <v>212</v>
      </c>
      <c r="AO2" s="16" t="s">
        <v>296</v>
      </c>
      <c r="AP2" s="16" t="s">
        <v>289</v>
      </c>
      <c r="AQ2" s="16" t="s">
        <v>293</v>
      </c>
      <c r="AR2" s="16" t="s">
        <v>210</v>
      </c>
      <c r="AS2" s="16" t="s">
        <v>300</v>
      </c>
      <c r="AT2" s="16" t="s">
        <v>297</v>
      </c>
      <c r="AU2" s="16" t="s">
        <v>294</v>
      </c>
      <c r="AV2" s="16" t="s">
        <v>292</v>
      </c>
      <c r="AW2" s="16" t="s">
        <v>301</v>
      </c>
      <c r="AX2" s="16" t="s">
        <v>209</v>
      </c>
      <c r="AY2" s="16" t="s">
        <v>291</v>
      </c>
      <c r="AZ2" s="16" t="s">
        <v>298</v>
      </c>
      <c r="BA2" s="16" t="s">
        <v>288</v>
      </c>
      <c r="BB2" s="16" t="s">
        <v>290</v>
      </c>
      <c r="BC2" s="16" t="s">
        <v>211</v>
      </c>
      <c r="BD2" s="16" t="s">
        <v>295</v>
      </c>
      <c r="BE2" s="16" t="s">
        <v>302</v>
      </c>
      <c r="BF2" s="17" t="s">
        <v>299</v>
      </c>
    </row>
    <row r="3" spans="1:58" ht="16" thickTop="1">
      <c r="A3" s="84"/>
      <c r="B3" s="85" t="s">
        <v>213</v>
      </c>
      <c r="C3" s="86">
        <v>0</v>
      </c>
      <c r="D3" s="86">
        <v>0</v>
      </c>
      <c r="E3" s="87">
        <v>178</v>
      </c>
      <c r="F3" s="87">
        <v>16</v>
      </c>
      <c r="G3" s="86">
        <v>0</v>
      </c>
      <c r="H3" s="87">
        <v>34</v>
      </c>
      <c r="I3" s="86">
        <v>0</v>
      </c>
      <c r="J3" s="86">
        <v>0</v>
      </c>
      <c r="K3" s="86">
        <v>0</v>
      </c>
      <c r="L3" s="86">
        <v>0</v>
      </c>
      <c r="M3" s="86">
        <v>0</v>
      </c>
      <c r="N3" s="86">
        <v>0</v>
      </c>
      <c r="O3" s="87">
        <v>12</v>
      </c>
      <c r="P3" s="86">
        <v>0</v>
      </c>
      <c r="Q3" s="86">
        <v>0</v>
      </c>
      <c r="R3" s="87">
        <v>171</v>
      </c>
      <c r="S3" s="88">
        <v>1613</v>
      </c>
      <c r="T3" s="88">
        <v>1505</v>
      </c>
      <c r="U3" s="86">
        <v>0</v>
      </c>
      <c r="V3" s="86">
        <v>0</v>
      </c>
      <c r="W3" s="89">
        <v>0</v>
      </c>
      <c r="X3" s="90">
        <v>3529</v>
      </c>
      <c r="Y3" s="91" t="s">
        <v>429</v>
      </c>
      <c r="AL3" t="s">
        <v>213</v>
      </c>
      <c r="AM3" s="19">
        <v>0</v>
      </c>
      <c r="AN3" s="20">
        <v>2</v>
      </c>
      <c r="AO3">
        <v>1</v>
      </c>
      <c r="AP3">
        <v>1</v>
      </c>
      <c r="AQ3" s="20">
        <v>2</v>
      </c>
      <c r="AR3">
        <v>1</v>
      </c>
      <c r="AS3" s="20">
        <v>2</v>
      </c>
      <c r="AT3" s="20">
        <v>2</v>
      </c>
      <c r="AU3" s="20">
        <v>2</v>
      </c>
      <c r="AV3" s="20">
        <v>2</v>
      </c>
      <c r="AW3" s="20">
        <v>2</v>
      </c>
      <c r="AX3" s="20">
        <v>2</v>
      </c>
      <c r="AY3">
        <v>1</v>
      </c>
      <c r="AZ3" s="20">
        <v>2</v>
      </c>
      <c r="BA3" s="20">
        <v>2</v>
      </c>
      <c r="BB3">
        <v>1</v>
      </c>
      <c r="BC3">
        <v>1</v>
      </c>
      <c r="BD3">
        <v>1</v>
      </c>
      <c r="BE3" s="20">
        <v>2</v>
      </c>
      <c r="BF3" s="21">
        <v>2</v>
      </c>
    </row>
    <row r="4" spans="1:58">
      <c r="A4" s="84"/>
      <c r="B4" s="85" t="s">
        <v>212</v>
      </c>
      <c r="C4" s="86">
        <v>0</v>
      </c>
      <c r="D4" s="86">
        <v>0</v>
      </c>
      <c r="E4" s="86">
        <v>0</v>
      </c>
      <c r="F4" s="86">
        <v>0</v>
      </c>
      <c r="G4" s="87">
        <v>16</v>
      </c>
      <c r="H4" s="87">
        <v>24</v>
      </c>
      <c r="I4" s="86">
        <v>0</v>
      </c>
      <c r="J4" s="86">
        <v>0</v>
      </c>
      <c r="K4" s="86">
        <v>0</v>
      </c>
      <c r="L4" s="86">
        <v>0</v>
      </c>
      <c r="M4" s="86">
        <v>0</v>
      </c>
      <c r="N4" s="86">
        <v>0</v>
      </c>
      <c r="O4" s="86">
        <v>0</v>
      </c>
      <c r="P4" s="86">
        <v>0</v>
      </c>
      <c r="Q4" s="87">
        <v>50</v>
      </c>
      <c r="R4" s="87">
        <v>9</v>
      </c>
      <c r="S4" s="86">
        <v>0</v>
      </c>
      <c r="T4" s="86">
        <v>0</v>
      </c>
      <c r="U4" s="87">
        <v>26</v>
      </c>
      <c r="V4" s="87">
        <v>34</v>
      </c>
      <c r="W4" s="92">
        <v>67</v>
      </c>
      <c r="X4" s="93">
        <v>226</v>
      </c>
      <c r="Y4" s="94" t="s">
        <v>430</v>
      </c>
      <c r="AL4" t="s">
        <v>212</v>
      </c>
      <c r="AM4" s="22">
        <v>2</v>
      </c>
      <c r="AN4">
        <v>0</v>
      </c>
      <c r="AO4" s="20">
        <v>2</v>
      </c>
      <c r="AP4" s="20">
        <v>2</v>
      </c>
      <c r="AQ4">
        <v>1</v>
      </c>
      <c r="AR4">
        <v>1</v>
      </c>
      <c r="AS4" s="20">
        <v>2</v>
      </c>
      <c r="AT4" s="20">
        <v>2</v>
      </c>
      <c r="AU4" s="20">
        <v>2</v>
      </c>
      <c r="AV4" s="20">
        <v>2</v>
      </c>
      <c r="AW4" s="20">
        <v>2</v>
      </c>
      <c r="AX4" s="20">
        <v>2</v>
      </c>
      <c r="AY4" s="20">
        <v>2</v>
      </c>
      <c r="AZ4" s="20">
        <v>2</v>
      </c>
      <c r="BA4">
        <v>1</v>
      </c>
      <c r="BB4">
        <v>1</v>
      </c>
      <c r="BC4" s="20">
        <v>2</v>
      </c>
      <c r="BD4" s="20">
        <v>2</v>
      </c>
      <c r="BE4">
        <v>1</v>
      </c>
      <c r="BF4" s="23">
        <v>1</v>
      </c>
    </row>
    <row r="5" spans="1:58">
      <c r="A5" s="84"/>
      <c r="B5" s="85" t="s">
        <v>296</v>
      </c>
      <c r="C5" s="87">
        <v>117</v>
      </c>
      <c r="D5" s="86">
        <v>0</v>
      </c>
      <c r="E5" s="86">
        <v>0</v>
      </c>
      <c r="F5" s="87">
        <v>123</v>
      </c>
      <c r="G5" s="86">
        <v>0</v>
      </c>
      <c r="H5" s="87">
        <v>444</v>
      </c>
      <c r="I5" s="87">
        <v>2</v>
      </c>
      <c r="J5" s="86">
        <v>0</v>
      </c>
      <c r="K5" s="86">
        <v>0</v>
      </c>
      <c r="L5" s="86">
        <v>0</v>
      </c>
      <c r="M5" s="86">
        <v>0</v>
      </c>
      <c r="N5" s="88">
        <v>1949</v>
      </c>
      <c r="O5" s="86">
        <v>0</v>
      </c>
      <c r="P5" s="86">
        <v>0</v>
      </c>
      <c r="Q5" s="86">
        <v>0</v>
      </c>
      <c r="R5" s="86">
        <v>0</v>
      </c>
      <c r="S5" s="86">
        <v>0</v>
      </c>
      <c r="T5" s="87">
        <v>15</v>
      </c>
      <c r="U5" s="86">
        <v>0</v>
      </c>
      <c r="V5" s="88">
        <v>1637</v>
      </c>
      <c r="W5" s="89">
        <v>0</v>
      </c>
      <c r="X5" s="90">
        <v>4287</v>
      </c>
      <c r="Y5" s="95" t="s">
        <v>431</v>
      </c>
      <c r="AL5" t="s">
        <v>296</v>
      </c>
      <c r="AM5" s="24">
        <v>1</v>
      </c>
      <c r="AN5" s="20">
        <v>2</v>
      </c>
      <c r="AO5">
        <v>0</v>
      </c>
      <c r="AP5">
        <v>1</v>
      </c>
      <c r="AQ5" s="20">
        <v>2</v>
      </c>
      <c r="AR5">
        <v>1</v>
      </c>
      <c r="AS5">
        <v>1</v>
      </c>
      <c r="AT5" s="20">
        <v>2</v>
      </c>
      <c r="AU5" s="20">
        <v>2</v>
      </c>
      <c r="AV5" s="20">
        <v>2</v>
      </c>
      <c r="AW5" s="20">
        <v>2</v>
      </c>
      <c r="AX5">
        <v>1</v>
      </c>
      <c r="AY5" s="20">
        <v>2</v>
      </c>
      <c r="AZ5" s="20">
        <v>2</v>
      </c>
      <c r="BA5" s="20">
        <v>2</v>
      </c>
      <c r="BB5" s="20">
        <v>2</v>
      </c>
      <c r="BC5" s="20">
        <v>2</v>
      </c>
      <c r="BD5">
        <v>1</v>
      </c>
      <c r="BE5" s="20">
        <v>2</v>
      </c>
      <c r="BF5" s="25">
        <v>1</v>
      </c>
    </row>
    <row r="6" spans="1:58">
      <c r="A6" s="84"/>
      <c r="B6" s="85" t="s">
        <v>289</v>
      </c>
      <c r="C6" s="87">
        <v>209</v>
      </c>
      <c r="D6" s="86">
        <v>0</v>
      </c>
      <c r="E6" s="96">
        <v>2066</v>
      </c>
      <c r="F6" s="86">
        <v>0</v>
      </c>
      <c r="G6" s="86">
        <v>0</v>
      </c>
      <c r="H6" s="87">
        <v>198</v>
      </c>
      <c r="I6" s="86">
        <v>0</v>
      </c>
      <c r="J6" s="86">
        <v>0</v>
      </c>
      <c r="K6" s="97">
        <v>3175</v>
      </c>
      <c r="L6" s="86">
        <v>0</v>
      </c>
      <c r="M6" s="86">
        <v>0</v>
      </c>
      <c r="N6" s="86">
        <v>0</v>
      </c>
      <c r="O6" s="86">
        <v>0</v>
      </c>
      <c r="P6" s="87">
        <v>7</v>
      </c>
      <c r="Q6" s="86">
        <v>0</v>
      </c>
      <c r="R6" s="86">
        <v>0</v>
      </c>
      <c r="S6" s="86">
        <v>0</v>
      </c>
      <c r="T6" s="87">
        <v>27</v>
      </c>
      <c r="U6" s="86">
        <v>0</v>
      </c>
      <c r="V6" s="86">
        <v>0</v>
      </c>
      <c r="W6" s="98">
        <v>3818</v>
      </c>
      <c r="X6" s="99">
        <v>9500</v>
      </c>
      <c r="Y6" s="100" t="s">
        <v>432</v>
      </c>
      <c r="AL6" t="s">
        <v>289</v>
      </c>
      <c r="AM6" s="24">
        <v>1</v>
      </c>
      <c r="AN6" s="20">
        <v>2</v>
      </c>
      <c r="AO6">
        <v>1</v>
      </c>
      <c r="AP6">
        <v>0</v>
      </c>
      <c r="AQ6" s="20">
        <v>2</v>
      </c>
      <c r="AR6">
        <v>1</v>
      </c>
      <c r="AS6" s="20">
        <v>2</v>
      </c>
      <c r="AT6" s="20">
        <v>2</v>
      </c>
      <c r="AU6">
        <v>1</v>
      </c>
      <c r="AV6" s="20">
        <v>2</v>
      </c>
      <c r="AW6" s="20">
        <v>2</v>
      </c>
      <c r="AX6" s="20">
        <v>2</v>
      </c>
      <c r="AY6" s="20">
        <v>2</v>
      </c>
      <c r="AZ6">
        <v>1</v>
      </c>
      <c r="BA6" s="20">
        <v>2</v>
      </c>
      <c r="BB6" s="20">
        <v>2</v>
      </c>
      <c r="BC6" s="20">
        <v>2</v>
      </c>
      <c r="BD6">
        <v>1</v>
      </c>
      <c r="BE6" s="20">
        <v>2</v>
      </c>
      <c r="BF6" s="21">
        <v>2</v>
      </c>
    </row>
    <row r="7" spans="1:58">
      <c r="A7" s="84"/>
      <c r="B7" s="85" t="s">
        <v>293</v>
      </c>
      <c r="C7" s="86">
        <v>0</v>
      </c>
      <c r="D7" s="87">
        <v>691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7">
        <v>48</v>
      </c>
      <c r="K7" s="86">
        <v>0</v>
      </c>
      <c r="L7" s="88">
        <v>1982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7">
        <v>173</v>
      </c>
      <c r="S7" s="86">
        <v>0</v>
      </c>
      <c r="T7" s="87">
        <v>445</v>
      </c>
      <c r="U7" s="86">
        <v>0</v>
      </c>
      <c r="V7" s="87">
        <v>24</v>
      </c>
      <c r="W7" s="89">
        <v>0</v>
      </c>
      <c r="X7" s="93">
        <v>3363</v>
      </c>
      <c r="Y7" s="93" t="s">
        <v>433</v>
      </c>
      <c r="AL7" t="s">
        <v>293</v>
      </c>
      <c r="AM7" s="22">
        <v>2</v>
      </c>
      <c r="AN7">
        <v>1</v>
      </c>
      <c r="AO7" s="20">
        <v>2</v>
      </c>
      <c r="AP7" s="20">
        <v>2</v>
      </c>
      <c r="AQ7">
        <v>0</v>
      </c>
      <c r="AR7" s="20">
        <v>2</v>
      </c>
      <c r="AS7" s="20">
        <v>2</v>
      </c>
      <c r="AT7">
        <v>1</v>
      </c>
      <c r="AU7" s="20">
        <v>2</v>
      </c>
      <c r="AV7">
        <v>1</v>
      </c>
      <c r="AW7" s="20">
        <v>2</v>
      </c>
      <c r="AX7" s="20">
        <v>2</v>
      </c>
      <c r="AY7" s="20">
        <v>2</v>
      </c>
      <c r="AZ7" s="20">
        <v>2</v>
      </c>
      <c r="BA7" s="20">
        <v>2</v>
      </c>
      <c r="BB7">
        <v>1</v>
      </c>
      <c r="BC7" s="20">
        <v>2</v>
      </c>
      <c r="BD7">
        <v>1</v>
      </c>
      <c r="BE7" s="20">
        <v>2</v>
      </c>
      <c r="BF7" s="23">
        <v>1</v>
      </c>
    </row>
    <row r="8" spans="1:58">
      <c r="A8" s="84"/>
      <c r="B8" s="85" t="s">
        <v>210</v>
      </c>
      <c r="C8" s="87">
        <v>15</v>
      </c>
      <c r="D8" s="87">
        <v>66</v>
      </c>
      <c r="E8" s="87">
        <v>374</v>
      </c>
      <c r="F8" s="87">
        <v>228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7">
        <v>138</v>
      </c>
      <c r="R8" s="87">
        <v>103</v>
      </c>
      <c r="S8" s="86">
        <v>0</v>
      </c>
      <c r="T8" s="87">
        <v>169</v>
      </c>
      <c r="U8" s="87">
        <v>16</v>
      </c>
      <c r="V8" s="86">
        <v>0</v>
      </c>
      <c r="W8" s="92">
        <v>175</v>
      </c>
      <c r="X8" s="93">
        <v>1284</v>
      </c>
      <c r="Y8" s="93"/>
      <c r="AL8" t="s">
        <v>210</v>
      </c>
      <c r="AM8" s="24">
        <v>1</v>
      </c>
      <c r="AN8">
        <v>1</v>
      </c>
      <c r="AO8">
        <v>1</v>
      </c>
      <c r="AP8">
        <v>1</v>
      </c>
      <c r="AQ8" s="20">
        <v>2</v>
      </c>
      <c r="AR8">
        <v>0</v>
      </c>
      <c r="AS8" s="20">
        <v>2</v>
      </c>
      <c r="AT8" s="20">
        <v>2</v>
      </c>
      <c r="AU8" s="20">
        <v>2</v>
      </c>
      <c r="AV8" s="20">
        <v>2</v>
      </c>
      <c r="AW8" s="20">
        <v>2</v>
      </c>
      <c r="AX8" s="20">
        <v>2</v>
      </c>
      <c r="AY8" s="20">
        <v>2</v>
      </c>
      <c r="AZ8" s="20">
        <v>2</v>
      </c>
      <c r="BA8">
        <v>1</v>
      </c>
      <c r="BB8">
        <v>1</v>
      </c>
      <c r="BC8" s="20">
        <v>2</v>
      </c>
      <c r="BD8">
        <v>1</v>
      </c>
      <c r="BE8">
        <v>1</v>
      </c>
      <c r="BF8" s="21">
        <v>2</v>
      </c>
    </row>
    <row r="9" spans="1:58">
      <c r="A9" s="84"/>
      <c r="B9" s="85" t="s">
        <v>300</v>
      </c>
      <c r="C9" s="86">
        <v>0</v>
      </c>
      <c r="D9" s="86">
        <v>0</v>
      </c>
      <c r="E9" s="87">
        <v>2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7">
        <v>3</v>
      </c>
      <c r="M9" s="86">
        <v>0</v>
      </c>
      <c r="N9" s="87">
        <v>244</v>
      </c>
      <c r="O9" s="87">
        <v>16</v>
      </c>
      <c r="P9" s="87">
        <v>45</v>
      </c>
      <c r="Q9" s="87">
        <v>71</v>
      </c>
      <c r="R9" s="86">
        <v>0</v>
      </c>
      <c r="S9" s="86">
        <v>0</v>
      </c>
      <c r="T9" s="86">
        <v>0</v>
      </c>
      <c r="U9" s="86">
        <v>0</v>
      </c>
      <c r="V9" s="87">
        <v>63</v>
      </c>
      <c r="W9" s="89">
        <v>0</v>
      </c>
      <c r="X9" s="93">
        <v>444</v>
      </c>
      <c r="Y9" s="93"/>
      <c r="AL9" t="s">
        <v>300</v>
      </c>
      <c r="AM9" s="22">
        <v>2</v>
      </c>
      <c r="AN9" s="20">
        <v>2</v>
      </c>
      <c r="AO9">
        <v>1</v>
      </c>
      <c r="AP9" s="20">
        <v>2</v>
      </c>
      <c r="AQ9" s="20">
        <v>2</v>
      </c>
      <c r="AR9" s="20">
        <v>2</v>
      </c>
      <c r="AS9">
        <v>0</v>
      </c>
      <c r="AT9" s="20">
        <v>2</v>
      </c>
      <c r="AU9" s="20">
        <v>2</v>
      </c>
      <c r="AV9">
        <v>1</v>
      </c>
      <c r="AW9" s="20">
        <v>2</v>
      </c>
      <c r="AX9">
        <v>1</v>
      </c>
      <c r="AY9">
        <v>1</v>
      </c>
      <c r="AZ9">
        <v>1</v>
      </c>
      <c r="BA9">
        <v>1</v>
      </c>
      <c r="BB9" s="20">
        <v>2</v>
      </c>
      <c r="BC9" s="20">
        <v>2</v>
      </c>
      <c r="BD9" s="20">
        <v>2</v>
      </c>
      <c r="BE9" s="20">
        <v>2</v>
      </c>
      <c r="BF9" s="23">
        <v>1</v>
      </c>
    </row>
    <row r="10" spans="1:58">
      <c r="A10" s="84"/>
      <c r="B10" s="85" t="s">
        <v>297</v>
      </c>
      <c r="C10" s="86">
        <v>0</v>
      </c>
      <c r="D10" s="86">
        <v>0</v>
      </c>
      <c r="E10" s="86">
        <v>0</v>
      </c>
      <c r="F10" s="86">
        <v>0</v>
      </c>
      <c r="G10" s="87">
        <v>25</v>
      </c>
      <c r="H10" s="86">
        <v>0</v>
      </c>
      <c r="I10" s="86">
        <v>0</v>
      </c>
      <c r="J10" s="86">
        <v>0</v>
      </c>
      <c r="K10" s="87">
        <v>7</v>
      </c>
      <c r="L10" s="87">
        <v>172</v>
      </c>
      <c r="M10" s="87">
        <v>369</v>
      </c>
      <c r="N10" s="87">
        <v>40</v>
      </c>
      <c r="O10" s="86">
        <v>0</v>
      </c>
      <c r="P10" s="86">
        <v>0</v>
      </c>
      <c r="Q10" s="87">
        <v>13</v>
      </c>
      <c r="R10" s="87">
        <v>228</v>
      </c>
      <c r="S10" s="87">
        <v>158</v>
      </c>
      <c r="T10" s="87">
        <v>132</v>
      </c>
      <c r="U10" s="86">
        <v>0</v>
      </c>
      <c r="V10" s="86">
        <v>0</v>
      </c>
      <c r="W10" s="89">
        <v>0</v>
      </c>
      <c r="X10" s="93">
        <v>1144</v>
      </c>
      <c r="Y10" s="93"/>
      <c r="AL10" t="s">
        <v>297</v>
      </c>
      <c r="AM10" s="22">
        <v>2</v>
      </c>
      <c r="AN10" s="20">
        <v>2</v>
      </c>
      <c r="AO10" s="20">
        <v>2</v>
      </c>
      <c r="AP10" s="20">
        <v>2</v>
      </c>
      <c r="AQ10">
        <v>1</v>
      </c>
      <c r="AR10" s="20">
        <v>2</v>
      </c>
      <c r="AS10" s="20">
        <v>2</v>
      </c>
      <c r="AT10">
        <v>0</v>
      </c>
      <c r="AU10">
        <v>1</v>
      </c>
      <c r="AV10">
        <v>1</v>
      </c>
      <c r="AW10">
        <v>1</v>
      </c>
      <c r="AX10">
        <v>1</v>
      </c>
      <c r="AY10" s="20">
        <v>2</v>
      </c>
      <c r="AZ10" s="20">
        <v>2</v>
      </c>
      <c r="BA10">
        <v>1</v>
      </c>
      <c r="BB10">
        <v>1</v>
      </c>
      <c r="BC10">
        <v>1</v>
      </c>
      <c r="BD10">
        <v>1</v>
      </c>
      <c r="BE10" s="20">
        <v>2</v>
      </c>
      <c r="BF10" s="21">
        <v>2</v>
      </c>
    </row>
    <row r="11" spans="1:58">
      <c r="A11" s="84"/>
      <c r="B11" s="85" t="s">
        <v>294</v>
      </c>
      <c r="C11" s="86">
        <v>0</v>
      </c>
      <c r="D11" s="86">
        <v>0</v>
      </c>
      <c r="E11" s="86">
        <v>0</v>
      </c>
      <c r="F11" s="87">
        <v>186</v>
      </c>
      <c r="G11" s="86">
        <v>0</v>
      </c>
      <c r="H11" s="86">
        <v>0</v>
      </c>
      <c r="I11" s="86">
        <v>0</v>
      </c>
      <c r="J11" s="87">
        <v>28</v>
      </c>
      <c r="K11" s="86">
        <v>0</v>
      </c>
      <c r="L11" s="86">
        <v>0</v>
      </c>
      <c r="M11" s="87">
        <v>15</v>
      </c>
      <c r="N11" s="96">
        <v>2615</v>
      </c>
      <c r="O11" s="86">
        <v>0</v>
      </c>
      <c r="P11" s="87">
        <v>493</v>
      </c>
      <c r="Q11" s="87">
        <v>150</v>
      </c>
      <c r="R11" s="86">
        <v>0</v>
      </c>
      <c r="S11" s="88">
        <v>1192</v>
      </c>
      <c r="T11" s="86">
        <v>0</v>
      </c>
      <c r="U11" s="86">
        <v>0</v>
      </c>
      <c r="V11" s="86">
        <v>0</v>
      </c>
      <c r="W11" s="92">
        <v>30</v>
      </c>
      <c r="X11" s="90">
        <v>4709</v>
      </c>
      <c r="Y11" s="93"/>
      <c r="AL11" t="s">
        <v>294</v>
      </c>
      <c r="AM11" s="22">
        <v>2</v>
      </c>
      <c r="AN11" s="20">
        <v>2</v>
      </c>
      <c r="AO11" s="20">
        <v>2</v>
      </c>
      <c r="AP11">
        <v>1</v>
      </c>
      <c r="AQ11" s="20">
        <v>2</v>
      </c>
      <c r="AR11" s="20">
        <v>2</v>
      </c>
      <c r="AS11" s="20">
        <v>2</v>
      </c>
      <c r="AT11">
        <v>1</v>
      </c>
      <c r="AU11">
        <v>0</v>
      </c>
      <c r="AV11" s="20">
        <v>2</v>
      </c>
      <c r="AW11">
        <v>1</v>
      </c>
      <c r="AX11">
        <v>1</v>
      </c>
      <c r="AY11" s="20">
        <v>2</v>
      </c>
      <c r="AZ11">
        <v>1</v>
      </c>
      <c r="BA11">
        <v>1</v>
      </c>
      <c r="BB11" s="20">
        <v>2</v>
      </c>
      <c r="BC11">
        <v>1</v>
      </c>
      <c r="BD11" s="20">
        <v>2</v>
      </c>
      <c r="BE11" s="20">
        <v>2</v>
      </c>
      <c r="BF11" s="21">
        <v>2</v>
      </c>
    </row>
    <row r="12" spans="1:58">
      <c r="A12" s="84"/>
      <c r="B12" s="85" t="s">
        <v>292</v>
      </c>
      <c r="C12" s="86">
        <v>0</v>
      </c>
      <c r="D12" s="86">
        <v>0</v>
      </c>
      <c r="E12" s="86">
        <v>0</v>
      </c>
      <c r="F12" s="86">
        <v>0</v>
      </c>
      <c r="G12" s="87">
        <v>539</v>
      </c>
      <c r="H12" s="86">
        <v>0</v>
      </c>
      <c r="I12" s="87">
        <v>16</v>
      </c>
      <c r="J12" s="88">
        <v>1707</v>
      </c>
      <c r="K12" s="86">
        <v>0</v>
      </c>
      <c r="L12" s="86">
        <v>0</v>
      </c>
      <c r="M12" s="87">
        <v>307</v>
      </c>
      <c r="N12" s="86">
        <v>0</v>
      </c>
      <c r="O12" s="87">
        <v>65</v>
      </c>
      <c r="P12" s="87">
        <v>7</v>
      </c>
      <c r="Q12" s="87">
        <v>171</v>
      </c>
      <c r="R12" s="87">
        <v>83</v>
      </c>
      <c r="S12" s="86">
        <v>0</v>
      </c>
      <c r="T12" s="87">
        <v>388</v>
      </c>
      <c r="U12" s="87">
        <v>11</v>
      </c>
      <c r="V12" s="86">
        <v>0</v>
      </c>
      <c r="W12" s="92">
        <v>81</v>
      </c>
      <c r="X12" s="90">
        <v>3375</v>
      </c>
      <c r="Y12" s="93"/>
      <c r="AL12" t="s">
        <v>292</v>
      </c>
      <c r="AM12" s="22">
        <v>2</v>
      </c>
      <c r="AN12" s="20">
        <v>2</v>
      </c>
      <c r="AO12" s="20">
        <v>2</v>
      </c>
      <c r="AP12" s="20">
        <v>2</v>
      </c>
      <c r="AQ12">
        <v>1</v>
      </c>
      <c r="AR12" s="20">
        <v>2</v>
      </c>
      <c r="AS12">
        <v>1</v>
      </c>
      <c r="AT12">
        <v>1</v>
      </c>
      <c r="AU12" s="20">
        <v>2</v>
      </c>
      <c r="AV12">
        <v>0</v>
      </c>
      <c r="AW12">
        <v>1</v>
      </c>
      <c r="AX12" s="20">
        <v>2</v>
      </c>
      <c r="AY12">
        <v>1</v>
      </c>
      <c r="AZ12">
        <v>1</v>
      </c>
      <c r="BA12">
        <v>1</v>
      </c>
      <c r="BB12">
        <v>1</v>
      </c>
      <c r="BC12" s="20">
        <v>2</v>
      </c>
      <c r="BD12">
        <v>1</v>
      </c>
      <c r="BE12">
        <v>1</v>
      </c>
      <c r="BF12" s="23">
        <v>2</v>
      </c>
    </row>
    <row r="13" spans="1:58">
      <c r="A13" s="84"/>
      <c r="B13" s="85" t="s">
        <v>301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7">
        <v>348</v>
      </c>
      <c r="K13" s="87">
        <v>3</v>
      </c>
      <c r="L13" s="87">
        <v>23</v>
      </c>
      <c r="M13" s="86">
        <v>0</v>
      </c>
      <c r="N13" s="86">
        <v>0</v>
      </c>
      <c r="O13" s="86">
        <v>0</v>
      </c>
      <c r="P13" s="86">
        <v>0</v>
      </c>
      <c r="Q13" s="87">
        <v>19</v>
      </c>
      <c r="R13" s="86">
        <v>0</v>
      </c>
      <c r="S13" s="87">
        <v>38</v>
      </c>
      <c r="T13" s="87">
        <v>52</v>
      </c>
      <c r="U13" s="86">
        <v>0</v>
      </c>
      <c r="V13" s="86">
        <v>0</v>
      </c>
      <c r="W13" s="89">
        <v>0</v>
      </c>
      <c r="X13" s="93">
        <v>483</v>
      </c>
      <c r="Y13" s="93"/>
      <c r="AL13" t="s">
        <v>301</v>
      </c>
      <c r="AM13" s="22">
        <v>2</v>
      </c>
      <c r="AN13" s="20">
        <v>2</v>
      </c>
      <c r="AO13" s="20">
        <v>2</v>
      </c>
      <c r="AP13" s="20">
        <v>2</v>
      </c>
      <c r="AQ13" s="20">
        <v>2</v>
      </c>
      <c r="AR13" s="20">
        <v>2</v>
      </c>
      <c r="AS13" s="20">
        <v>2</v>
      </c>
      <c r="AT13">
        <v>1</v>
      </c>
      <c r="AU13">
        <v>1</v>
      </c>
      <c r="AV13">
        <v>1</v>
      </c>
      <c r="AW13">
        <v>0</v>
      </c>
      <c r="AX13" s="20">
        <v>2</v>
      </c>
      <c r="AY13" s="20">
        <v>2</v>
      </c>
      <c r="AZ13" s="20">
        <v>2</v>
      </c>
      <c r="BA13">
        <v>1</v>
      </c>
      <c r="BB13" s="20">
        <v>2</v>
      </c>
      <c r="BC13">
        <v>1</v>
      </c>
      <c r="BD13">
        <v>1</v>
      </c>
      <c r="BE13" s="20">
        <v>2</v>
      </c>
      <c r="BF13" s="26">
        <v>3</v>
      </c>
    </row>
    <row r="14" spans="1:58">
      <c r="A14" s="84"/>
      <c r="B14" s="85" t="s">
        <v>209</v>
      </c>
      <c r="C14" s="86">
        <v>0</v>
      </c>
      <c r="D14" s="86">
        <v>0</v>
      </c>
      <c r="E14" s="87">
        <v>149</v>
      </c>
      <c r="F14" s="86">
        <v>0</v>
      </c>
      <c r="G14" s="86">
        <v>0</v>
      </c>
      <c r="H14" s="86">
        <v>0</v>
      </c>
      <c r="I14" s="87">
        <v>502</v>
      </c>
      <c r="J14" s="87">
        <v>27</v>
      </c>
      <c r="K14" s="87">
        <v>169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7">
        <v>266</v>
      </c>
      <c r="S14" s="87">
        <v>239</v>
      </c>
      <c r="T14" s="86">
        <v>0</v>
      </c>
      <c r="U14" s="86">
        <v>0</v>
      </c>
      <c r="V14" s="87">
        <v>19</v>
      </c>
      <c r="W14" s="89">
        <v>0</v>
      </c>
      <c r="X14" s="93">
        <v>1371</v>
      </c>
      <c r="Y14" s="93"/>
      <c r="AL14" t="s">
        <v>209</v>
      </c>
      <c r="AM14" s="22">
        <v>2</v>
      </c>
      <c r="AN14" s="20">
        <v>2</v>
      </c>
      <c r="AO14">
        <v>1</v>
      </c>
      <c r="AP14" s="20">
        <v>2</v>
      </c>
      <c r="AQ14" s="20">
        <v>2</v>
      </c>
      <c r="AR14" s="20">
        <v>2</v>
      </c>
      <c r="AS14">
        <v>1</v>
      </c>
      <c r="AT14">
        <v>1</v>
      </c>
      <c r="AU14">
        <v>1</v>
      </c>
      <c r="AV14" s="20">
        <v>2</v>
      </c>
      <c r="AW14" s="20">
        <v>2</v>
      </c>
      <c r="AX14">
        <v>0</v>
      </c>
      <c r="AY14" s="20">
        <v>2</v>
      </c>
      <c r="AZ14" s="20">
        <v>2</v>
      </c>
      <c r="BA14" s="20">
        <v>2</v>
      </c>
      <c r="BB14">
        <v>1</v>
      </c>
      <c r="BC14">
        <v>1</v>
      </c>
      <c r="BD14" s="20">
        <v>2</v>
      </c>
      <c r="BE14" s="20">
        <v>2</v>
      </c>
      <c r="BF14" s="23">
        <v>1</v>
      </c>
    </row>
    <row r="15" spans="1:58">
      <c r="A15" s="84"/>
      <c r="B15" s="85" t="s">
        <v>291</v>
      </c>
      <c r="C15" s="87">
        <v>10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7">
        <v>192</v>
      </c>
      <c r="J15" s="86">
        <v>0</v>
      </c>
      <c r="K15" s="86">
        <v>0</v>
      </c>
      <c r="L15" s="87">
        <v>172</v>
      </c>
      <c r="M15" s="86">
        <v>0</v>
      </c>
      <c r="N15" s="86">
        <v>0</v>
      </c>
      <c r="O15" s="86">
        <v>0</v>
      </c>
      <c r="P15" s="87">
        <v>41</v>
      </c>
      <c r="Q15" s="87">
        <v>4</v>
      </c>
      <c r="R15" s="87">
        <v>496</v>
      </c>
      <c r="S15" s="87">
        <v>145</v>
      </c>
      <c r="T15" s="86">
        <v>0</v>
      </c>
      <c r="U15" s="86">
        <v>0</v>
      </c>
      <c r="V15" s="86">
        <v>0</v>
      </c>
      <c r="W15" s="89">
        <v>0</v>
      </c>
      <c r="X15" s="93">
        <v>1060</v>
      </c>
      <c r="Y15" s="93"/>
      <c r="AL15" t="s">
        <v>291</v>
      </c>
      <c r="AM15" s="24">
        <v>1</v>
      </c>
      <c r="AN15" s="20">
        <v>2</v>
      </c>
      <c r="AO15" s="20">
        <v>2</v>
      </c>
      <c r="AP15" s="20">
        <v>2</v>
      </c>
      <c r="AQ15" s="20">
        <v>2</v>
      </c>
      <c r="AR15" s="20">
        <v>2</v>
      </c>
      <c r="AS15">
        <v>1</v>
      </c>
      <c r="AT15" s="20">
        <v>2</v>
      </c>
      <c r="AU15" s="20">
        <v>2</v>
      </c>
      <c r="AV15">
        <v>1</v>
      </c>
      <c r="AW15" s="20">
        <v>2</v>
      </c>
      <c r="AX15" s="20">
        <v>2</v>
      </c>
      <c r="AY15">
        <v>0</v>
      </c>
      <c r="AZ15">
        <v>1</v>
      </c>
      <c r="BA15">
        <v>1</v>
      </c>
      <c r="BB15">
        <v>1</v>
      </c>
      <c r="BC15">
        <v>1</v>
      </c>
      <c r="BD15" s="20">
        <v>2</v>
      </c>
      <c r="BE15" s="20">
        <v>2</v>
      </c>
      <c r="BF15" s="21">
        <v>2</v>
      </c>
    </row>
    <row r="16" spans="1:58">
      <c r="A16" s="84"/>
      <c r="B16" s="85" t="s">
        <v>298</v>
      </c>
      <c r="C16" s="86">
        <v>0</v>
      </c>
      <c r="D16" s="86">
        <v>0</v>
      </c>
      <c r="E16" s="86">
        <v>0</v>
      </c>
      <c r="F16" s="87">
        <v>10</v>
      </c>
      <c r="G16" s="86">
        <v>0</v>
      </c>
      <c r="H16" s="86">
        <v>0</v>
      </c>
      <c r="I16" s="87">
        <v>595</v>
      </c>
      <c r="J16" s="86">
        <v>0</v>
      </c>
      <c r="K16" s="87">
        <v>82</v>
      </c>
      <c r="L16" s="87">
        <v>11</v>
      </c>
      <c r="M16" s="86">
        <v>0</v>
      </c>
      <c r="N16" s="86">
        <v>0</v>
      </c>
      <c r="O16" s="87">
        <v>56</v>
      </c>
      <c r="P16" s="86">
        <v>0</v>
      </c>
      <c r="Q16" s="87">
        <v>73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92">
        <v>52</v>
      </c>
      <c r="X16" s="93">
        <v>879</v>
      </c>
      <c r="Y16" s="93"/>
      <c r="AL16" t="s">
        <v>298</v>
      </c>
      <c r="AM16" s="22">
        <v>2</v>
      </c>
      <c r="AN16" s="20">
        <v>2</v>
      </c>
      <c r="AO16" s="20">
        <v>2</v>
      </c>
      <c r="AP16">
        <v>1</v>
      </c>
      <c r="AQ16" s="20">
        <v>2</v>
      </c>
      <c r="AR16" s="20">
        <v>2</v>
      </c>
      <c r="AS16">
        <v>1</v>
      </c>
      <c r="AT16" s="20">
        <v>2</v>
      </c>
      <c r="AU16">
        <v>1</v>
      </c>
      <c r="AV16">
        <v>1</v>
      </c>
      <c r="AW16" s="20">
        <v>2</v>
      </c>
      <c r="AX16" s="20">
        <v>2</v>
      </c>
      <c r="AY16">
        <v>1</v>
      </c>
      <c r="AZ16">
        <v>0</v>
      </c>
      <c r="BA16">
        <v>1</v>
      </c>
      <c r="BB16" s="20">
        <v>2</v>
      </c>
      <c r="BC16" s="20">
        <v>2</v>
      </c>
      <c r="BD16" s="20">
        <v>2</v>
      </c>
      <c r="BE16" s="20">
        <v>2</v>
      </c>
      <c r="BF16" s="21">
        <v>2</v>
      </c>
    </row>
    <row r="17" spans="1:58">
      <c r="A17" s="84"/>
      <c r="B17" s="85" t="s">
        <v>288</v>
      </c>
      <c r="C17" s="86">
        <v>0</v>
      </c>
      <c r="D17" s="96">
        <v>2144</v>
      </c>
      <c r="E17" s="86">
        <v>0</v>
      </c>
      <c r="F17" s="86">
        <v>0</v>
      </c>
      <c r="G17" s="86">
        <v>0</v>
      </c>
      <c r="H17" s="87">
        <v>34</v>
      </c>
      <c r="I17" s="88">
        <v>1555</v>
      </c>
      <c r="J17" s="96">
        <v>2161</v>
      </c>
      <c r="K17" s="87">
        <v>332</v>
      </c>
      <c r="L17" s="87">
        <v>51</v>
      </c>
      <c r="M17" s="87">
        <v>115</v>
      </c>
      <c r="N17" s="86">
        <v>0</v>
      </c>
      <c r="O17" s="87">
        <v>3</v>
      </c>
      <c r="P17" s="97">
        <v>3976</v>
      </c>
      <c r="Q17" s="86">
        <v>0</v>
      </c>
      <c r="R17" s="87">
        <v>101</v>
      </c>
      <c r="S17" s="87">
        <v>4</v>
      </c>
      <c r="T17" s="86">
        <v>0</v>
      </c>
      <c r="U17" s="88">
        <v>1254</v>
      </c>
      <c r="V17" s="86">
        <v>0</v>
      </c>
      <c r="W17" s="101">
        <v>2211</v>
      </c>
      <c r="X17" s="102">
        <v>13941</v>
      </c>
      <c r="Y17" s="93"/>
      <c r="AL17" t="s">
        <v>288</v>
      </c>
      <c r="AM17" s="22">
        <v>2</v>
      </c>
      <c r="AN17">
        <v>1</v>
      </c>
      <c r="AO17" s="20">
        <v>2</v>
      </c>
      <c r="AP17" s="20">
        <v>2</v>
      </c>
      <c r="AQ17" s="20">
        <v>2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 s="20">
        <v>2</v>
      </c>
      <c r="AY17">
        <v>1</v>
      </c>
      <c r="AZ17">
        <v>1</v>
      </c>
      <c r="BA17">
        <v>0</v>
      </c>
      <c r="BB17">
        <v>1</v>
      </c>
      <c r="BC17">
        <v>1</v>
      </c>
      <c r="BD17" s="20">
        <v>2</v>
      </c>
      <c r="BE17">
        <v>1</v>
      </c>
      <c r="BF17" s="21">
        <v>2</v>
      </c>
    </row>
    <row r="18" spans="1:58">
      <c r="A18" s="84"/>
      <c r="B18" s="85" t="s">
        <v>290</v>
      </c>
      <c r="C18" s="87">
        <v>133</v>
      </c>
      <c r="D18" s="87">
        <v>16</v>
      </c>
      <c r="E18" s="86">
        <v>0</v>
      </c>
      <c r="F18" s="86">
        <v>0</v>
      </c>
      <c r="G18" s="87">
        <v>499</v>
      </c>
      <c r="H18" s="87">
        <v>21</v>
      </c>
      <c r="I18" s="86">
        <v>0</v>
      </c>
      <c r="J18" s="87">
        <v>204</v>
      </c>
      <c r="K18" s="86">
        <v>0</v>
      </c>
      <c r="L18" s="88">
        <v>1561</v>
      </c>
      <c r="M18" s="86">
        <v>0</v>
      </c>
      <c r="N18" s="87">
        <v>358</v>
      </c>
      <c r="O18" s="87">
        <v>289</v>
      </c>
      <c r="P18" s="86">
        <v>0</v>
      </c>
      <c r="Q18" s="87">
        <v>161</v>
      </c>
      <c r="R18" s="86">
        <v>0</v>
      </c>
      <c r="S18" s="87">
        <v>29</v>
      </c>
      <c r="T18" s="86">
        <v>0</v>
      </c>
      <c r="U18" s="86">
        <v>0</v>
      </c>
      <c r="V18" s="88">
        <v>1993</v>
      </c>
      <c r="W18" s="92">
        <v>260</v>
      </c>
      <c r="X18" s="90">
        <v>5524</v>
      </c>
      <c r="Y18" s="93"/>
      <c r="AL18" t="s">
        <v>290</v>
      </c>
      <c r="AM18" s="24">
        <v>1</v>
      </c>
      <c r="AN18">
        <v>1</v>
      </c>
      <c r="AO18" s="20">
        <v>2</v>
      </c>
      <c r="AP18" s="20">
        <v>2</v>
      </c>
      <c r="AQ18">
        <v>1</v>
      </c>
      <c r="AR18">
        <v>1</v>
      </c>
      <c r="AS18" s="20">
        <v>2</v>
      </c>
      <c r="AT18">
        <v>1</v>
      </c>
      <c r="AU18" s="20">
        <v>2</v>
      </c>
      <c r="AV18">
        <v>1</v>
      </c>
      <c r="AW18" s="20">
        <v>2</v>
      </c>
      <c r="AX18">
        <v>1</v>
      </c>
      <c r="AY18">
        <v>1</v>
      </c>
      <c r="AZ18" s="20">
        <v>2</v>
      </c>
      <c r="BA18">
        <v>1</v>
      </c>
      <c r="BB18">
        <v>0</v>
      </c>
      <c r="BC18">
        <v>1</v>
      </c>
      <c r="BD18" s="20">
        <v>2</v>
      </c>
      <c r="BE18">
        <v>1</v>
      </c>
      <c r="BF18" s="23">
        <v>1</v>
      </c>
    </row>
    <row r="19" spans="1:58">
      <c r="A19" s="84"/>
      <c r="B19" s="85" t="s">
        <v>211</v>
      </c>
      <c r="C19" s="87">
        <v>481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7">
        <v>138</v>
      </c>
      <c r="K19" s="87">
        <v>13</v>
      </c>
      <c r="L19" s="86">
        <v>0</v>
      </c>
      <c r="M19" s="87">
        <v>252</v>
      </c>
      <c r="N19" s="87">
        <v>101</v>
      </c>
      <c r="O19" s="87">
        <v>80</v>
      </c>
      <c r="P19" s="86">
        <v>0</v>
      </c>
      <c r="Q19" s="87">
        <v>4</v>
      </c>
      <c r="R19" s="87">
        <v>25</v>
      </c>
      <c r="S19" s="86">
        <v>0</v>
      </c>
      <c r="T19" s="86">
        <v>0</v>
      </c>
      <c r="U19" s="86">
        <v>0</v>
      </c>
      <c r="V19" s="86">
        <v>0</v>
      </c>
      <c r="W19" s="89">
        <v>0</v>
      </c>
      <c r="X19" s="93">
        <v>1094</v>
      </c>
      <c r="Y19" s="93"/>
      <c r="AL19" t="s">
        <v>211</v>
      </c>
      <c r="AM19" s="24">
        <v>1</v>
      </c>
      <c r="AN19" s="20">
        <v>2</v>
      </c>
      <c r="AO19" s="20">
        <v>2</v>
      </c>
      <c r="AP19" s="20">
        <v>2</v>
      </c>
      <c r="AQ19" s="20">
        <v>2</v>
      </c>
      <c r="AR19" s="20">
        <v>2</v>
      </c>
      <c r="AS19" s="20">
        <v>2</v>
      </c>
      <c r="AT19">
        <v>1</v>
      </c>
      <c r="AU19">
        <v>1</v>
      </c>
      <c r="AV19" s="20">
        <v>2</v>
      </c>
      <c r="AW19">
        <v>1</v>
      </c>
      <c r="AX19">
        <v>1</v>
      </c>
      <c r="AY19">
        <v>1</v>
      </c>
      <c r="AZ19" s="20">
        <v>2</v>
      </c>
      <c r="BA19">
        <v>1</v>
      </c>
      <c r="BB19">
        <v>1</v>
      </c>
      <c r="BC19">
        <v>0</v>
      </c>
      <c r="BD19" s="20">
        <v>2</v>
      </c>
      <c r="BE19" s="20">
        <v>2</v>
      </c>
      <c r="BF19" s="21">
        <v>2</v>
      </c>
    </row>
    <row r="20" spans="1:58">
      <c r="A20" s="84"/>
      <c r="B20" s="85" t="s">
        <v>295</v>
      </c>
      <c r="C20" s="87">
        <v>535</v>
      </c>
      <c r="D20" s="86">
        <v>0</v>
      </c>
      <c r="E20" s="87">
        <v>4</v>
      </c>
      <c r="F20" s="87">
        <v>4</v>
      </c>
      <c r="G20" s="87">
        <v>62</v>
      </c>
      <c r="H20" s="87">
        <v>93</v>
      </c>
      <c r="I20" s="86">
        <v>0</v>
      </c>
      <c r="J20" s="87">
        <v>340</v>
      </c>
      <c r="K20" s="86">
        <v>0</v>
      </c>
      <c r="L20" s="87">
        <v>88</v>
      </c>
      <c r="M20" s="87">
        <v>144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7">
        <v>10</v>
      </c>
      <c r="U20" s="86">
        <v>0</v>
      </c>
      <c r="V20" s="86">
        <v>0</v>
      </c>
      <c r="W20" s="89">
        <v>0</v>
      </c>
      <c r="X20" s="93">
        <v>1280</v>
      </c>
      <c r="Y20" s="93"/>
      <c r="AL20" t="s">
        <v>295</v>
      </c>
      <c r="AM20" s="24">
        <v>1</v>
      </c>
      <c r="AN20" s="20">
        <v>2</v>
      </c>
      <c r="AO20">
        <v>1</v>
      </c>
      <c r="AP20">
        <v>1</v>
      </c>
      <c r="AQ20">
        <v>1</v>
      </c>
      <c r="AR20">
        <v>1</v>
      </c>
      <c r="AS20" s="20">
        <v>2</v>
      </c>
      <c r="AT20">
        <v>1</v>
      </c>
      <c r="AU20" s="20">
        <v>2</v>
      </c>
      <c r="AV20">
        <v>1</v>
      </c>
      <c r="AW20">
        <v>1</v>
      </c>
      <c r="AX20" s="20">
        <v>2</v>
      </c>
      <c r="AY20" s="20">
        <v>2</v>
      </c>
      <c r="AZ20" s="20">
        <v>2</v>
      </c>
      <c r="BA20" s="20">
        <v>2</v>
      </c>
      <c r="BB20" s="20">
        <v>2</v>
      </c>
      <c r="BC20" s="20">
        <v>2</v>
      </c>
      <c r="BD20">
        <v>0</v>
      </c>
      <c r="BE20" s="20">
        <v>2</v>
      </c>
      <c r="BF20" s="21">
        <v>2</v>
      </c>
    </row>
    <row r="21" spans="1:58">
      <c r="A21" s="84"/>
      <c r="B21" s="85" t="s">
        <v>302</v>
      </c>
      <c r="C21" s="86">
        <v>0</v>
      </c>
      <c r="D21" s="87">
        <v>46</v>
      </c>
      <c r="E21" s="86">
        <v>0</v>
      </c>
      <c r="F21" s="86">
        <v>0</v>
      </c>
      <c r="G21" s="86">
        <v>0</v>
      </c>
      <c r="H21" s="87">
        <v>3</v>
      </c>
      <c r="I21" s="86">
        <v>0</v>
      </c>
      <c r="J21" s="86">
        <v>0</v>
      </c>
      <c r="K21" s="86">
        <v>0</v>
      </c>
      <c r="L21" s="87">
        <v>24</v>
      </c>
      <c r="M21" s="86">
        <v>0</v>
      </c>
      <c r="N21" s="86">
        <v>0</v>
      </c>
      <c r="O21" s="86">
        <v>0</v>
      </c>
      <c r="P21" s="86">
        <v>0</v>
      </c>
      <c r="Q21" s="87">
        <v>25</v>
      </c>
      <c r="R21" s="87">
        <v>1</v>
      </c>
      <c r="S21" s="86">
        <v>0</v>
      </c>
      <c r="T21" s="86">
        <v>0</v>
      </c>
      <c r="U21" s="86">
        <v>0</v>
      </c>
      <c r="V21" s="86">
        <v>0</v>
      </c>
      <c r="W21" s="92">
        <v>112</v>
      </c>
      <c r="X21" s="93">
        <v>211</v>
      </c>
      <c r="Y21" s="93"/>
      <c r="AL21" t="s">
        <v>302</v>
      </c>
      <c r="AM21" s="22">
        <v>2</v>
      </c>
      <c r="AN21">
        <v>1</v>
      </c>
      <c r="AO21" s="20">
        <v>2</v>
      </c>
      <c r="AP21" s="20">
        <v>2</v>
      </c>
      <c r="AQ21" s="20">
        <v>2</v>
      </c>
      <c r="AR21">
        <v>1</v>
      </c>
      <c r="AS21" s="20">
        <v>2</v>
      </c>
      <c r="AT21" s="20">
        <v>2</v>
      </c>
      <c r="AU21" s="20">
        <v>2</v>
      </c>
      <c r="AV21">
        <v>1</v>
      </c>
      <c r="AW21" s="20">
        <v>2</v>
      </c>
      <c r="AX21" s="20">
        <v>2</v>
      </c>
      <c r="AY21" s="20">
        <v>2</v>
      </c>
      <c r="AZ21" s="20">
        <v>2</v>
      </c>
      <c r="BA21">
        <v>1</v>
      </c>
      <c r="BB21">
        <v>1</v>
      </c>
      <c r="BC21" s="20">
        <v>2</v>
      </c>
      <c r="BD21" s="20">
        <v>2</v>
      </c>
      <c r="BE21">
        <v>0</v>
      </c>
      <c r="BF21" s="21">
        <v>2</v>
      </c>
    </row>
    <row r="22" spans="1:58" ht="16" thickBot="1">
      <c r="A22" s="84"/>
      <c r="B22" s="103" t="s">
        <v>299</v>
      </c>
      <c r="C22" s="104">
        <v>0</v>
      </c>
      <c r="D22" s="105">
        <v>262</v>
      </c>
      <c r="E22" s="105">
        <v>66</v>
      </c>
      <c r="F22" s="104">
        <v>0</v>
      </c>
      <c r="G22" s="105">
        <v>8</v>
      </c>
      <c r="H22" s="104">
        <v>0</v>
      </c>
      <c r="I22" s="105">
        <v>185</v>
      </c>
      <c r="J22" s="104">
        <v>0</v>
      </c>
      <c r="K22" s="104">
        <v>0</v>
      </c>
      <c r="L22" s="104">
        <v>0</v>
      </c>
      <c r="M22" s="104">
        <v>0</v>
      </c>
      <c r="N22" s="105">
        <v>8</v>
      </c>
      <c r="O22" s="104">
        <v>0</v>
      </c>
      <c r="P22" s="104">
        <v>0</v>
      </c>
      <c r="Q22" s="104">
        <v>0</v>
      </c>
      <c r="R22" s="105">
        <v>22</v>
      </c>
      <c r="S22" s="104">
        <v>0</v>
      </c>
      <c r="T22" s="104">
        <v>0</v>
      </c>
      <c r="U22" s="104">
        <v>0</v>
      </c>
      <c r="V22" s="104">
        <v>0</v>
      </c>
      <c r="W22" s="106">
        <v>121</v>
      </c>
      <c r="X22" s="107">
        <v>672</v>
      </c>
      <c r="Y22" s="93"/>
      <c r="AL22" s="27" t="s">
        <v>299</v>
      </c>
      <c r="AM22" s="28">
        <v>2</v>
      </c>
      <c r="AN22" s="27">
        <v>1</v>
      </c>
      <c r="AO22" s="27">
        <v>1</v>
      </c>
      <c r="AP22" s="29">
        <v>2</v>
      </c>
      <c r="AQ22" s="27">
        <v>1</v>
      </c>
      <c r="AR22" s="29">
        <v>2</v>
      </c>
      <c r="AS22" s="27">
        <v>1</v>
      </c>
      <c r="AT22" s="29">
        <v>2</v>
      </c>
      <c r="AU22" s="29">
        <v>2</v>
      </c>
      <c r="AV22" s="29">
        <v>2</v>
      </c>
      <c r="AW22" s="30">
        <v>3</v>
      </c>
      <c r="AX22" s="27">
        <v>1</v>
      </c>
      <c r="AY22" s="29">
        <v>2</v>
      </c>
      <c r="AZ22" s="29">
        <v>2</v>
      </c>
      <c r="BA22" s="29">
        <v>2</v>
      </c>
      <c r="BB22" s="27">
        <v>1</v>
      </c>
      <c r="BC22" s="29">
        <v>2</v>
      </c>
      <c r="BD22" s="29">
        <v>2</v>
      </c>
      <c r="BE22" s="29">
        <v>2</v>
      </c>
      <c r="BF22" s="31">
        <v>0</v>
      </c>
    </row>
    <row r="23" spans="1:58">
      <c r="AY23" s="18"/>
    </row>
    <row r="24" spans="1:58">
      <c r="AL24" s="206" t="s">
        <v>508</v>
      </c>
      <c r="AM24" s="173"/>
      <c r="AN24" s="173"/>
      <c r="AO24" s="173"/>
      <c r="AP24" s="173"/>
      <c r="AQ24" s="173"/>
      <c r="AR24" s="173"/>
      <c r="AS24" s="77"/>
      <c r="AT24" s="77"/>
    </row>
    <row r="25" spans="1:58" ht="26" thickBot="1">
      <c r="A25" s="250" t="s">
        <v>401</v>
      </c>
      <c r="B25" s="109" t="s">
        <v>122</v>
      </c>
      <c r="C25" s="110" t="s">
        <v>213</v>
      </c>
      <c r="D25" s="110" t="s">
        <v>212</v>
      </c>
      <c r="E25" s="110" t="s">
        <v>296</v>
      </c>
      <c r="F25" s="110" t="s">
        <v>289</v>
      </c>
      <c r="G25" s="110" t="s">
        <v>293</v>
      </c>
      <c r="H25" s="110" t="s">
        <v>210</v>
      </c>
      <c r="I25" s="110" t="s">
        <v>300</v>
      </c>
      <c r="J25" s="110" t="s">
        <v>297</v>
      </c>
      <c r="K25" s="110" t="s">
        <v>294</v>
      </c>
      <c r="L25" s="110" t="s">
        <v>292</v>
      </c>
      <c r="M25" s="110" t="s">
        <v>301</v>
      </c>
      <c r="N25" s="110" t="s">
        <v>209</v>
      </c>
      <c r="O25" s="110" t="s">
        <v>291</v>
      </c>
      <c r="P25" s="110" t="s">
        <v>298</v>
      </c>
      <c r="Q25" s="110" t="s">
        <v>288</v>
      </c>
      <c r="R25" s="110" t="s">
        <v>290</v>
      </c>
      <c r="S25" s="110" t="s">
        <v>211</v>
      </c>
      <c r="T25" s="110" t="s">
        <v>295</v>
      </c>
      <c r="U25" s="110" t="s">
        <v>302</v>
      </c>
      <c r="V25" s="110" t="s">
        <v>299</v>
      </c>
      <c r="W25" s="132" t="s">
        <v>303</v>
      </c>
      <c r="X25" s="133" t="s">
        <v>123</v>
      </c>
      <c r="Y25" s="37" t="s">
        <v>126</v>
      </c>
      <c r="AL25" s="314"/>
      <c r="AM25" s="77" t="s">
        <v>541</v>
      </c>
      <c r="AN25" s="77"/>
      <c r="AO25" s="77"/>
      <c r="AP25" s="77"/>
      <c r="AQ25" s="77"/>
      <c r="AR25" s="77"/>
      <c r="AS25" s="77"/>
      <c r="AT25" s="77"/>
    </row>
    <row r="26" spans="1:58" ht="16" thickTop="1">
      <c r="A26" s="108"/>
      <c r="B26" s="111" t="s">
        <v>213</v>
      </c>
      <c r="C26" s="112">
        <v>0</v>
      </c>
      <c r="D26" s="113">
        <v>0</v>
      </c>
      <c r="E26" s="113">
        <v>244</v>
      </c>
      <c r="F26" s="113">
        <v>79</v>
      </c>
      <c r="G26" s="113">
        <v>0</v>
      </c>
      <c r="H26" s="113">
        <v>70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61</v>
      </c>
      <c r="P26" s="113">
        <v>0</v>
      </c>
      <c r="Q26" s="113">
        <v>0</v>
      </c>
      <c r="R26" s="113">
        <v>309</v>
      </c>
      <c r="S26" s="113">
        <v>3956</v>
      </c>
      <c r="T26" s="113">
        <v>3494</v>
      </c>
      <c r="U26" s="113">
        <v>0</v>
      </c>
      <c r="V26" s="113">
        <v>0</v>
      </c>
      <c r="W26" s="117">
        <v>0</v>
      </c>
      <c r="X26" s="127">
        <f t="shared" ref="X26:X45" si="0">SUM(C26:W26)</f>
        <v>8213</v>
      </c>
      <c r="Y26" s="38" t="s">
        <v>373</v>
      </c>
      <c r="AL26" s="315"/>
      <c r="AM26" s="77" t="s">
        <v>542</v>
      </c>
      <c r="AN26" s="77"/>
      <c r="AO26" s="77"/>
      <c r="AP26" s="77"/>
      <c r="AQ26" s="77"/>
      <c r="AR26" s="77"/>
      <c r="AS26" s="77"/>
      <c r="AT26" s="77"/>
    </row>
    <row r="27" spans="1:58">
      <c r="A27" s="108"/>
      <c r="B27" s="111" t="s">
        <v>212</v>
      </c>
      <c r="C27" s="115">
        <v>0</v>
      </c>
      <c r="D27" s="116">
        <v>0</v>
      </c>
      <c r="E27" s="116">
        <v>0</v>
      </c>
      <c r="F27" s="116">
        <v>0</v>
      </c>
      <c r="G27" s="116">
        <v>49</v>
      </c>
      <c r="H27" s="116">
        <v>25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152</v>
      </c>
      <c r="R27" s="116">
        <v>41</v>
      </c>
      <c r="S27" s="116">
        <v>0</v>
      </c>
      <c r="T27" s="116">
        <v>0</v>
      </c>
      <c r="U27" s="116">
        <v>19</v>
      </c>
      <c r="V27" s="116">
        <v>450</v>
      </c>
      <c r="W27" s="117">
        <v>90</v>
      </c>
      <c r="X27" s="128">
        <f t="shared" si="0"/>
        <v>826</v>
      </c>
      <c r="Y27" s="34" t="s">
        <v>374</v>
      </c>
    </row>
    <row r="28" spans="1:58">
      <c r="A28" s="108"/>
      <c r="B28" s="111" t="s">
        <v>296</v>
      </c>
      <c r="C28" s="115">
        <v>53</v>
      </c>
      <c r="D28" s="116">
        <v>0</v>
      </c>
      <c r="E28" s="116">
        <v>0</v>
      </c>
      <c r="F28" s="116">
        <v>152</v>
      </c>
      <c r="G28" s="116">
        <v>0</v>
      </c>
      <c r="H28" s="116">
        <v>402</v>
      </c>
      <c r="I28" s="116">
        <v>26</v>
      </c>
      <c r="J28" s="116">
        <v>0</v>
      </c>
      <c r="K28" s="116">
        <v>0</v>
      </c>
      <c r="L28" s="116">
        <v>0</v>
      </c>
      <c r="M28" s="116">
        <v>0</v>
      </c>
      <c r="N28" s="116">
        <v>783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130</v>
      </c>
      <c r="U28" s="116">
        <v>0</v>
      </c>
      <c r="V28" s="116">
        <v>164</v>
      </c>
      <c r="W28" s="117">
        <v>11</v>
      </c>
      <c r="X28" s="127">
        <f t="shared" si="0"/>
        <v>1721</v>
      </c>
      <c r="Y28" s="35" t="s">
        <v>375</v>
      </c>
    </row>
    <row r="29" spans="1:58">
      <c r="A29" s="108"/>
      <c r="B29" s="111" t="s">
        <v>289</v>
      </c>
      <c r="C29" s="115">
        <v>104</v>
      </c>
      <c r="D29" s="116">
        <v>0</v>
      </c>
      <c r="E29" s="116">
        <v>562</v>
      </c>
      <c r="F29" s="116">
        <v>0</v>
      </c>
      <c r="G29" s="116">
        <v>0</v>
      </c>
      <c r="H29" s="116">
        <v>267</v>
      </c>
      <c r="I29" s="116">
        <v>0</v>
      </c>
      <c r="J29" s="116">
        <v>0</v>
      </c>
      <c r="K29" s="116">
        <v>904</v>
      </c>
      <c r="L29" s="116">
        <v>0</v>
      </c>
      <c r="M29" s="116">
        <v>0</v>
      </c>
      <c r="N29" s="116">
        <v>0</v>
      </c>
      <c r="O29" s="116">
        <v>0</v>
      </c>
      <c r="P29" s="116">
        <v>46</v>
      </c>
      <c r="Q29" s="116">
        <v>0</v>
      </c>
      <c r="R29" s="116">
        <v>0</v>
      </c>
      <c r="S29" s="116">
        <v>0</v>
      </c>
      <c r="T29" s="116">
        <v>82</v>
      </c>
      <c r="U29" s="116">
        <v>0</v>
      </c>
      <c r="V29" s="116">
        <v>0</v>
      </c>
      <c r="W29" s="117">
        <v>201</v>
      </c>
      <c r="X29" s="129">
        <f t="shared" si="0"/>
        <v>2166</v>
      </c>
      <c r="Y29" s="36" t="s">
        <v>376</v>
      </c>
    </row>
    <row r="30" spans="1:58">
      <c r="A30" s="108"/>
      <c r="B30" s="111" t="s">
        <v>293</v>
      </c>
      <c r="C30" s="115">
        <v>0</v>
      </c>
      <c r="D30" s="116">
        <v>29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59</v>
      </c>
      <c r="K30" s="116">
        <v>0</v>
      </c>
      <c r="L30" s="116">
        <v>210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121</v>
      </c>
      <c r="S30" s="116">
        <v>0</v>
      </c>
      <c r="T30" s="116">
        <v>89</v>
      </c>
      <c r="U30" s="116">
        <v>0</v>
      </c>
      <c r="V30" s="116">
        <v>15</v>
      </c>
      <c r="W30" s="117">
        <v>0</v>
      </c>
      <c r="X30" s="128">
        <f t="shared" si="0"/>
        <v>523</v>
      </c>
      <c r="Y30" s="120" t="s">
        <v>437</v>
      </c>
    </row>
    <row r="31" spans="1:58">
      <c r="A31" s="108"/>
      <c r="B31" s="111" t="s">
        <v>210</v>
      </c>
      <c r="C31" s="115">
        <v>69</v>
      </c>
      <c r="D31" s="116">
        <v>355</v>
      </c>
      <c r="E31" s="116">
        <v>870</v>
      </c>
      <c r="F31" s="116">
        <v>213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768</v>
      </c>
      <c r="R31" s="116">
        <v>717</v>
      </c>
      <c r="S31" s="116">
        <v>0</v>
      </c>
      <c r="T31" s="116">
        <v>310</v>
      </c>
      <c r="U31" s="116">
        <v>166</v>
      </c>
      <c r="V31" s="116">
        <v>0</v>
      </c>
      <c r="W31" s="117">
        <v>200</v>
      </c>
      <c r="X31" s="128">
        <f t="shared" si="0"/>
        <v>3668</v>
      </c>
      <c r="Y31" s="120"/>
    </row>
    <row r="32" spans="1:58">
      <c r="A32" s="108"/>
      <c r="B32" s="111" t="s">
        <v>300</v>
      </c>
      <c r="C32" s="115">
        <v>0</v>
      </c>
      <c r="D32" s="116">
        <v>0</v>
      </c>
      <c r="E32" s="116">
        <v>11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22</v>
      </c>
      <c r="M32" s="116">
        <v>0</v>
      </c>
      <c r="N32" s="116">
        <v>75</v>
      </c>
      <c r="O32" s="116">
        <v>20</v>
      </c>
      <c r="P32" s="116">
        <v>77</v>
      </c>
      <c r="Q32" s="116">
        <v>279</v>
      </c>
      <c r="R32" s="116">
        <v>0</v>
      </c>
      <c r="S32" s="116">
        <v>0</v>
      </c>
      <c r="T32" s="116">
        <v>0</v>
      </c>
      <c r="U32" s="116">
        <v>0</v>
      </c>
      <c r="V32" s="116">
        <v>252</v>
      </c>
      <c r="W32" s="117">
        <v>0</v>
      </c>
      <c r="X32" s="128">
        <f t="shared" si="0"/>
        <v>736</v>
      </c>
      <c r="Y32" s="120"/>
    </row>
    <row r="33" spans="1:62">
      <c r="A33" s="108"/>
      <c r="B33" s="111" t="s">
        <v>297</v>
      </c>
      <c r="C33" s="115">
        <v>0</v>
      </c>
      <c r="D33" s="116">
        <v>0</v>
      </c>
      <c r="E33" s="116">
        <v>0</v>
      </c>
      <c r="F33" s="116">
        <v>0</v>
      </c>
      <c r="G33" s="116">
        <v>74</v>
      </c>
      <c r="H33" s="116">
        <v>0</v>
      </c>
      <c r="I33" s="116">
        <v>0</v>
      </c>
      <c r="J33" s="116">
        <v>0</v>
      </c>
      <c r="K33" s="116">
        <v>8</v>
      </c>
      <c r="L33" s="116">
        <v>44</v>
      </c>
      <c r="M33" s="116">
        <v>114</v>
      </c>
      <c r="N33" s="116">
        <v>108</v>
      </c>
      <c r="O33" s="116">
        <v>0</v>
      </c>
      <c r="P33" s="116">
        <v>0</v>
      </c>
      <c r="Q33" s="116">
        <v>4</v>
      </c>
      <c r="R33" s="116">
        <v>35</v>
      </c>
      <c r="S33" s="116">
        <v>289</v>
      </c>
      <c r="T33" s="116">
        <v>287</v>
      </c>
      <c r="U33" s="116">
        <v>0</v>
      </c>
      <c r="V33" s="116">
        <v>0</v>
      </c>
      <c r="W33" s="117">
        <v>1</v>
      </c>
      <c r="X33" s="128">
        <f t="shared" si="0"/>
        <v>964</v>
      </c>
      <c r="Y33" s="120"/>
    </row>
    <row r="34" spans="1:62">
      <c r="A34" s="108"/>
      <c r="B34" s="111" t="s">
        <v>294</v>
      </c>
      <c r="C34" s="115">
        <v>0</v>
      </c>
      <c r="D34" s="116">
        <v>0</v>
      </c>
      <c r="E34" s="116">
        <v>0</v>
      </c>
      <c r="F34" s="116">
        <v>258</v>
      </c>
      <c r="G34" s="116">
        <v>0</v>
      </c>
      <c r="H34" s="116">
        <v>0</v>
      </c>
      <c r="I34" s="116">
        <v>0</v>
      </c>
      <c r="J34" s="116">
        <v>12</v>
      </c>
      <c r="K34" s="116">
        <v>0</v>
      </c>
      <c r="L34" s="116">
        <v>0</v>
      </c>
      <c r="M34" s="116">
        <v>28</v>
      </c>
      <c r="N34" s="116">
        <v>477</v>
      </c>
      <c r="O34" s="116">
        <v>0</v>
      </c>
      <c r="P34" s="116">
        <v>36</v>
      </c>
      <c r="Q34" s="116">
        <v>186</v>
      </c>
      <c r="R34" s="116">
        <v>0</v>
      </c>
      <c r="S34" s="116">
        <v>138</v>
      </c>
      <c r="T34" s="116">
        <v>0</v>
      </c>
      <c r="U34" s="116">
        <v>0</v>
      </c>
      <c r="V34" s="116">
        <v>0</v>
      </c>
      <c r="W34" s="117">
        <v>47</v>
      </c>
      <c r="X34" s="127">
        <f t="shared" si="0"/>
        <v>1182</v>
      </c>
      <c r="Y34" s="120"/>
    </row>
    <row r="35" spans="1:62">
      <c r="A35" s="108"/>
      <c r="B35" s="111" t="s">
        <v>292</v>
      </c>
      <c r="C35" s="115">
        <v>0</v>
      </c>
      <c r="D35" s="116">
        <v>0</v>
      </c>
      <c r="E35" s="116">
        <v>0</v>
      </c>
      <c r="F35" s="116">
        <v>0</v>
      </c>
      <c r="G35" s="116">
        <v>312</v>
      </c>
      <c r="H35" s="116">
        <v>0</v>
      </c>
      <c r="I35" s="116">
        <v>46</v>
      </c>
      <c r="J35" s="116">
        <v>450</v>
      </c>
      <c r="K35" s="116">
        <v>0</v>
      </c>
      <c r="L35" s="116">
        <v>0</v>
      </c>
      <c r="M35" s="116">
        <v>418</v>
      </c>
      <c r="N35" s="116">
        <v>0</v>
      </c>
      <c r="O35" s="116">
        <v>518</v>
      </c>
      <c r="P35" s="116">
        <v>33</v>
      </c>
      <c r="Q35" s="116">
        <v>169</v>
      </c>
      <c r="R35" s="116">
        <v>128</v>
      </c>
      <c r="S35" s="116">
        <v>0</v>
      </c>
      <c r="T35" s="116">
        <v>98</v>
      </c>
      <c r="U35" s="116">
        <v>7</v>
      </c>
      <c r="V35" s="116">
        <v>0</v>
      </c>
      <c r="W35" s="117">
        <v>61</v>
      </c>
      <c r="X35" s="127">
        <f t="shared" si="0"/>
        <v>2240</v>
      </c>
      <c r="Y35" s="120"/>
    </row>
    <row r="36" spans="1:62">
      <c r="A36" s="108"/>
      <c r="B36" s="111" t="s">
        <v>301</v>
      </c>
      <c r="C36" s="115">
        <v>0</v>
      </c>
      <c r="D36" s="116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286</v>
      </c>
      <c r="K36" s="116">
        <v>18</v>
      </c>
      <c r="L36" s="116">
        <v>43</v>
      </c>
      <c r="M36" s="116">
        <v>0</v>
      </c>
      <c r="N36" s="116">
        <v>0</v>
      </c>
      <c r="O36" s="116">
        <v>0</v>
      </c>
      <c r="P36" s="116">
        <v>0</v>
      </c>
      <c r="Q36" s="116">
        <v>9</v>
      </c>
      <c r="R36" s="116">
        <v>0</v>
      </c>
      <c r="S36" s="116">
        <v>266</v>
      </c>
      <c r="T36" s="116">
        <v>250</v>
      </c>
      <c r="U36" s="116">
        <v>0</v>
      </c>
      <c r="V36" s="116">
        <v>0</v>
      </c>
      <c r="W36" s="117">
        <v>4</v>
      </c>
      <c r="X36" s="128">
        <f t="shared" si="0"/>
        <v>876</v>
      </c>
      <c r="Y36" s="120"/>
    </row>
    <row r="37" spans="1:62">
      <c r="A37" s="108"/>
      <c r="B37" s="111" t="s">
        <v>209</v>
      </c>
      <c r="C37" s="115">
        <v>0</v>
      </c>
      <c r="D37" s="116">
        <v>0</v>
      </c>
      <c r="E37" s="116">
        <v>233</v>
      </c>
      <c r="F37" s="116">
        <v>0</v>
      </c>
      <c r="G37" s="116">
        <v>0</v>
      </c>
      <c r="H37" s="116">
        <v>0</v>
      </c>
      <c r="I37" s="116">
        <v>23</v>
      </c>
      <c r="J37" s="116">
        <v>82</v>
      </c>
      <c r="K37" s="116">
        <v>104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212</v>
      </c>
      <c r="S37" s="116">
        <v>52</v>
      </c>
      <c r="T37" s="116">
        <v>0</v>
      </c>
      <c r="U37" s="116">
        <v>0</v>
      </c>
      <c r="V37" s="116">
        <v>21</v>
      </c>
      <c r="W37" s="117">
        <v>3</v>
      </c>
      <c r="X37" s="128">
        <f t="shared" si="0"/>
        <v>730</v>
      </c>
      <c r="Y37" s="120"/>
    </row>
    <row r="38" spans="1:62">
      <c r="A38" s="108"/>
      <c r="B38" s="111" t="s">
        <v>291</v>
      </c>
      <c r="C38" s="115">
        <v>36</v>
      </c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646</v>
      </c>
      <c r="J38" s="116">
        <v>0</v>
      </c>
      <c r="K38" s="116">
        <v>0</v>
      </c>
      <c r="L38" s="116">
        <v>1145</v>
      </c>
      <c r="M38" s="116">
        <v>0</v>
      </c>
      <c r="N38" s="116">
        <v>0</v>
      </c>
      <c r="O38" s="116">
        <v>0</v>
      </c>
      <c r="P38" s="116">
        <v>159</v>
      </c>
      <c r="Q38" s="116">
        <v>30</v>
      </c>
      <c r="R38" s="116">
        <v>879</v>
      </c>
      <c r="S38" s="116">
        <v>301</v>
      </c>
      <c r="T38" s="116">
        <v>0</v>
      </c>
      <c r="U38" s="116">
        <v>0</v>
      </c>
      <c r="V38" s="116">
        <v>0</v>
      </c>
      <c r="W38" s="117">
        <v>0</v>
      </c>
      <c r="X38" s="128">
        <f t="shared" si="0"/>
        <v>3196</v>
      </c>
    </row>
    <row r="39" spans="1:62">
      <c r="A39" s="108"/>
      <c r="B39" s="111" t="s">
        <v>298</v>
      </c>
      <c r="C39" s="115">
        <v>0</v>
      </c>
      <c r="D39" s="116">
        <v>0</v>
      </c>
      <c r="E39" s="116">
        <v>0</v>
      </c>
      <c r="F39" s="116">
        <v>35</v>
      </c>
      <c r="G39" s="116">
        <v>0</v>
      </c>
      <c r="H39" s="116">
        <v>0</v>
      </c>
      <c r="I39" s="116">
        <v>434</v>
      </c>
      <c r="J39" s="116">
        <v>0</v>
      </c>
      <c r="K39" s="116">
        <v>97</v>
      </c>
      <c r="L39" s="116">
        <v>31</v>
      </c>
      <c r="M39" s="116">
        <v>0</v>
      </c>
      <c r="N39" s="116">
        <v>0</v>
      </c>
      <c r="O39" s="116">
        <v>67</v>
      </c>
      <c r="P39" s="116">
        <v>0</v>
      </c>
      <c r="Q39" s="116">
        <v>338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7">
        <v>471</v>
      </c>
      <c r="X39" s="128">
        <f t="shared" si="0"/>
        <v>1473</v>
      </c>
    </row>
    <row r="40" spans="1:62">
      <c r="A40" s="108"/>
      <c r="B40" s="111" t="s">
        <v>288</v>
      </c>
      <c r="C40" s="115">
        <v>0</v>
      </c>
      <c r="D40" s="116">
        <v>3321</v>
      </c>
      <c r="E40" s="116">
        <v>0</v>
      </c>
      <c r="F40" s="116">
        <v>0</v>
      </c>
      <c r="G40" s="116">
        <v>0</v>
      </c>
      <c r="H40" s="116">
        <v>166</v>
      </c>
      <c r="I40" s="116">
        <v>4121</v>
      </c>
      <c r="J40" s="116">
        <v>65</v>
      </c>
      <c r="K40" s="116">
        <v>98</v>
      </c>
      <c r="L40" s="116">
        <v>166</v>
      </c>
      <c r="M40" s="116">
        <v>279</v>
      </c>
      <c r="N40" s="116">
        <v>0</v>
      </c>
      <c r="O40" s="116">
        <v>19</v>
      </c>
      <c r="P40" s="116">
        <v>2460</v>
      </c>
      <c r="Q40" s="116">
        <v>0</v>
      </c>
      <c r="R40" s="116">
        <v>171</v>
      </c>
      <c r="S40" s="116">
        <v>9</v>
      </c>
      <c r="T40" s="116">
        <v>0</v>
      </c>
      <c r="U40" s="116">
        <v>2225</v>
      </c>
      <c r="V40" s="116">
        <v>0</v>
      </c>
      <c r="W40" s="117">
        <v>1405</v>
      </c>
      <c r="X40" s="130">
        <f t="shared" si="0"/>
        <v>14505</v>
      </c>
    </row>
    <row r="41" spans="1:62">
      <c r="A41" s="108"/>
      <c r="B41" s="111" t="s">
        <v>290</v>
      </c>
      <c r="C41" s="115">
        <v>74</v>
      </c>
      <c r="D41" s="116">
        <v>54</v>
      </c>
      <c r="E41" s="116">
        <v>0</v>
      </c>
      <c r="F41" s="116">
        <v>0</v>
      </c>
      <c r="G41" s="116">
        <v>165</v>
      </c>
      <c r="H41" s="116">
        <v>191</v>
      </c>
      <c r="I41" s="116">
        <v>0</v>
      </c>
      <c r="J41" s="116">
        <v>176</v>
      </c>
      <c r="K41" s="116">
        <v>0</v>
      </c>
      <c r="L41" s="116">
        <v>481</v>
      </c>
      <c r="M41" s="116">
        <v>0</v>
      </c>
      <c r="N41" s="116">
        <v>498</v>
      </c>
      <c r="O41" s="116">
        <v>262</v>
      </c>
      <c r="P41" s="116">
        <v>0</v>
      </c>
      <c r="Q41" s="116">
        <v>167</v>
      </c>
      <c r="R41" s="116">
        <v>0</v>
      </c>
      <c r="S41" s="116">
        <v>125</v>
      </c>
      <c r="T41" s="116">
        <v>0</v>
      </c>
      <c r="U41" s="116">
        <v>1</v>
      </c>
      <c r="V41" s="116">
        <v>132</v>
      </c>
      <c r="W41" s="117">
        <v>68</v>
      </c>
      <c r="X41" s="127">
        <f t="shared" si="0"/>
        <v>2394</v>
      </c>
    </row>
    <row r="42" spans="1:62">
      <c r="A42" s="108"/>
      <c r="B42" s="111" t="s">
        <v>211</v>
      </c>
      <c r="C42" s="115">
        <v>549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467</v>
      </c>
      <c r="K42" s="116">
        <v>19</v>
      </c>
      <c r="L42" s="116">
        <v>0</v>
      </c>
      <c r="M42" s="116">
        <v>1497</v>
      </c>
      <c r="N42" s="116">
        <v>53</v>
      </c>
      <c r="O42" s="116">
        <v>74</v>
      </c>
      <c r="P42" s="116">
        <v>0</v>
      </c>
      <c r="Q42" s="116">
        <v>24</v>
      </c>
      <c r="R42" s="116">
        <v>98</v>
      </c>
      <c r="S42" s="116">
        <v>0</v>
      </c>
      <c r="T42" s="116">
        <v>0</v>
      </c>
      <c r="U42" s="116">
        <v>0</v>
      </c>
      <c r="V42" s="116">
        <v>0</v>
      </c>
      <c r="W42" s="117">
        <v>1</v>
      </c>
      <c r="X42" s="128">
        <f t="shared" si="0"/>
        <v>2782</v>
      </c>
      <c r="Y42" s="120"/>
    </row>
    <row r="43" spans="1:62">
      <c r="A43" s="108"/>
      <c r="B43" s="121" t="s">
        <v>295</v>
      </c>
      <c r="C43" s="115">
        <v>604</v>
      </c>
      <c r="D43" s="116">
        <v>0</v>
      </c>
      <c r="E43" s="116">
        <v>65</v>
      </c>
      <c r="F43" s="116">
        <v>69</v>
      </c>
      <c r="G43" s="116">
        <v>49</v>
      </c>
      <c r="H43" s="116">
        <v>62</v>
      </c>
      <c r="I43" s="116">
        <v>0</v>
      </c>
      <c r="J43" s="116">
        <v>1335</v>
      </c>
      <c r="K43" s="116">
        <v>0</v>
      </c>
      <c r="L43" s="116">
        <v>114</v>
      </c>
      <c r="M43" s="116">
        <v>1266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7">
        <v>15</v>
      </c>
      <c r="X43" s="128">
        <f t="shared" si="0"/>
        <v>3579</v>
      </c>
      <c r="Y43" s="120"/>
    </row>
    <row r="44" spans="1:62">
      <c r="A44" s="108"/>
      <c r="B44" s="111" t="s">
        <v>302</v>
      </c>
      <c r="C44" s="115">
        <v>0</v>
      </c>
      <c r="D44" s="116">
        <v>106</v>
      </c>
      <c r="E44" s="116">
        <v>0</v>
      </c>
      <c r="F44" s="116">
        <v>0</v>
      </c>
      <c r="G44" s="116">
        <v>0</v>
      </c>
      <c r="H44" s="116">
        <v>11</v>
      </c>
      <c r="I44" s="116">
        <v>0</v>
      </c>
      <c r="J44" s="116">
        <v>0</v>
      </c>
      <c r="K44" s="116">
        <v>0</v>
      </c>
      <c r="L44" s="116">
        <v>52</v>
      </c>
      <c r="M44" s="116">
        <v>0</v>
      </c>
      <c r="N44" s="116">
        <v>0</v>
      </c>
      <c r="O44" s="116">
        <v>0</v>
      </c>
      <c r="P44" s="116">
        <v>0</v>
      </c>
      <c r="Q44" s="116">
        <v>118</v>
      </c>
      <c r="R44" s="116">
        <v>5</v>
      </c>
      <c r="S44" s="116">
        <v>0</v>
      </c>
      <c r="T44" s="116">
        <v>0</v>
      </c>
      <c r="U44" s="116">
        <v>0</v>
      </c>
      <c r="V44" s="116">
        <v>0</v>
      </c>
      <c r="W44" s="117">
        <v>242</v>
      </c>
      <c r="X44" s="128">
        <f t="shared" si="0"/>
        <v>534</v>
      </c>
      <c r="Y44" s="120"/>
    </row>
    <row r="45" spans="1:62" ht="16" thickBot="1">
      <c r="A45" s="108"/>
      <c r="B45" s="122" t="s">
        <v>299</v>
      </c>
      <c r="C45" s="123">
        <v>0</v>
      </c>
      <c r="D45" s="124">
        <v>435</v>
      </c>
      <c r="E45" s="124">
        <v>15</v>
      </c>
      <c r="F45" s="124">
        <v>0</v>
      </c>
      <c r="G45" s="124">
        <v>38</v>
      </c>
      <c r="H45" s="124">
        <v>0</v>
      </c>
      <c r="I45" s="124">
        <v>360</v>
      </c>
      <c r="J45" s="124">
        <v>0</v>
      </c>
      <c r="K45" s="124">
        <v>0</v>
      </c>
      <c r="L45" s="124">
        <v>0</v>
      </c>
      <c r="M45" s="124">
        <v>0</v>
      </c>
      <c r="N45" s="124">
        <v>27</v>
      </c>
      <c r="O45" s="124">
        <v>0</v>
      </c>
      <c r="P45" s="124">
        <v>0</v>
      </c>
      <c r="Q45" s="124">
        <v>0</v>
      </c>
      <c r="R45" s="124">
        <v>13</v>
      </c>
      <c r="S45" s="124">
        <v>0</v>
      </c>
      <c r="T45" s="124">
        <v>0</v>
      </c>
      <c r="U45" s="124">
        <v>0</v>
      </c>
      <c r="V45" s="124">
        <v>0</v>
      </c>
      <c r="W45" s="125">
        <v>59</v>
      </c>
      <c r="X45" s="131">
        <f t="shared" si="0"/>
        <v>947</v>
      </c>
      <c r="Y45" s="120"/>
    </row>
    <row r="47" spans="1:62" s="143" customFormat="1" ht="26" thickBot="1">
      <c r="A47" s="141" t="s">
        <v>313</v>
      </c>
      <c r="B47" s="109" t="s">
        <v>122</v>
      </c>
      <c r="C47" s="110" t="s">
        <v>213</v>
      </c>
      <c r="D47" s="110" t="s">
        <v>212</v>
      </c>
      <c r="E47" s="110" t="s">
        <v>296</v>
      </c>
      <c r="F47" s="110" t="s">
        <v>289</v>
      </c>
      <c r="G47" s="110" t="s">
        <v>293</v>
      </c>
      <c r="H47" s="110" t="s">
        <v>210</v>
      </c>
      <c r="I47" s="110" t="s">
        <v>300</v>
      </c>
      <c r="J47" s="110" t="s">
        <v>297</v>
      </c>
      <c r="K47" s="110" t="s">
        <v>294</v>
      </c>
      <c r="L47" s="110" t="s">
        <v>292</v>
      </c>
      <c r="M47" s="110" t="s">
        <v>301</v>
      </c>
      <c r="N47" s="110" t="s">
        <v>209</v>
      </c>
      <c r="O47" s="110" t="s">
        <v>291</v>
      </c>
      <c r="P47" s="110" t="s">
        <v>298</v>
      </c>
      <c r="Q47" s="110" t="s">
        <v>288</v>
      </c>
      <c r="R47" s="110" t="s">
        <v>290</v>
      </c>
      <c r="S47" s="110" t="s">
        <v>211</v>
      </c>
      <c r="T47" s="110" t="s">
        <v>295</v>
      </c>
      <c r="U47" s="110" t="s">
        <v>302</v>
      </c>
      <c r="V47" s="110" t="s">
        <v>299</v>
      </c>
      <c r="W47" s="142" t="s">
        <v>303</v>
      </c>
      <c r="X47" s="37" t="s">
        <v>123</v>
      </c>
      <c r="Y47" s="37" t="s">
        <v>126</v>
      </c>
      <c r="BG47"/>
      <c r="BH47"/>
      <c r="BI47"/>
      <c r="BJ47"/>
    </row>
    <row r="48" spans="1:62" ht="16" thickTop="1">
      <c r="A48" s="134"/>
      <c r="B48" s="135" t="s">
        <v>213</v>
      </c>
      <c r="C48" s="136">
        <v>0</v>
      </c>
      <c r="D48" s="136">
        <v>0</v>
      </c>
      <c r="E48" s="136">
        <v>137</v>
      </c>
      <c r="F48" s="136">
        <v>109</v>
      </c>
      <c r="G48" s="136">
        <v>0</v>
      </c>
      <c r="H48" s="136">
        <v>91</v>
      </c>
      <c r="I48" s="136">
        <v>0</v>
      </c>
      <c r="J48" s="136">
        <v>0</v>
      </c>
      <c r="K48" s="136">
        <v>0</v>
      </c>
      <c r="L48" s="136">
        <v>0</v>
      </c>
      <c r="M48" s="136">
        <v>0</v>
      </c>
      <c r="N48" s="136">
        <v>0</v>
      </c>
      <c r="O48" s="136">
        <v>98</v>
      </c>
      <c r="P48" s="136">
        <v>0</v>
      </c>
      <c r="Q48" s="136">
        <v>0</v>
      </c>
      <c r="R48" s="136">
        <v>350</v>
      </c>
      <c r="S48" s="136">
        <v>1095</v>
      </c>
      <c r="T48" s="136">
        <v>993</v>
      </c>
      <c r="U48" s="136">
        <v>0</v>
      </c>
      <c r="V48" s="136">
        <v>0</v>
      </c>
      <c r="W48" s="137">
        <v>0</v>
      </c>
      <c r="X48" s="114">
        <f t="shared" ref="X48:X67" si="1">SUM(C48:W48)</f>
        <v>2873</v>
      </c>
      <c r="Y48" s="33" t="s">
        <v>379</v>
      </c>
    </row>
    <row r="49" spans="1:25">
      <c r="A49" s="134"/>
      <c r="B49" s="135" t="s">
        <v>212</v>
      </c>
      <c r="C49" s="136">
        <v>0</v>
      </c>
      <c r="D49" s="136">
        <v>0</v>
      </c>
      <c r="E49" s="136">
        <v>0</v>
      </c>
      <c r="F49" s="136">
        <v>0</v>
      </c>
      <c r="G49" s="136">
        <v>132</v>
      </c>
      <c r="H49" s="136">
        <v>31</v>
      </c>
      <c r="I49" s="136">
        <v>0</v>
      </c>
      <c r="J49" s="136">
        <v>0</v>
      </c>
      <c r="K49" s="136">
        <v>0</v>
      </c>
      <c r="L49" s="136">
        <v>0</v>
      </c>
      <c r="M49" s="136">
        <v>0</v>
      </c>
      <c r="N49" s="136">
        <v>0</v>
      </c>
      <c r="O49" s="136">
        <v>0</v>
      </c>
      <c r="P49" s="136">
        <v>0</v>
      </c>
      <c r="Q49" s="136">
        <v>31</v>
      </c>
      <c r="R49" s="136">
        <v>95</v>
      </c>
      <c r="S49" s="136">
        <v>0</v>
      </c>
      <c r="T49" s="136">
        <v>0</v>
      </c>
      <c r="U49" s="136">
        <v>26</v>
      </c>
      <c r="V49" s="136">
        <v>124</v>
      </c>
      <c r="W49" s="137">
        <v>52</v>
      </c>
      <c r="X49" s="118">
        <f t="shared" si="1"/>
        <v>491</v>
      </c>
      <c r="Y49" s="34" t="s">
        <v>380</v>
      </c>
    </row>
    <row r="50" spans="1:25">
      <c r="A50" s="134"/>
      <c r="B50" s="135" t="s">
        <v>296</v>
      </c>
      <c r="C50" s="136">
        <v>27</v>
      </c>
      <c r="D50" s="136">
        <v>0</v>
      </c>
      <c r="E50" s="136">
        <v>0</v>
      </c>
      <c r="F50" s="136">
        <v>186</v>
      </c>
      <c r="G50" s="136">
        <v>0</v>
      </c>
      <c r="H50" s="136">
        <v>126</v>
      </c>
      <c r="I50" s="136">
        <v>137</v>
      </c>
      <c r="J50" s="136">
        <v>0</v>
      </c>
      <c r="K50" s="136">
        <v>0</v>
      </c>
      <c r="L50" s="136">
        <v>0</v>
      </c>
      <c r="M50" s="136">
        <v>0</v>
      </c>
      <c r="N50" s="136">
        <v>624</v>
      </c>
      <c r="O50" s="136">
        <v>0</v>
      </c>
      <c r="P50" s="136">
        <v>0</v>
      </c>
      <c r="Q50" s="136">
        <v>0</v>
      </c>
      <c r="R50" s="136">
        <v>0</v>
      </c>
      <c r="S50" s="136">
        <v>0</v>
      </c>
      <c r="T50" s="136">
        <v>66</v>
      </c>
      <c r="U50" s="136">
        <v>0</v>
      </c>
      <c r="V50" s="136">
        <v>246</v>
      </c>
      <c r="W50" s="137">
        <v>1</v>
      </c>
      <c r="X50" s="114">
        <f t="shared" si="1"/>
        <v>1413</v>
      </c>
      <c r="Y50" s="35" t="s">
        <v>120</v>
      </c>
    </row>
    <row r="51" spans="1:25">
      <c r="A51" s="134"/>
      <c r="B51" s="135" t="s">
        <v>289</v>
      </c>
      <c r="C51" s="136">
        <v>50</v>
      </c>
      <c r="D51" s="136">
        <v>0</v>
      </c>
      <c r="E51" s="136">
        <v>341</v>
      </c>
      <c r="F51" s="136">
        <v>0</v>
      </c>
      <c r="G51" s="136">
        <v>0</v>
      </c>
      <c r="H51" s="136">
        <v>137</v>
      </c>
      <c r="I51" s="136">
        <v>0</v>
      </c>
      <c r="J51" s="136">
        <v>0</v>
      </c>
      <c r="K51" s="136">
        <v>935</v>
      </c>
      <c r="L51" s="136">
        <v>0</v>
      </c>
      <c r="M51" s="136">
        <v>0</v>
      </c>
      <c r="N51" s="136">
        <v>0</v>
      </c>
      <c r="O51" s="136">
        <v>0</v>
      </c>
      <c r="P51" s="136">
        <v>194</v>
      </c>
      <c r="Q51" s="136">
        <v>0</v>
      </c>
      <c r="R51" s="136">
        <v>0</v>
      </c>
      <c r="S51" s="136">
        <v>0</v>
      </c>
      <c r="T51" s="136">
        <v>83</v>
      </c>
      <c r="U51" s="136">
        <v>0</v>
      </c>
      <c r="V51" s="136">
        <v>0</v>
      </c>
      <c r="W51" s="137">
        <v>371</v>
      </c>
      <c r="X51" s="119">
        <f t="shared" si="1"/>
        <v>2111</v>
      </c>
      <c r="Y51" s="36" t="s">
        <v>121</v>
      </c>
    </row>
    <row r="52" spans="1:25">
      <c r="A52" s="134"/>
      <c r="B52" s="135" t="s">
        <v>293</v>
      </c>
      <c r="C52" s="136">
        <v>0</v>
      </c>
      <c r="D52" s="136">
        <v>81</v>
      </c>
      <c r="E52" s="136">
        <v>0</v>
      </c>
      <c r="F52" s="136">
        <v>0</v>
      </c>
      <c r="G52" s="136">
        <v>0</v>
      </c>
      <c r="H52" s="136">
        <v>0</v>
      </c>
      <c r="I52" s="136">
        <v>0</v>
      </c>
      <c r="J52" s="136">
        <v>54</v>
      </c>
      <c r="K52" s="136">
        <v>0</v>
      </c>
      <c r="L52" s="136">
        <v>250</v>
      </c>
      <c r="M52" s="136">
        <v>0</v>
      </c>
      <c r="N52" s="136">
        <v>0</v>
      </c>
      <c r="O52" s="136">
        <v>0</v>
      </c>
      <c r="P52" s="136">
        <v>0</v>
      </c>
      <c r="Q52" s="136">
        <v>0</v>
      </c>
      <c r="R52" s="136">
        <v>68</v>
      </c>
      <c r="S52" s="136">
        <v>0</v>
      </c>
      <c r="T52" s="136">
        <v>68</v>
      </c>
      <c r="U52" s="136">
        <v>0</v>
      </c>
      <c r="V52" s="136">
        <v>63</v>
      </c>
      <c r="W52" s="137">
        <v>1</v>
      </c>
      <c r="X52" s="118">
        <f t="shared" si="1"/>
        <v>585</v>
      </c>
      <c r="Y52" s="32" t="s">
        <v>436</v>
      </c>
    </row>
    <row r="53" spans="1:25">
      <c r="A53" s="134"/>
      <c r="B53" s="135" t="s">
        <v>210</v>
      </c>
      <c r="C53" s="136">
        <v>125</v>
      </c>
      <c r="D53" s="136">
        <v>126</v>
      </c>
      <c r="E53" s="136">
        <v>262</v>
      </c>
      <c r="F53" s="136">
        <v>235</v>
      </c>
      <c r="G53" s="136">
        <v>0</v>
      </c>
      <c r="H53" s="136">
        <v>0</v>
      </c>
      <c r="I53" s="136">
        <v>0</v>
      </c>
      <c r="J53" s="136">
        <v>0</v>
      </c>
      <c r="K53" s="136">
        <v>0</v>
      </c>
      <c r="L53" s="136">
        <v>0</v>
      </c>
      <c r="M53" s="136">
        <v>0</v>
      </c>
      <c r="N53" s="136">
        <v>0</v>
      </c>
      <c r="O53" s="136">
        <v>0</v>
      </c>
      <c r="P53" s="136">
        <v>0</v>
      </c>
      <c r="Q53" s="136">
        <v>575</v>
      </c>
      <c r="R53" s="136">
        <v>477</v>
      </c>
      <c r="S53" s="136">
        <v>0</v>
      </c>
      <c r="T53" s="136">
        <v>331</v>
      </c>
      <c r="U53" s="136">
        <v>67</v>
      </c>
      <c r="V53" s="136">
        <v>0</v>
      </c>
      <c r="W53" s="137">
        <v>51</v>
      </c>
      <c r="X53" s="118">
        <f t="shared" si="1"/>
        <v>2249</v>
      </c>
      <c r="Y53" s="120"/>
    </row>
    <row r="54" spans="1:25">
      <c r="A54" s="134"/>
      <c r="B54" s="135" t="s">
        <v>300</v>
      </c>
      <c r="C54" s="136">
        <v>0</v>
      </c>
      <c r="D54" s="136">
        <v>0</v>
      </c>
      <c r="E54" s="136">
        <v>47</v>
      </c>
      <c r="F54" s="136">
        <v>0</v>
      </c>
      <c r="G54" s="136"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29</v>
      </c>
      <c r="M54" s="136">
        <v>0</v>
      </c>
      <c r="N54" s="136">
        <v>74</v>
      </c>
      <c r="O54" s="136">
        <v>35</v>
      </c>
      <c r="P54" s="136">
        <v>88</v>
      </c>
      <c r="Q54" s="136">
        <v>70</v>
      </c>
      <c r="R54" s="136">
        <v>0</v>
      </c>
      <c r="S54" s="136">
        <v>0</v>
      </c>
      <c r="T54" s="136">
        <v>0</v>
      </c>
      <c r="U54" s="136">
        <v>0</v>
      </c>
      <c r="V54" s="136">
        <v>145</v>
      </c>
      <c r="W54" s="137">
        <v>0</v>
      </c>
      <c r="X54" s="118">
        <f t="shared" si="1"/>
        <v>488</v>
      </c>
      <c r="Y54" s="120"/>
    </row>
    <row r="55" spans="1:25">
      <c r="A55" s="134"/>
      <c r="B55" s="135" t="s">
        <v>297</v>
      </c>
      <c r="C55" s="136">
        <v>0</v>
      </c>
      <c r="D55" s="136">
        <v>0</v>
      </c>
      <c r="E55" s="136">
        <v>0</v>
      </c>
      <c r="F55" s="136">
        <v>0</v>
      </c>
      <c r="G55" s="136">
        <v>59</v>
      </c>
      <c r="H55" s="136">
        <v>0</v>
      </c>
      <c r="I55" s="136">
        <v>0</v>
      </c>
      <c r="J55" s="136">
        <v>0</v>
      </c>
      <c r="K55" s="136">
        <v>9</v>
      </c>
      <c r="L55" s="136">
        <v>48</v>
      </c>
      <c r="M55" s="136">
        <v>120</v>
      </c>
      <c r="N55" s="136">
        <v>67</v>
      </c>
      <c r="O55" s="136">
        <v>0</v>
      </c>
      <c r="P55" s="136">
        <v>0</v>
      </c>
      <c r="Q55" s="136">
        <v>10</v>
      </c>
      <c r="R55" s="136">
        <v>22</v>
      </c>
      <c r="S55" s="136">
        <v>132</v>
      </c>
      <c r="T55" s="136">
        <v>129</v>
      </c>
      <c r="U55" s="136">
        <v>0</v>
      </c>
      <c r="V55" s="136">
        <v>0</v>
      </c>
      <c r="W55" s="137">
        <v>1</v>
      </c>
      <c r="X55" s="118">
        <f t="shared" si="1"/>
        <v>597</v>
      </c>
      <c r="Y55" s="120"/>
    </row>
    <row r="56" spans="1:25">
      <c r="A56" s="134"/>
      <c r="B56" s="135" t="s">
        <v>294</v>
      </c>
      <c r="C56" s="136">
        <v>0</v>
      </c>
      <c r="D56" s="136">
        <v>0</v>
      </c>
      <c r="E56" s="136">
        <v>0</v>
      </c>
      <c r="F56" s="136">
        <v>139</v>
      </c>
      <c r="G56" s="136">
        <v>0</v>
      </c>
      <c r="H56" s="136">
        <v>0</v>
      </c>
      <c r="I56" s="136">
        <v>0</v>
      </c>
      <c r="J56" s="136">
        <v>45</v>
      </c>
      <c r="K56" s="136">
        <v>0</v>
      </c>
      <c r="L56" s="136">
        <v>0</v>
      </c>
      <c r="M56" s="136">
        <v>58</v>
      </c>
      <c r="N56" s="136">
        <v>327</v>
      </c>
      <c r="O56" s="136">
        <v>0</v>
      </c>
      <c r="P56" s="136">
        <v>68</v>
      </c>
      <c r="Q56" s="136">
        <v>139</v>
      </c>
      <c r="R56" s="136">
        <v>0</v>
      </c>
      <c r="S56" s="136">
        <v>180</v>
      </c>
      <c r="T56" s="136">
        <v>0</v>
      </c>
      <c r="U56" s="136">
        <v>0</v>
      </c>
      <c r="V56" s="136">
        <v>0</v>
      </c>
      <c r="W56" s="137">
        <v>85</v>
      </c>
      <c r="X56" s="114">
        <f t="shared" si="1"/>
        <v>1041</v>
      </c>
      <c r="Y56" s="120"/>
    </row>
    <row r="57" spans="1:25">
      <c r="A57" s="134"/>
      <c r="B57" s="135" t="s">
        <v>292</v>
      </c>
      <c r="C57" s="136">
        <v>0</v>
      </c>
      <c r="D57" s="136">
        <v>0</v>
      </c>
      <c r="E57" s="136">
        <v>0</v>
      </c>
      <c r="F57" s="136">
        <v>0</v>
      </c>
      <c r="G57" s="136">
        <v>302</v>
      </c>
      <c r="H57" s="136">
        <v>0</v>
      </c>
      <c r="I57" s="136">
        <v>74</v>
      </c>
      <c r="J57" s="136">
        <v>163</v>
      </c>
      <c r="K57" s="136">
        <v>0</v>
      </c>
      <c r="L57" s="136">
        <v>0</v>
      </c>
      <c r="M57" s="136">
        <v>126</v>
      </c>
      <c r="N57" s="136">
        <v>0</v>
      </c>
      <c r="O57" s="136">
        <v>126</v>
      </c>
      <c r="P57" s="136">
        <v>67</v>
      </c>
      <c r="Q57" s="136">
        <v>85</v>
      </c>
      <c r="R57" s="136">
        <v>34</v>
      </c>
      <c r="S57" s="136">
        <v>0</v>
      </c>
      <c r="T57" s="136">
        <v>281</v>
      </c>
      <c r="U57" s="136">
        <v>11</v>
      </c>
      <c r="V57" s="136">
        <v>0</v>
      </c>
      <c r="W57" s="137">
        <v>62</v>
      </c>
      <c r="X57" s="114">
        <f t="shared" si="1"/>
        <v>1331</v>
      </c>
      <c r="Y57" s="120"/>
    </row>
    <row r="58" spans="1:25">
      <c r="A58" s="134"/>
      <c r="B58" s="135" t="s">
        <v>301</v>
      </c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136">
        <v>234</v>
      </c>
      <c r="K58" s="136">
        <v>25</v>
      </c>
      <c r="L58" s="136">
        <v>66</v>
      </c>
      <c r="M58" s="136">
        <v>0</v>
      </c>
      <c r="N58" s="136">
        <v>0</v>
      </c>
      <c r="O58" s="136">
        <v>0</v>
      </c>
      <c r="P58" s="136">
        <v>0</v>
      </c>
      <c r="Q58" s="136">
        <v>11</v>
      </c>
      <c r="R58" s="136">
        <v>0</v>
      </c>
      <c r="S58" s="136">
        <v>44</v>
      </c>
      <c r="T58" s="136">
        <v>74</v>
      </c>
      <c r="U58" s="136">
        <v>0</v>
      </c>
      <c r="V58" s="136">
        <v>0</v>
      </c>
      <c r="W58" s="137">
        <v>0</v>
      </c>
      <c r="X58" s="118">
        <f t="shared" si="1"/>
        <v>454</v>
      </c>
      <c r="Y58" s="120"/>
    </row>
    <row r="59" spans="1:25">
      <c r="A59" s="134"/>
      <c r="B59" s="135" t="s">
        <v>209</v>
      </c>
      <c r="C59" s="136">
        <v>0</v>
      </c>
      <c r="D59" s="136">
        <v>0</v>
      </c>
      <c r="E59" s="136">
        <v>73</v>
      </c>
      <c r="F59" s="136">
        <v>0</v>
      </c>
      <c r="G59" s="136">
        <v>0</v>
      </c>
      <c r="H59" s="136">
        <v>0</v>
      </c>
      <c r="I59" s="136">
        <v>49</v>
      </c>
      <c r="J59" s="136">
        <v>67</v>
      </c>
      <c r="K59" s="136">
        <v>163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170</v>
      </c>
      <c r="S59" s="136">
        <v>47</v>
      </c>
      <c r="T59" s="136">
        <v>0</v>
      </c>
      <c r="U59" s="136">
        <v>0</v>
      </c>
      <c r="V59" s="136">
        <v>42</v>
      </c>
      <c r="W59" s="137">
        <v>0</v>
      </c>
      <c r="X59" s="118">
        <f t="shared" si="1"/>
        <v>611</v>
      </c>
      <c r="Y59" s="120"/>
    </row>
    <row r="60" spans="1:25">
      <c r="A60" s="134"/>
      <c r="B60" s="135" t="s">
        <v>291</v>
      </c>
      <c r="C60" s="136">
        <v>94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113</v>
      </c>
      <c r="J60" s="136">
        <v>0</v>
      </c>
      <c r="K60" s="136">
        <v>0</v>
      </c>
      <c r="L60" s="136">
        <v>824</v>
      </c>
      <c r="M60" s="136">
        <v>0</v>
      </c>
      <c r="N60" s="136">
        <v>0</v>
      </c>
      <c r="O60" s="136">
        <v>0</v>
      </c>
      <c r="P60" s="136">
        <v>94</v>
      </c>
      <c r="Q60" s="136">
        <v>92</v>
      </c>
      <c r="R60" s="136">
        <v>334</v>
      </c>
      <c r="S60" s="136">
        <v>182</v>
      </c>
      <c r="T60" s="136">
        <v>0</v>
      </c>
      <c r="U60" s="136">
        <v>0</v>
      </c>
      <c r="V60" s="136">
        <v>0</v>
      </c>
      <c r="W60" s="137">
        <v>0</v>
      </c>
      <c r="X60" s="118">
        <f t="shared" si="1"/>
        <v>1733</v>
      </c>
      <c r="Y60" s="120"/>
    </row>
    <row r="61" spans="1:25">
      <c r="A61" s="134"/>
      <c r="B61" s="135" t="s">
        <v>298</v>
      </c>
      <c r="C61" s="136">
        <v>0</v>
      </c>
      <c r="D61" s="136">
        <v>0</v>
      </c>
      <c r="E61" s="136">
        <v>0</v>
      </c>
      <c r="F61" s="136">
        <v>96</v>
      </c>
      <c r="G61" s="136">
        <v>0</v>
      </c>
      <c r="H61" s="136">
        <v>0</v>
      </c>
      <c r="I61" s="136">
        <v>251</v>
      </c>
      <c r="J61" s="136">
        <v>0</v>
      </c>
      <c r="K61" s="136">
        <v>211</v>
      </c>
      <c r="L61" s="136">
        <v>95</v>
      </c>
      <c r="M61" s="136">
        <v>0</v>
      </c>
      <c r="N61" s="136">
        <v>0</v>
      </c>
      <c r="O61" s="136">
        <v>38</v>
      </c>
      <c r="P61" s="136">
        <v>0</v>
      </c>
      <c r="Q61" s="136">
        <v>71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7">
        <v>323</v>
      </c>
      <c r="X61" s="118">
        <f t="shared" si="1"/>
        <v>1085</v>
      </c>
      <c r="Y61" s="120"/>
    </row>
    <row r="62" spans="1:25">
      <c r="A62" s="134"/>
      <c r="B62" s="135" t="s">
        <v>288</v>
      </c>
      <c r="C62" s="136">
        <v>0</v>
      </c>
      <c r="D62" s="136">
        <v>1472</v>
      </c>
      <c r="E62" s="136">
        <v>0</v>
      </c>
      <c r="F62" s="136">
        <v>0</v>
      </c>
      <c r="G62" s="136">
        <v>0</v>
      </c>
      <c r="H62" s="136">
        <v>101</v>
      </c>
      <c r="I62" s="136">
        <v>1866</v>
      </c>
      <c r="J62" s="136">
        <v>82</v>
      </c>
      <c r="K62" s="136">
        <v>141</v>
      </c>
      <c r="L62" s="136">
        <v>168</v>
      </c>
      <c r="M62" s="136">
        <v>32</v>
      </c>
      <c r="N62" s="136">
        <v>0</v>
      </c>
      <c r="O62" s="136">
        <v>56</v>
      </c>
      <c r="P62" s="136">
        <v>1481</v>
      </c>
      <c r="Q62" s="136">
        <v>0</v>
      </c>
      <c r="R62" s="136">
        <v>152</v>
      </c>
      <c r="S62" s="136">
        <v>63</v>
      </c>
      <c r="T62" s="136">
        <v>0</v>
      </c>
      <c r="U62" s="136">
        <v>1191</v>
      </c>
      <c r="V62" s="136">
        <v>0</v>
      </c>
      <c r="W62" s="137">
        <v>930</v>
      </c>
      <c r="X62" s="344">
        <f t="shared" si="1"/>
        <v>7735</v>
      </c>
      <c r="Y62" s="120"/>
    </row>
    <row r="63" spans="1:25">
      <c r="A63" s="134"/>
      <c r="B63" s="135" t="s">
        <v>290</v>
      </c>
      <c r="C63" s="136">
        <v>36</v>
      </c>
      <c r="D63" s="136">
        <v>142</v>
      </c>
      <c r="E63" s="136">
        <v>0</v>
      </c>
      <c r="F63" s="136">
        <v>0</v>
      </c>
      <c r="G63" s="136">
        <v>188</v>
      </c>
      <c r="H63" s="136">
        <v>78</v>
      </c>
      <c r="I63" s="136">
        <v>0</v>
      </c>
      <c r="J63" s="136">
        <v>112</v>
      </c>
      <c r="K63" s="136">
        <v>0</v>
      </c>
      <c r="L63" s="136">
        <v>399</v>
      </c>
      <c r="M63" s="136">
        <v>0</v>
      </c>
      <c r="N63" s="136">
        <v>159</v>
      </c>
      <c r="O63" s="136">
        <v>110</v>
      </c>
      <c r="P63" s="136">
        <v>0</v>
      </c>
      <c r="Q63" s="136">
        <v>160</v>
      </c>
      <c r="R63" s="136">
        <v>0</v>
      </c>
      <c r="S63" s="136">
        <v>137</v>
      </c>
      <c r="T63" s="136">
        <v>0</v>
      </c>
      <c r="U63" s="136">
        <v>5</v>
      </c>
      <c r="V63" s="136">
        <v>146</v>
      </c>
      <c r="W63" s="137">
        <v>155</v>
      </c>
      <c r="X63" s="114">
        <f t="shared" si="1"/>
        <v>1827</v>
      </c>
      <c r="Y63" s="120"/>
    </row>
    <row r="64" spans="1:25">
      <c r="A64" s="134"/>
      <c r="B64" s="135" t="s">
        <v>211</v>
      </c>
      <c r="C64" s="136">
        <v>174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136">
        <v>237</v>
      </c>
      <c r="K64" s="136">
        <v>81</v>
      </c>
      <c r="L64" s="136">
        <v>0</v>
      </c>
      <c r="M64" s="136">
        <v>946</v>
      </c>
      <c r="N64" s="136">
        <v>119</v>
      </c>
      <c r="O64" s="136">
        <v>68</v>
      </c>
      <c r="P64" s="136">
        <v>0</v>
      </c>
      <c r="Q64" s="136">
        <v>29</v>
      </c>
      <c r="R64" s="136">
        <v>140</v>
      </c>
      <c r="S64" s="136">
        <v>0</v>
      </c>
      <c r="T64" s="136">
        <v>0</v>
      </c>
      <c r="U64" s="136">
        <v>0</v>
      </c>
      <c r="V64" s="136">
        <v>0</v>
      </c>
      <c r="W64" s="137">
        <v>0</v>
      </c>
      <c r="X64" s="118">
        <f t="shared" si="1"/>
        <v>1794</v>
      </c>
      <c r="Y64" s="120"/>
    </row>
    <row r="65" spans="1:25">
      <c r="A65" s="134"/>
      <c r="B65" s="135" t="s">
        <v>295</v>
      </c>
      <c r="C65" s="136">
        <v>147</v>
      </c>
      <c r="D65" s="136">
        <v>0</v>
      </c>
      <c r="E65" s="136">
        <v>48</v>
      </c>
      <c r="F65" s="136">
        <v>42</v>
      </c>
      <c r="G65" s="136">
        <v>106</v>
      </c>
      <c r="H65" s="136">
        <v>60</v>
      </c>
      <c r="I65" s="136">
        <v>0</v>
      </c>
      <c r="J65" s="136">
        <v>797</v>
      </c>
      <c r="K65" s="136">
        <v>0</v>
      </c>
      <c r="L65" s="136">
        <v>219</v>
      </c>
      <c r="M65" s="136">
        <v>652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  <c r="T65" s="136">
        <v>0</v>
      </c>
      <c r="U65" s="136">
        <v>0</v>
      </c>
      <c r="V65" s="136">
        <v>0</v>
      </c>
      <c r="W65" s="137">
        <v>2</v>
      </c>
      <c r="X65" s="118">
        <f t="shared" si="1"/>
        <v>2073</v>
      </c>
      <c r="Y65" s="120"/>
    </row>
    <row r="66" spans="1:25">
      <c r="A66" s="134"/>
      <c r="B66" s="135" t="s">
        <v>302</v>
      </c>
      <c r="C66" s="136">
        <v>0</v>
      </c>
      <c r="D66" s="136">
        <v>81</v>
      </c>
      <c r="E66" s="136">
        <v>0</v>
      </c>
      <c r="F66" s="136">
        <v>0</v>
      </c>
      <c r="G66" s="136">
        <v>0</v>
      </c>
      <c r="H66" s="136">
        <v>9</v>
      </c>
      <c r="I66" s="136">
        <v>0</v>
      </c>
      <c r="J66" s="136">
        <v>0</v>
      </c>
      <c r="K66" s="136">
        <v>0</v>
      </c>
      <c r="L66" s="136">
        <v>31</v>
      </c>
      <c r="M66" s="136">
        <v>0</v>
      </c>
      <c r="N66" s="136">
        <v>0</v>
      </c>
      <c r="O66" s="136">
        <v>0</v>
      </c>
      <c r="P66" s="136">
        <v>0</v>
      </c>
      <c r="Q66" s="136">
        <v>46</v>
      </c>
      <c r="R66" s="136">
        <v>14</v>
      </c>
      <c r="S66" s="136">
        <v>0</v>
      </c>
      <c r="T66" s="136">
        <v>0</v>
      </c>
      <c r="U66" s="136">
        <v>0</v>
      </c>
      <c r="V66" s="136">
        <v>0</v>
      </c>
      <c r="W66" s="137">
        <v>119</v>
      </c>
      <c r="X66" s="118">
        <f t="shared" si="1"/>
        <v>300</v>
      </c>
      <c r="Y66" s="120"/>
    </row>
    <row r="67" spans="1:25" ht="16" thickBot="1">
      <c r="A67" s="134"/>
      <c r="B67" s="138" t="s">
        <v>299</v>
      </c>
      <c r="C67" s="139">
        <v>0</v>
      </c>
      <c r="D67" s="139">
        <v>134</v>
      </c>
      <c r="E67" s="139">
        <v>17</v>
      </c>
      <c r="F67" s="139">
        <v>0</v>
      </c>
      <c r="G67" s="139">
        <v>37</v>
      </c>
      <c r="H67" s="139">
        <v>0</v>
      </c>
      <c r="I67" s="139">
        <v>95</v>
      </c>
      <c r="J67" s="139">
        <v>0</v>
      </c>
      <c r="K67" s="139">
        <v>0</v>
      </c>
      <c r="L67" s="139">
        <v>0</v>
      </c>
      <c r="M67" s="139">
        <v>0</v>
      </c>
      <c r="N67" s="139">
        <v>40</v>
      </c>
      <c r="O67" s="139">
        <v>0</v>
      </c>
      <c r="P67" s="139">
        <v>0</v>
      </c>
      <c r="Q67" s="139">
        <v>0</v>
      </c>
      <c r="R67" s="139">
        <v>24</v>
      </c>
      <c r="S67" s="139">
        <v>0</v>
      </c>
      <c r="T67" s="139">
        <v>0</v>
      </c>
      <c r="U67" s="139">
        <v>0</v>
      </c>
      <c r="V67" s="139">
        <v>0</v>
      </c>
      <c r="W67" s="140">
        <v>129</v>
      </c>
      <c r="X67" s="126">
        <f t="shared" si="1"/>
        <v>476</v>
      </c>
      <c r="Y67" s="120"/>
    </row>
    <row r="70" spans="1:25">
      <c r="A70" s="77" t="s">
        <v>509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25">
      <c r="A71" s="314"/>
      <c r="B71" s="77" t="s">
        <v>539</v>
      </c>
      <c r="C71" s="77"/>
      <c r="D71" s="77"/>
      <c r="E71" s="77"/>
      <c r="F71" s="77"/>
      <c r="G71" s="77"/>
      <c r="H71" s="77"/>
      <c r="I71" s="77"/>
      <c r="J71" s="77"/>
      <c r="K71" s="77"/>
    </row>
    <row r="72" spans="1:25">
      <c r="A72" s="316"/>
      <c r="B72" s="77" t="s">
        <v>544</v>
      </c>
      <c r="C72" s="77"/>
      <c r="D72" s="77"/>
      <c r="E72" s="77"/>
      <c r="F72" s="77"/>
      <c r="G72" s="77"/>
      <c r="H72" s="77"/>
      <c r="I72" s="77"/>
      <c r="J72" s="77"/>
      <c r="K72" s="77"/>
    </row>
  </sheetData>
  <mergeCells count="1">
    <mergeCell ref="AM1:BE1"/>
  </mergeCells>
  <phoneticPr fontId="4" type="noConversion"/>
  <conditionalFormatting sqref="C26:U45 W26:W45">
    <cfRule type="cellIs" dxfId="18" priority="16" operator="between">
      <formula>1000</formula>
      <formula>2000</formula>
    </cfRule>
    <cfRule type="cellIs" dxfId="17" priority="17" operator="between">
      <formula>2000</formula>
      <formula>3000</formula>
    </cfRule>
    <cfRule type="cellIs" dxfId="16" priority="18" operator="between">
      <formula>3000</formula>
      <formula>4000</formula>
    </cfRule>
    <cfRule type="cellIs" dxfId="15" priority="19" operator="equal">
      <formula>0</formula>
    </cfRule>
  </conditionalFormatting>
  <conditionalFormatting sqref="V26:V45">
    <cfRule type="cellIs" dxfId="14" priority="12" operator="between">
      <formula>1000</formula>
      <formula>2000</formula>
    </cfRule>
    <cfRule type="cellIs" dxfId="13" priority="13" operator="between">
      <formula>2000</formula>
      <formula>3000</formula>
    </cfRule>
    <cfRule type="cellIs" dxfId="12" priority="14" operator="between">
      <formula>3000</formula>
      <formula>4000</formula>
    </cfRule>
    <cfRule type="cellIs" dxfId="11" priority="15" operator="equal">
      <formula>0</formula>
    </cfRule>
  </conditionalFormatting>
  <conditionalFormatting sqref="C48:W67">
    <cfRule type="cellIs" dxfId="10" priority="1" operator="between">
      <formula>100</formula>
      <formula>200</formula>
    </cfRule>
    <cfRule type="cellIs" dxfId="9" priority="2" operator="between">
      <formula>200</formula>
      <formula>300</formula>
    </cfRule>
    <cfRule type="cellIs" dxfId="8" priority="3" operator="between">
      <formula>300</formula>
      <formula>400</formula>
    </cfRule>
    <cfRule type="cellIs" dxfId="7" priority="4" operator="greaterThan">
      <formula>400</formula>
    </cfRule>
    <cfRule type="cellIs" dxfId="6" priority="9" operator="between">
      <formula>1000</formula>
      <formula>2000</formula>
    </cfRule>
    <cfRule type="cellIs" dxfId="5" priority="10" operator="between">
      <formula>2000</formula>
      <formula>3000</formula>
    </cfRule>
    <cfRule type="cellIs" dxfId="4" priority="11" operator="equal">
      <formula>0</formula>
    </cfRule>
  </conditionalFormatting>
  <conditionalFormatting sqref="C26:W45">
    <cfRule type="cellIs" dxfId="3" priority="5" operator="between">
      <formula>500</formula>
      <formula>1000</formula>
    </cfRule>
    <cfRule type="cellIs" dxfId="2" priority="6" operator="between">
      <formula>1000</formula>
      <formula>1500</formula>
    </cfRule>
    <cfRule type="cellIs" dxfId="1" priority="7" operator="greaterThan">
      <formula>2000</formula>
    </cfRule>
    <cfRule type="cellIs" dxfId="0" priority="8" operator="between">
      <formula>1500</formula>
      <formula>2000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workbookViewId="0">
      <selection activeCell="A48" sqref="A48"/>
    </sheetView>
  </sheetViews>
  <sheetFormatPr baseColWidth="10" defaultRowHeight="13" x14ac:dyDescent="0"/>
  <cols>
    <col min="1" max="1" width="11" style="189" customWidth="1"/>
    <col min="2" max="2" width="7.6640625" style="189" bestFit="1" customWidth="1"/>
    <col min="3" max="3" width="7" style="189" bestFit="1" customWidth="1"/>
    <col min="4" max="5" width="13.1640625" style="189" bestFit="1" customWidth="1"/>
    <col min="6" max="16384" width="10.83203125" style="185"/>
  </cols>
  <sheetData>
    <row r="1" spans="1:5" ht="39" customHeight="1">
      <c r="A1" s="365" t="s">
        <v>529</v>
      </c>
      <c r="B1" s="365"/>
      <c r="C1" s="365"/>
      <c r="D1" s="365"/>
      <c r="E1" s="365"/>
    </row>
    <row r="2" spans="1:5" ht="25" customHeight="1" thickBot="1">
      <c r="A2" s="186" t="s">
        <v>469</v>
      </c>
      <c r="B2" s="186" t="s">
        <v>470</v>
      </c>
      <c r="C2" s="186" t="s">
        <v>471</v>
      </c>
      <c r="D2" s="190" t="s">
        <v>472</v>
      </c>
      <c r="E2" s="190" t="s">
        <v>473</v>
      </c>
    </row>
    <row r="3" spans="1:5" ht="15" customHeight="1" thickTop="1">
      <c r="A3" s="187" t="s">
        <v>474</v>
      </c>
      <c r="B3" s="187" t="s">
        <v>530</v>
      </c>
      <c r="C3" s="187" t="s">
        <v>475</v>
      </c>
      <c r="D3" s="187">
        <v>30686318</v>
      </c>
      <c r="E3" s="187">
        <v>30686327</v>
      </c>
    </row>
    <row r="4" spans="1:5" ht="15" customHeight="1">
      <c r="A4" s="187" t="s">
        <v>476</v>
      </c>
      <c r="B4" s="187" t="s">
        <v>477</v>
      </c>
      <c r="C4" s="187" t="s">
        <v>478</v>
      </c>
      <c r="D4" s="187">
        <v>159032487</v>
      </c>
      <c r="E4" s="187">
        <v>159032496</v>
      </c>
    </row>
    <row r="5" spans="1:5" ht="15" customHeight="1">
      <c r="A5" s="187" t="s">
        <v>479</v>
      </c>
      <c r="B5" s="187" t="s">
        <v>477</v>
      </c>
      <c r="C5" s="187" t="s">
        <v>475</v>
      </c>
      <c r="D5" s="187">
        <v>142274740</v>
      </c>
      <c r="E5" s="187">
        <v>142274749</v>
      </c>
    </row>
    <row r="6" spans="1:5" ht="15" customHeight="1">
      <c r="A6" s="187" t="s">
        <v>480</v>
      </c>
      <c r="B6" s="187" t="s">
        <v>477</v>
      </c>
      <c r="C6" s="187" t="s">
        <v>481</v>
      </c>
      <c r="D6" s="187">
        <v>104879687</v>
      </c>
      <c r="E6" s="187">
        <v>104879696</v>
      </c>
    </row>
    <row r="7" spans="1:5" ht="15" customHeight="1">
      <c r="A7" s="187" t="s">
        <v>482</v>
      </c>
      <c r="B7" s="187" t="s">
        <v>477</v>
      </c>
      <c r="C7" s="187" t="s">
        <v>475</v>
      </c>
      <c r="D7" s="187">
        <v>129155548</v>
      </c>
      <c r="E7" s="187">
        <v>129155557</v>
      </c>
    </row>
    <row r="8" spans="1:5" ht="15" customHeight="1">
      <c r="A8" s="187" t="s">
        <v>483</v>
      </c>
      <c r="B8" s="187" t="s">
        <v>477</v>
      </c>
      <c r="C8" s="187" t="s">
        <v>484</v>
      </c>
      <c r="D8" s="187">
        <v>108214755</v>
      </c>
      <c r="E8" s="187">
        <v>108214764</v>
      </c>
    </row>
    <row r="9" spans="1:5" ht="15" customHeight="1">
      <c r="A9" s="187" t="s">
        <v>485</v>
      </c>
      <c r="B9" s="187" t="s">
        <v>477</v>
      </c>
      <c r="C9" s="187" t="s">
        <v>475</v>
      </c>
      <c r="D9" s="187">
        <v>30691872</v>
      </c>
      <c r="E9" s="187">
        <v>30691881</v>
      </c>
    </row>
    <row r="10" spans="1:5" ht="15" customHeight="1">
      <c r="A10" s="187" t="s">
        <v>486</v>
      </c>
      <c r="B10" s="187" t="s">
        <v>487</v>
      </c>
      <c r="C10" s="187" t="s">
        <v>475</v>
      </c>
      <c r="D10" s="187">
        <v>130733047</v>
      </c>
      <c r="E10" s="187">
        <v>130733057</v>
      </c>
    </row>
    <row r="11" spans="1:5" ht="15" customHeight="1">
      <c r="A11" s="187" t="s">
        <v>488</v>
      </c>
      <c r="B11" s="187" t="s">
        <v>487</v>
      </c>
      <c r="C11" s="187" t="s">
        <v>489</v>
      </c>
      <c r="D11" s="187">
        <v>9989571</v>
      </c>
      <c r="E11" s="187">
        <v>9989581</v>
      </c>
    </row>
    <row r="12" spans="1:5" ht="15" customHeight="1">
      <c r="A12" s="187" t="s">
        <v>490</v>
      </c>
      <c r="B12" s="187" t="s">
        <v>491</v>
      </c>
      <c r="C12" s="187" t="s">
        <v>475</v>
      </c>
      <c r="D12" s="187">
        <v>37050349</v>
      </c>
      <c r="E12" s="187">
        <v>37050354</v>
      </c>
    </row>
    <row r="13" spans="1:5" ht="15" customHeight="1">
      <c r="A13" s="187" t="s">
        <v>492</v>
      </c>
      <c r="B13" s="187" t="s">
        <v>491</v>
      </c>
      <c r="C13" s="187" t="s">
        <v>493</v>
      </c>
      <c r="D13" s="187">
        <v>89717770</v>
      </c>
      <c r="E13" s="187">
        <v>89717775</v>
      </c>
    </row>
    <row r="14" spans="1:5" ht="15" customHeight="1">
      <c r="A14" s="187" t="s">
        <v>492</v>
      </c>
      <c r="B14" s="187" t="s">
        <v>491</v>
      </c>
      <c r="C14" s="187" t="s">
        <v>493</v>
      </c>
      <c r="D14" s="187">
        <v>89720812</v>
      </c>
      <c r="E14" s="187">
        <v>89720817</v>
      </c>
    </row>
    <row r="15" spans="1:5" ht="15" customHeight="1">
      <c r="A15" s="187" t="s">
        <v>494</v>
      </c>
      <c r="B15" s="187" t="s">
        <v>495</v>
      </c>
      <c r="C15" s="187" t="s">
        <v>489</v>
      </c>
      <c r="D15" s="187">
        <v>47639588</v>
      </c>
      <c r="E15" s="187">
        <v>47639594</v>
      </c>
    </row>
    <row r="16" spans="1:5" ht="15" customHeight="1">
      <c r="A16" s="187" t="s">
        <v>496</v>
      </c>
      <c r="B16" s="187" t="s">
        <v>497</v>
      </c>
      <c r="C16" s="187" t="s">
        <v>489</v>
      </c>
      <c r="D16" s="187">
        <v>148657041</v>
      </c>
      <c r="E16" s="187">
        <v>148657048</v>
      </c>
    </row>
    <row r="17" spans="1:5" ht="15" customHeight="1">
      <c r="A17" s="187" t="s">
        <v>496</v>
      </c>
      <c r="B17" s="187" t="s">
        <v>497</v>
      </c>
      <c r="C17" s="187" t="s">
        <v>489</v>
      </c>
      <c r="D17" s="187">
        <v>148683686</v>
      </c>
      <c r="E17" s="187">
        <v>148683693</v>
      </c>
    </row>
    <row r="18" spans="1:5" ht="15" customHeight="1">
      <c r="A18" s="187" t="s">
        <v>498</v>
      </c>
      <c r="B18" s="187" t="s">
        <v>497</v>
      </c>
      <c r="C18" s="187" t="s">
        <v>499</v>
      </c>
      <c r="D18" s="187">
        <v>99071207</v>
      </c>
      <c r="E18" s="187">
        <v>99071214</v>
      </c>
    </row>
    <row r="19" spans="1:5" ht="15" customHeight="1">
      <c r="A19" s="187" t="s">
        <v>500</v>
      </c>
      <c r="B19" s="187" t="s">
        <v>497</v>
      </c>
      <c r="C19" s="187" t="s">
        <v>501</v>
      </c>
      <c r="D19" s="187">
        <v>79970915</v>
      </c>
      <c r="E19" s="187">
        <v>79970922</v>
      </c>
    </row>
    <row r="20" spans="1:5" ht="15" customHeight="1">
      <c r="A20" s="187" t="s">
        <v>502</v>
      </c>
      <c r="B20" s="187" t="s">
        <v>497</v>
      </c>
      <c r="C20" s="187" t="s">
        <v>503</v>
      </c>
      <c r="D20" s="187">
        <v>6027157</v>
      </c>
      <c r="E20" s="187">
        <v>6027164</v>
      </c>
    </row>
    <row r="21" spans="1:5" ht="15" customHeight="1">
      <c r="A21" s="187" t="s">
        <v>504</v>
      </c>
      <c r="B21" s="187" t="s">
        <v>497</v>
      </c>
      <c r="C21" s="187" t="s">
        <v>478</v>
      </c>
      <c r="D21" s="187">
        <v>14108560</v>
      </c>
      <c r="E21" s="187">
        <v>14108567</v>
      </c>
    </row>
    <row r="22" spans="1:5" ht="15" customHeight="1">
      <c r="A22" s="187" t="s">
        <v>505</v>
      </c>
      <c r="B22" s="187" t="s">
        <v>506</v>
      </c>
      <c r="C22" s="187" t="s">
        <v>238</v>
      </c>
      <c r="D22" s="187">
        <v>91304139</v>
      </c>
      <c r="E22" s="187">
        <v>91304147</v>
      </c>
    </row>
    <row r="23" spans="1:5" ht="15" customHeight="1">
      <c r="A23" s="187" t="s">
        <v>239</v>
      </c>
      <c r="B23" s="187" t="s">
        <v>506</v>
      </c>
      <c r="C23" s="187" t="s">
        <v>481</v>
      </c>
      <c r="D23" s="187">
        <v>125505378</v>
      </c>
      <c r="E23" s="187">
        <v>125505386</v>
      </c>
    </row>
    <row r="24" spans="1:5" ht="15" customHeight="1">
      <c r="A24" s="187" t="s">
        <v>240</v>
      </c>
      <c r="B24" s="187" t="s">
        <v>506</v>
      </c>
      <c r="C24" s="187" t="s">
        <v>489</v>
      </c>
      <c r="D24" s="187">
        <v>165365288</v>
      </c>
      <c r="E24" s="187">
        <v>165365296</v>
      </c>
    </row>
    <row r="25" spans="1:5" ht="15" customHeight="1">
      <c r="A25" s="187" t="s">
        <v>504</v>
      </c>
      <c r="B25" s="187" t="s">
        <v>506</v>
      </c>
      <c r="C25" s="187" t="s">
        <v>478</v>
      </c>
      <c r="D25" s="187">
        <v>14108749</v>
      </c>
      <c r="E25" s="187">
        <v>14108757</v>
      </c>
    </row>
    <row r="26" spans="1:5" ht="15" customHeight="1">
      <c r="A26" s="187" t="s">
        <v>241</v>
      </c>
      <c r="B26" s="187" t="s">
        <v>506</v>
      </c>
      <c r="C26" s="187" t="s">
        <v>501</v>
      </c>
      <c r="D26" s="187">
        <v>131931452</v>
      </c>
      <c r="E26" s="187">
        <v>131931460</v>
      </c>
    </row>
    <row r="27" spans="1:5" ht="15" customHeight="1">
      <c r="A27" s="187" t="s">
        <v>242</v>
      </c>
      <c r="B27" s="187" t="s">
        <v>506</v>
      </c>
      <c r="C27" s="187" t="s">
        <v>501</v>
      </c>
      <c r="D27" s="187">
        <v>162917426</v>
      </c>
      <c r="E27" s="187">
        <v>162917434</v>
      </c>
    </row>
    <row r="28" spans="1:5" ht="15" customHeight="1">
      <c r="A28" s="187" t="s">
        <v>243</v>
      </c>
      <c r="B28" s="187" t="s">
        <v>506</v>
      </c>
      <c r="C28" s="187" t="s">
        <v>493</v>
      </c>
      <c r="D28" s="187">
        <v>114925317</v>
      </c>
      <c r="E28" s="187">
        <v>114925325</v>
      </c>
    </row>
    <row r="29" spans="1:5" ht="15" customHeight="1">
      <c r="A29" s="187" t="s">
        <v>244</v>
      </c>
      <c r="B29" s="187" t="s">
        <v>506</v>
      </c>
      <c r="C29" s="187" t="s">
        <v>484</v>
      </c>
      <c r="D29" s="187">
        <v>112389434</v>
      </c>
      <c r="E29" s="187">
        <v>112389442</v>
      </c>
    </row>
    <row r="30" spans="1:5" ht="15" customHeight="1">
      <c r="A30" s="187" t="s">
        <v>245</v>
      </c>
      <c r="B30" s="187" t="s">
        <v>246</v>
      </c>
      <c r="C30" s="187" t="s">
        <v>247</v>
      </c>
      <c r="D30" s="187">
        <v>63532585</v>
      </c>
      <c r="E30" s="187">
        <v>63532591</v>
      </c>
    </row>
    <row r="31" spans="1:5" ht="15" customHeight="1">
      <c r="A31" s="187" t="s">
        <v>248</v>
      </c>
      <c r="B31" s="187" t="s">
        <v>249</v>
      </c>
      <c r="C31" s="187" t="s">
        <v>489</v>
      </c>
      <c r="D31" s="187">
        <v>48030640</v>
      </c>
      <c r="E31" s="187">
        <v>48030647</v>
      </c>
    </row>
    <row r="32" spans="1:5" ht="15" customHeight="1">
      <c r="A32" s="187" t="s">
        <v>245</v>
      </c>
      <c r="B32" s="187" t="s">
        <v>250</v>
      </c>
      <c r="C32" s="187" t="s">
        <v>247</v>
      </c>
      <c r="D32" s="187">
        <v>63532556</v>
      </c>
      <c r="E32" s="187">
        <v>63532561</v>
      </c>
    </row>
    <row r="33" spans="1:5" ht="15" customHeight="1">
      <c r="A33" s="187" t="s">
        <v>251</v>
      </c>
      <c r="B33" s="187" t="s">
        <v>252</v>
      </c>
      <c r="C33" s="187" t="s">
        <v>253</v>
      </c>
      <c r="D33" s="187">
        <v>49461343</v>
      </c>
      <c r="E33" s="187">
        <v>49461350</v>
      </c>
    </row>
    <row r="34" spans="1:5" ht="15" customHeight="1">
      <c r="A34" s="187" t="s">
        <v>254</v>
      </c>
      <c r="B34" s="187" t="s">
        <v>252</v>
      </c>
      <c r="C34" s="187" t="s">
        <v>484</v>
      </c>
      <c r="D34" s="187">
        <v>160485488</v>
      </c>
      <c r="E34" s="187">
        <v>160485495</v>
      </c>
    </row>
    <row r="35" spans="1:5" ht="15" customHeight="1">
      <c r="A35" s="187" t="s">
        <v>476</v>
      </c>
      <c r="B35" s="187" t="s">
        <v>255</v>
      </c>
      <c r="C35" s="187" t="s">
        <v>478</v>
      </c>
      <c r="D35" s="187">
        <v>159032487</v>
      </c>
      <c r="E35" s="187">
        <v>159032496</v>
      </c>
    </row>
    <row r="36" spans="1:5" ht="15" customHeight="1">
      <c r="A36" s="187" t="s">
        <v>479</v>
      </c>
      <c r="B36" s="187" t="s">
        <v>255</v>
      </c>
      <c r="C36" s="187" t="s">
        <v>475</v>
      </c>
      <c r="D36" s="187">
        <v>142274740</v>
      </c>
      <c r="E36" s="187">
        <v>142274749</v>
      </c>
    </row>
    <row r="37" spans="1:5" ht="15" customHeight="1">
      <c r="A37" s="187" t="s">
        <v>480</v>
      </c>
      <c r="B37" s="187" t="s">
        <v>255</v>
      </c>
      <c r="C37" s="187" t="s">
        <v>481</v>
      </c>
      <c r="D37" s="187">
        <v>104878041</v>
      </c>
      <c r="E37" s="187">
        <v>104878050</v>
      </c>
    </row>
    <row r="38" spans="1:5" ht="15" customHeight="1">
      <c r="A38" s="187" t="s">
        <v>482</v>
      </c>
      <c r="B38" s="187" t="s">
        <v>255</v>
      </c>
      <c r="C38" s="187" t="s">
        <v>475</v>
      </c>
      <c r="D38" s="187">
        <v>129155548</v>
      </c>
      <c r="E38" s="187">
        <v>129155557</v>
      </c>
    </row>
    <row r="39" spans="1:5" ht="15" customHeight="1">
      <c r="A39" s="187" t="s">
        <v>483</v>
      </c>
      <c r="B39" s="187" t="s">
        <v>255</v>
      </c>
      <c r="C39" s="187" t="s">
        <v>484</v>
      </c>
      <c r="D39" s="187">
        <v>108214755</v>
      </c>
      <c r="E39" s="187">
        <v>108214764</v>
      </c>
    </row>
    <row r="40" spans="1:5" ht="15" customHeight="1">
      <c r="A40" s="187" t="s">
        <v>483</v>
      </c>
      <c r="B40" s="187" t="s">
        <v>255</v>
      </c>
      <c r="C40" s="187" t="s">
        <v>484</v>
      </c>
      <c r="D40" s="187">
        <v>108214774</v>
      </c>
      <c r="E40" s="187">
        <v>108214782</v>
      </c>
    </row>
    <row r="41" spans="1:5" ht="15" customHeight="1">
      <c r="A41" s="187" t="s">
        <v>245</v>
      </c>
      <c r="B41" s="187" t="s">
        <v>256</v>
      </c>
      <c r="C41" s="187" t="s">
        <v>247</v>
      </c>
      <c r="D41" s="187">
        <v>63526205</v>
      </c>
      <c r="E41" s="187">
        <v>63526210</v>
      </c>
    </row>
    <row r="42" spans="1:5" ht="15" customHeight="1">
      <c r="A42" s="187" t="s">
        <v>245</v>
      </c>
      <c r="B42" s="187" t="s">
        <v>256</v>
      </c>
      <c r="C42" s="187" t="s">
        <v>247</v>
      </c>
      <c r="D42" s="187">
        <v>63532654</v>
      </c>
      <c r="E42" s="187">
        <v>63532659</v>
      </c>
    </row>
    <row r="43" spans="1:5" ht="15" customHeight="1">
      <c r="A43" s="187" t="s">
        <v>490</v>
      </c>
      <c r="B43" s="187" t="s">
        <v>256</v>
      </c>
      <c r="C43" s="187" t="s">
        <v>475</v>
      </c>
      <c r="D43" s="187">
        <v>37050315</v>
      </c>
      <c r="E43" s="187">
        <v>37050320</v>
      </c>
    </row>
    <row r="44" spans="1:5" ht="15" customHeight="1">
      <c r="A44" s="187" t="s">
        <v>257</v>
      </c>
      <c r="B44" s="187" t="s">
        <v>258</v>
      </c>
      <c r="C44" s="187" t="s">
        <v>493</v>
      </c>
      <c r="D44" s="187">
        <v>90768708</v>
      </c>
      <c r="E44" s="187">
        <v>90768714</v>
      </c>
    </row>
    <row r="45" spans="1:5" ht="15" customHeight="1">
      <c r="A45" s="187" t="s">
        <v>259</v>
      </c>
      <c r="B45" s="187" t="s">
        <v>524</v>
      </c>
      <c r="C45" s="187" t="s">
        <v>478</v>
      </c>
      <c r="D45" s="187">
        <v>85736511</v>
      </c>
      <c r="E45" s="187">
        <v>85736518</v>
      </c>
    </row>
    <row r="46" spans="1:5" ht="15" customHeight="1">
      <c r="A46" s="187" t="s">
        <v>525</v>
      </c>
      <c r="B46" s="187" t="s">
        <v>526</v>
      </c>
      <c r="C46" s="187" t="s">
        <v>527</v>
      </c>
      <c r="D46" s="187">
        <v>75514338</v>
      </c>
      <c r="E46" s="187">
        <v>75514345</v>
      </c>
    </row>
    <row r="47" spans="1:5" ht="15" customHeight="1" thickBot="1">
      <c r="A47" s="188" t="s">
        <v>525</v>
      </c>
      <c r="B47" s="188" t="s">
        <v>526</v>
      </c>
      <c r="C47" s="188" t="s">
        <v>527</v>
      </c>
      <c r="D47" s="188">
        <v>75514604</v>
      </c>
      <c r="E47" s="188">
        <v>75514612</v>
      </c>
    </row>
    <row r="48" spans="1:5">
      <c r="A48" s="189" t="s">
        <v>543</v>
      </c>
    </row>
  </sheetData>
  <mergeCells count="1">
    <mergeCell ref="A1:E1"/>
  </mergeCells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G31" sqref="G31"/>
    </sheetView>
  </sheetViews>
  <sheetFormatPr baseColWidth="10" defaultRowHeight="15" x14ac:dyDescent="0"/>
  <sheetData>
    <row r="1" spans="1:12">
      <c r="A1" s="317" t="s">
        <v>589</v>
      </c>
      <c r="B1" s="317"/>
      <c r="C1" s="317"/>
      <c r="D1" s="317"/>
      <c r="E1" s="317"/>
      <c r="F1" s="317"/>
      <c r="G1" s="317"/>
      <c r="H1" s="84"/>
      <c r="I1" s="84"/>
      <c r="J1" s="84"/>
      <c r="K1" s="84"/>
      <c r="L1" s="84"/>
    </row>
    <row r="2" spans="1:12" ht="38" thickBot="1">
      <c r="A2" s="318" t="s">
        <v>545</v>
      </c>
      <c r="B2" s="318" t="s">
        <v>546</v>
      </c>
      <c r="C2" s="318" t="s">
        <v>547</v>
      </c>
      <c r="D2" s="318" t="s">
        <v>548</v>
      </c>
      <c r="E2" s="319" t="s">
        <v>549</v>
      </c>
      <c r="F2" s="319" t="s">
        <v>550</v>
      </c>
      <c r="G2" s="319" t="s">
        <v>551</v>
      </c>
      <c r="H2" s="84"/>
      <c r="I2" s="84"/>
      <c r="J2" s="84"/>
      <c r="K2" s="84"/>
      <c r="L2" s="84"/>
    </row>
    <row r="3" spans="1:12" ht="16" thickTop="1">
      <c r="A3" s="79" t="s">
        <v>289</v>
      </c>
      <c r="B3" s="79" t="s">
        <v>213</v>
      </c>
      <c r="C3" s="320" t="s">
        <v>552</v>
      </c>
      <c r="D3" s="320" t="s">
        <v>553</v>
      </c>
      <c r="E3" s="321">
        <v>12</v>
      </c>
      <c r="F3" s="322">
        <v>7.8</v>
      </c>
      <c r="G3" s="322"/>
      <c r="H3" s="84"/>
      <c r="I3" s="84"/>
      <c r="J3" s="84"/>
      <c r="K3" s="84"/>
      <c r="L3" s="84"/>
    </row>
    <row r="4" spans="1:12">
      <c r="A4" s="79"/>
      <c r="B4" s="79"/>
      <c r="C4" s="320" t="s">
        <v>554</v>
      </c>
      <c r="D4" s="320" t="s">
        <v>555</v>
      </c>
      <c r="E4" s="321">
        <v>3.2</v>
      </c>
      <c r="F4" s="322">
        <v>3.1</v>
      </c>
      <c r="G4" s="322"/>
      <c r="H4" s="84"/>
      <c r="I4" s="84"/>
      <c r="J4" s="84"/>
      <c r="K4" s="84"/>
      <c r="L4" s="84"/>
    </row>
    <row r="5" spans="1:12">
      <c r="A5" s="79"/>
      <c r="B5" s="79"/>
      <c r="C5" s="320" t="s">
        <v>362</v>
      </c>
      <c r="D5" s="320" t="s">
        <v>556</v>
      </c>
      <c r="E5" s="322">
        <v>5.8</v>
      </c>
      <c r="F5" s="321">
        <v>6.8</v>
      </c>
      <c r="G5" s="321"/>
      <c r="H5" s="84"/>
      <c r="I5" s="84"/>
      <c r="J5" s="84"/>
      <c r="K5" s="84"/>
      <c r="L5" s="84"/>
    </row>
    <row r="6" spans="1:12">
      <c r="A6" s="79"/>
      <c r="B6" s="79"/>
      <c r="C6" s="320" t="s">
        <v>557</v>
      </c>
      <c r="D6" s="320" t="s">
        <v>558</v>
      </c>
      <c r="E6" s="322">
        <v>11</v>
      </c>
      <c r="F6" s="321">
        <v>19</v>
      </c>
      <c r="G6" s="321"/>
      <c r="H6" s="84"/>
      <c r="I6" s="84"/>
      <c r="J6" s="84"/>
      <c r="K6" s="84"/>
      <c r="L6" s="84"/>
    </row>
    <row r="7" spans="1:12">
      <c r="A7" s="79"/>
      <c r="B7" s="79"/>
      <c r="C7" s="320" t="s">
        <v>559</v>
      </c>
      <c r="D7" s="323" t="s">
        <v>560</v>
      </c>
      <c r="E7" s="324">
        <v>4.3</v>
      </c>
      <c r="F7" s="321">
        <v>11</v>
      </c>
      <c r="G7" s="321"/>
      <c r="H7" s="84"/>
      <c r="I7" s="84"/>
      <c r="J7" s="84"/>
      <c r="K7" s="84"/>
      <c r="L7" s="84"/>
    </row>
    <row r="8" spans="1:12">
      <c r="A8" s="79"/>
      <c r="B8" s="79"/>
      <c r="C8" s="320" t="s">
        <v>561</v>
      </c>
      <c r="D8" s="320" t="s">
        <v>562</v>
      </c>
      <c r="E8" s="321">
        <v>12</v>
      </c>
      <c r="F8" s="322">
        <v>10</v>
      </c>
      <c r="G8" s="322"/>
      <c r="H8" s="84"/>
      <c r="I8" s="84"/>
      <c r="J8" s="84"/>
      <c r="K8" s="84"/>
      <c r="L8" s="84"/>
    </row>
    <row r="9" spans="1:12">
      <c r="A9" s="79"/>
      <c r="B9" s="79"/>
      <c r="C9" s="320" t="s">
        <v>188</v>
      </c>
      <c r="D9" s="320" t="s">
        <v>563</v>
      </c>
      <c r="E9" s="321">
        <v>13</v>
      </c>
      <c r="F9" s="322">
        <v>3.8</v>
      </c>
      <c r="G9" s="322"/>
      <c r="H9" s="84"/>
      <c r="I9" s="84"/>
      <c r="J9" s="84"/>
      <c r="K9" s="84"/>
      <c r="L9" s="84"/>
    </row>
    <row r="10" spans="1:12">
      <c r="A10" s="325"/>
      <c r="B10" s="325"/>
      <c r="C10" s="326" t="s">
        <v>410</v>
      </c>
      <c r="D10" s="326" t="s">
        <v>564</v>
      </c>
      <c r="E10" s="327">
        <v>4.8</v>
      </c>
      <c r="F10" s="328">
        <v>3.1</v>
      </c>
      <c r="G10" s="328" t="s">
        <v>565</v>
      </c>
      <c r="H10" s="84"/>
      <c r="I10" s="84"/>
      <c r="J10" s="84"/>
      <c r="K10" s="84"/>
      <c r="L10" s="84"/>
    </row>
    <row r="11" spans="1:12">
      <c r="A11" s="79" t="s">
        <v>289</v>
      </c>
      <c r="B11" s="79" t="s">
        <v>438</v>
      </c>
      <c r="C11" s="79" t="s">
        <v>21</v>
      </c>
      <c r="D11" s="329" t="s">
        <v>566</v>
      </c>
      <c r="E11" s="322">
        <v>17.100000000000001</v>
      </c>
      <c r="F11" s="321">
        <v>20.2</v>
      </c>
      <c r="G11" s="321"/>
      <c r="H11" s="84"/>
      <c r="I11" s="84"/>
      <c r="J11" s="84"/>
      <c r="K11" s="84"/>
      <c r="L11" s="84"/>
    </row>
    <row r="12" spans="1:12">
      <c r="A12" s="79"/>
      <c r="B12" s="79"/>
      <c r="C12" s="79" t="s">
        <v>24</v>
      </c>
      <c r="D12" s="329" t="s">
        <v>567</v>
      </c>
      <c r="E12" s="321">
        <v>11.3</v>
      </c>
      <c r="F12" s="322">
        <v>4.7</v>
      </c>
      <c r="G12" s="322"/>
      <c r="H12" s="84"/>
      <c r="I12" s="84"/>
      <c r="J12" s="84"/>
      <c r="K12" s="84"/>
      <c r="L12" s="84"/>
    </row>
    <row r="13" spans="1:12">
      <c r="A13" s="79"/>
      <c r="B13" s="79"/>
      <c r="C13" s="79" t="s">
        <v>27</v>
      </c>
      <c r="D13" s="329" t="s">
        <v>568</v>
      </c>
      <c r="E13" s="321">
        <v>18</v>
      </c>
      <c r="F13" s="322">
        <v>13.2</v>
      </c>
      <c r="G13" s="322"/>
      <c r="H13" s="84"/>
      <c r="I13" s="84"/>
      <c r="J13" s="84"/>
      <c r="K13" s="84"/>
      <c r="L13" s="84"/>
    </row>
    <row r="14" spans="1:12">
      <c r="A14" s="79"/>
      <c r="B14" s="79"/>
      <c r="C14" s="191" t="s">
        <v>569</v>
      </c>
      <c r="D14" s="329" t="s">
        <v>570</v>
      </c>
      <c r="E14" s="322">
        <v>17.5</v>
      </c>
      <c r="F14" s="321">
        <v>20.100000000000001</v>
      </c>
      <c r="G14" s="321"/>
      <c r="H14" s="84"/>
      <c r="I14" s="84"/>
      <c r="J14" s="84"/>
      <c r="K14" s="84"/>
      <c r="L14" s="84"/>
    </row>
    <row r="15" spans="1:12">
      <c r="A15" s="79"/>
      <c r="B15" s="79"/>
      <c r="C15" s="329" t="s">
        <v>278</v>
      </c>
      <c r="D15" s="320" t="s">
        <v>571</v>
      </c>
      <c r="E15" s="322">
        <v>20.100000000000001</v>
      </c>
      <c r="F15" s="321">
        <v>26.7</v>
      </c>
      <c r="G15" s="321"/>
      <c r="H15" s="84"/>
      <c r="I15" s="84"/>
      <c r="J15" s="84"/>
      <c r="K15" s="84"/>
      <c r="L15" s="84"/>
    </row>
    <row r="16" spans="1:12">
      <c r="A16" s="79"/>
      <c r="B16" s="79"/>
      <c r="C16" s="329" t="s">
        <v>264</v>
      </c>
      <c r="D16" s="320" t="s">
        <v>572</v>
      </c>
      <c r="E16" s="322">
        <v>10.3</v>
      </c>
      <c r="F16" s="321">
        <v>15.7</v>
      </c>
      <c r="G16" s="321"/>
      <c r="H16" s="84"/>
      <c r="I16" s="84"/>
      <c r="J16" s="84"/>
      <c r="K16" s="84"/>
      <c r="L16" s="84"/>
    </row>
    <row r="17" spans="1:12">
      <c r="A17" s="79"/>
      <c r="B17" s="79"/>
      <c r="C17" s="191" t="s">
        <v>420</v>
      </c>
      <c r="D17" s="329" t="s">
        <v>573</v>
      </c>
      <c r="E17" s="321">
        <v>12.6</v>
      </c>
      <c r="F17" s="322">
        <v>10.6</v>
      </c>
      <c r="G17" s="322"/>
      <c r="H17" s="84"/>
      <c r="I17" s="84"/>
      <c r="J17" s="84"/>
      <c r="K17" s="84"/>
      <c r="L17" s="84"/>
    </row>
    <row r="18" spans="1:12">
      <c r="A18" s="79"/>
      <c r="B18" s="79"/>
      <c r="C18" s="79" t="s">
        <v>266</v>
      </c>
      <c r="D18" s="329" t="s">
        <v>574</v>
      </c>
      <c r="E18" s="321">
        <v>14.5</v>
      </c>
      <c r="F18" s="322">
        <v>9.9</v>
      </c>
      <c r="G18" s="322"/>
      <c r="H18" s="84"/>
      <c r="I18" s="84"/>
      <c r="J18" s="84"/>
      <c r="K18" s="84"/>
      <c r="L18" s="84"/>
    </row>
    <row r="19" spans="1:12">
      <c r="A19" s="79"/>
      <c r="B19" s="79"/>
      <c r="C19" s="79" t="s">
        <v>422</v>
      </c>
      <c r="D19" s="329" t="s">
        <v>575</v>
      </c>
      <c r="E19" s="321">
        <v>16</v>
      </c>
      <c r="F19" s="322">
        <v>8.6</v>
      </c>
      <c r="G19" s="322"/>
      <c r="H19" s="84"/>
      <c r="I19" s="84"/>
      <c r="J19" s="84"/>
      <c r="K19" s="84"/>
      <c r="L19" s="84"/>
    </row>
    <row r="20" spans="1:12">
      <c r="A20" s="325"/>
      <c r="B20" s="325"/>
      <c r="C20" s="325" t="s">
        <v>203</v>
      </c>
      <c r="D20" s="330" t="s">
        <v>576</v>
      </c>
      <c r="E20" s="328">
        <v>6.3</v>
      </c>
      <c r="F20" s="327">
        <v>11.8</v>
      </c>
      <c r="G20" s="328" t="s">
        <v>381</v>
      </c>
      <c r="H20" s="84"/>
      <c r="I20" s="84"/>
      <c r="J20" s="84"/>
      <c r="K20" s="84"/>
      <c r="L20" s="84"/>
    </row>
    <row r="21" spans="1:12" ht="38" thickBot="1">
      <c r="A21" s="331" t="s">
        <v>545</v>
      </c>
      <c r="B21" s="331" t="s">
        <v>546</v>
      </c>
      <c r="C21" s="331" t="s">
        <v>547</v>
      </c>
      <c r="D21" s="331" t="s">
        <v>548</v>
      </c>
      <c r="E21" s="332" t="s">
        <v>382</v>
      </c>
      <c r="F21" s="332" t="s">
        <v>383</v>
      </c>
      <c r="G21" s="332" t="s">
        <v>551</v>
      </c>
      <c r="H21" s="84"/>
      <c r="I21" s="84"/>
      <c r="J21" s="84"/>
      <c r="K21" s="84"/>
      <c r="L21" s="84"/>
    </row>
    <row r="22" spans="1:12" ht="16" thickTop="1">
      <c r="A22" s="79" t="s">
        <v>384</v>
      </c>
      <c r="B22" s="79" t="s">
        <v>438</v>
      </c>
      <c r="C22" s="333" t="s">
        <v>385</v>
      </c>
      <c r="D22" s="79" t="s">
        <v>386</v>
      </c>
      <c r="E22" s="322">
        <v>14</v>
      </c>
      <c r="F22" s="334">
        <v>22</v>
      </c>
      <c r="G22" s="334"/>
      <c r="H22" s="84"/>
      <c r="I22" s="84"/>
      <c r="J22" s="84"/>
      <c r="K22" s="84"/>
      <c r="L22" s="84"/>
    </row>
    <row r="23" spans="1:12">
      <c r="A23" s="79"/>
      <c r="B23" s="79" t="s">
        <v>591</v>
      </c>
      <c r="C23" s="333" t="s">
        <v>387</v>
      </c>
      <c r="D23" s="79" t="s">
        <v>388</v>
      </c>
      <c r="E23" s="321">
        <v>0</v>
      </c>
      <c r="F23" s="334">
        <v>3.2</v>
      </c>
      <c r="G23" s="334"/>
      <c r="H23" s="84"/>
      <c r="I23" s="84"/>
      <c r="J23" s="84"/>
      <c r="K23" s="84"/>
      <c r="L23" s="84"/>
    </row>
    <row r="24" spans="1:12">
      <c r="A24" s="79"/>
      <c r="B24" s="79"/>
      <c r="C24" s="333" t="s">
        <v>389</v>
      </c>
      <c r="D24" s="79" t="s">
        <v>390</v>
      </c>
      <c r="E24" s="321">
        <v>19</v>
      </c>
      <c r="F24" s="335">
        <v>14</v>
      </c>
      <c r="G24" s="335"/>
      <c r="H24" s="84"/>
      <c r="I24" s="84"/>
      <c r="J24" s="84"/>
      <c r="K24" s="84"/>
      <c r="L24" s="84"/>
    </row>
    <row r="25" spans="1:12">
      <c r="A25" s="79"/>
      <c r="B25" s="79"/>
      <c r="C25" s="333" t="s">
        <v>280</v>
      </c>
      <c r="D25" s="79" t="s">
        <v>391</v>
      </c>
      <c r="E25" s="322">
        <v>10.5</v>
      </c>
      <c r="F25" s="334">
        <v>17</v>
      </c>
      <c r="G25" s="334"/>
      <c r="H25" s="84"/>
      <c r="I25" s="84"/>
      <c r="J25" s="84"/>
      <c r="K25" s="84"/>
      <c r="L25" s="84"/>
    </row>
    <row r="26" spans="1:12">
      <c r="A26" s="79"/>
      <c r="B26" s="79"/>
      <c r="C26" s="333" t="s">
        <v>116</v>
      </c>
      <c r="D26" s="79" t="s">
        <v>392</v>
      </c>
      <c r="E26" s="322">
        <v>16</v>
      </c>
      <c r="F26" s="334">
        <v>19</v>
      </c>
      <c r="G26" s="334"/>
      <c r="H26" s="84"/>
      <c r="I26" s="84"/>
      <c r="J26" s="84"/>
      <c r="K26" s="84"/>
      <c r="L26" s="84"/>
    </row>
    <row r="27" spans="1:12">
      <c r="A27" s="79"/>
      <c r="B27" s="79"/>
      <c r="C27" s="333" t="s">
        <v>225</v>
      </c>
      <c r="D27" s="79" t="s">
        <v>393</v>
      </c>
      <c r="E27" s="322">
        <v>11</v>
      </c>
      <c r="F27" s="334">
        <v>19</v>
      </c>
      <c r="G27" s="334"/>
      <c r="H27" s="84"/>
      <c r="I27" s="84"/>
      <c r="J27" s="84"/>
      <c r="K27" s="84"/>
      <c r="L27" s="84"/>
    </row>
    <row r="28" spans="1:12">
      <c r="A28" s="79"/>
      <c r="B28" s="79"/>
      <c r="C28" s="333" t="s">
        <v>305</v>
      </c>
      <c r="D28" s="79" t="s">
        <v>394</v>
      </c>
      <c r="E28" s="322">
        <v>12</v>
      </c>
      <c r="F28" s="334">
        <v>17</v>
      </c>
      <c r="G28" s="334"/>
      <c r="H28" s="84"/>
      <c r="I28" s="84"/>
      <c r="J28" s="84"/>
      <c r="K28" s="84"/>
      <c r="L28" s="84"/>
    </row>
    <row r="29" spans="1:12">
      <c r="A29" s="79"/>
      <c r="B29" s="79"/>
      <c r="C29" s="336" t="s">
        <v>282</v>
      </c>
      <c r="D29" s="79" t="s">
        <v>395</v>
      </c>
      <c r="E29" s="321">
        <v>21</v>
      </c>
      <c r="F29" s="335">
        <v>20</v>
      </c>
      <c r="G29" s="335"/>
      <c r="H29" s="84"/>
      <c r="I29" s="84"/>
      <c r="J29" s="84"/>
      <c r="K29" s="84"/>
      <c r="L29" s="84"/>
    </row>
    <row r="30" spans="1:12">
      <c r="A30" s="79"/>
      <c r="B30" s="79"/>
      <c r="C30" s="336" t="s">
        <v>284</v>
      </c>
      <c r="D30" s="79" t="s">
        <v>396</v>
      </c>
      <c r="E30" s="322">
        <v>22</v>
      </c>
      <c r="F30" s="334">
        <v>26</v>
      </c>
      <c r="G30" s="334"/>
      <c r="H30" s="84"/>
      <c r="I30" s="84"/>
      <c r="J30" s="84"/>
      <c r="K30" s="84"/>
      <c r="L30" s="84"/>
    </row>
    <row r="31" spans="1:12" ht="16" thickBot="1">
      <c r="A31" s="337"/>
      <c r="B31" s="337"/>
      <c r="C31" s="338" t="s">
        <v>1</v>
      </c>
      <c r="D31" s="337" t="s">
        <v>397</v>
      </c>
      <c r="E31" s="339">
        <v>22</v>
      </c>
      <c r="F31" s="340">
        <v>21</v>
      </c>
      <c r="G31" s="340" t="s">
        <v>398</v>
      </c>
      <c r="H31" s="84"/>
      <c r="I31" s="84"/>
      <c r="J31" s="84"/>
      <c r="K31" s="84"/>
      <c r="L31" s="84"/>
    </row>
    <row r="32" spans="1:12" ht="24" customHeight="1">
      <c r="A32" s="366" t="s">
        <v>585</v>
      </c>
      <c r="B32" s="366"/>
      <c r="C32" s="366"/>
      <c r="D32" s="366"/>
      <c r="E32" s="366"/>
      <c r="F32" s="366"/>
      <c r="G32" s="366"/>
      <c r="H32" s="84"/>
      <c r="I32" s="84"/>
      <c r="J32" s="84"/>
      <c r="K32" s="84"/>
      <c r="L32" s="84"/>
    </row>
    <row r="33" spans="1:12" ht="24" customHeight="1">
      <c r="A33" s="367" t="s">
        <v>586</v>
      </c>
      <c r="B33" s="367"/>
      <c r="C33" s="367"/>
      <c r="D33" s="367"/>
      <c r="E33" s="367"/>
      <c r="F33" s="367"/>
      <c r="G33" s="367"/>
      <c r="H33" s="84"/>
      <c r="I33" s="84"/>
      <c r="J33" s="84"/>
      <c r="K33" s="84"/>
      <c r="L33" s="84"/>
    </row>
    <row r="34" spans="1:12">
      <c r="A34" s="320" t="s">
        <v>590</v>
      </c>
      <c r="B34" s="320"/>
      <c r="C34" s="320"/>
      <c r="D34" s="320"/>
      <c r="E34" s="320"/>
      <c r="F34" s="320"/>
      <c r="G34" s="320"/>
      <c r="H34" s="320"/>
      <c r="I34" s="84"/>
      <c r="J34" s="84"/>
      <c r="K34" s="84"/>
      <c r="L34" s="84"/>
    </row>
    <row r="35" spans="1:12">
      <c r="A35" s="79"/>
      <c r="B35" s="79"/>
      <c r="C35" s="79"/>
      <c r="D35" s="79"/>
      <c r="E35" s="321"/>
      <c r="F35" s="93"/>
      <c r="G35" s="93"/>
      <c r="H35" s="84"/>
      <c r="I35" s="84"/>
      <c r="J35" s="84"/>
      <c r="K35" s="84"/>
      <c r="L35" s="84"/>
    </row>
    <row r="36" spans="1:12">
      <c r="A36" s="79" t="s">
        <v>587</v>
      </c>
      <c r="B36" s="79"/>
      <c r="C36" s="79"/>
      <c r="D36" s="79"/>
      <c r="E36" s="79"/>
      <c r="F36" s="93"/>
      <c r="G36" s="93"/>
      <c r="H36" s="84"/>
      <c r="I36" s="84"/>
      <c r="J36" s="84"/>
      <c r="K36" s="84"/>
      <c r="L36" s="84"/>
    </row>
    <row r="37" spans="1:12">
      <c r="A37" s="79" t="s">
        <v>588</v>
      </c>
      <c r="B37" s="79"/>
      <c r="C37" s="79"/>
      <c r="D37" s="79"/>
      <c r="E37" s="79"/>
      <c r="F37" s="93"/>
      <c r="G37" s="93"/>
      <c r="H37" s="84"/>
      <c r="I37" s="84"/>
      <c r="J37" s="84"/>
      <c r="K37" s="84"/>
      <c r="L37" s="84"/>
    </row>
  </sheetData>
  <mergeCells count="2">
    <mergeCell ref="A32:G32"/>
    <mergeCell ref="A33:G33"/>
  </mergeCells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SuppTable 1A POLE mutations</vt:lpstr>
      <vt:lpstr>SuppTable 1B POLD1 mutations</vt:lpstr>
      <vt:lpstr>SuppTable 2 R,S change</vt:lpstr>
      <vt:lpstr>SuppTable 3A EEC aa change</vt:lpstr>
      <vt:lpstr>SuppTable 3B CRC aa change</vt:lpstr>
      <vt:lpstr>SuppTable 4  Homopolymer sites</vt:lpstr>
      <vt:lpstr>SuppTable5 Distance to active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Shinbrot</dc:creator>
  <cp:lastModifiedBy>Eve Shinbrot</cp:lastModifiedBy>
  <cp:lastPrinted>2014-02-21T22:11:07Z</cp:lastPrinted>
  <dcterms:created xsi:type="dcterms:W3CDTF">2013-12-06T21:04:55Z</dcterms:created>
  <dcterms:modified xsi:type="dcterms:W3CDTF">2014-09-09T19:38:55Z</dcterms:modified>
</cp:coreProperties>
</file>