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25600" windowHeight="159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1" i="1" l="1"/>
  <c r="L17" i="1"/>
  <c r="L16" i="1"/>
  <c r="L15" i="1"/>
  <c r="L14" i="1"/>
  <c r="L19" i="1"/>
  <c r="L18" i="1"/>
  <c r="L11" i="1"/>
  <c r="L13" i="1"/>
  <c r="L10" i="1"/>
  <c r="L7" i="1"/>
  <c r="B5" i="1"/>
</calcChain>
</file>

<file path=xl/sharedStrings.xml><?xml version="1.0" encoding="utf-8"?>
<sst xmlns="http://schemas.openxmlformats.org/spreadsheetml/2006/main" count="159" uniqueCount="53">
  <si>
    <t>scaffold</t>
  </si>
  <si>
    <t>start</t>
  </si>
  <si>
    <t xml:space="preserve">end </t>
  </si>
  <si>
    <t>target gene</t>
  </si>
  <si>
    <t>Brachyury</t>
  </si>
  <si>
    <t>Dpp</t>
  </si>
  <si>
    <t>length</t>
  </si>
  <si>
    <t>-</t>
  </si>
  <si>
    <t>+</t>
  </si>
  <si>
    <t>expression</t>
  </si>
  <si>
    <t>blastopore, asymetric in pharynx and endoderm</t>
  </si>
  <si>
    <t>with hsp70a minimal promoter</t>
  </si>
  <si>
    <t>fw</t>
  </si>
  <si>
    <t>orientation relative to transcription of target gene</t>
  </si>
  <si>
    <t>Rx</t>
  </si>
  <si>
    <t>Otp</t>
  </si>
  <si>
    <t>Tbx2/3</t>
  </si>
  <si>
    <t>Obs</t>
  </si>
  <si>
    <t>Ncx1</t>
  </si>
  <si>
    <t>Nova</t>
  </si>
  <si>
    <t>Fgf8A</t>
  </si>
  <si>
    <t>Fz5</t>
  </si>
  <si>
    <t>SoxB1</t>
  </si>
  <si>
    <t>rev</t>
  </si>
  <si>
    <t>aboral only</t>
  </si>
  <si>
    <t>upstream(us) r downstream (ds) of mOrange2</t>
  </si>
  <si>
    <t>us</t>
  </si>
  <si>
    <t>ds</t>
  </si>
  <si>
    <t>neurons in aboral ectoderm</t>
  </si>
  <si>
    <t>neurons in mesenteries and tentacles</t>
  </si>
  <si>
    <t>blastopore</t>
  </si>
  <si>
    <t>hsp70a</t>
  </si>
  <si>
    <t>minimal promoter</t>
  </si>
  <si>
    <t xml:space="preserve">pharynx </t>
  </si>
  <si>
    <t>pharynx and tentacles</t>
  </si>
  <si>
    <t>pharynx</t>
  </si>
  <si>
    <t>mOrange2 expression domain</t>
  </si>
  <si>
    <t>picture</t>
  </si>
  <si>
    <t>positive animals (per cent)</t>
  </si>
  <si>
    <t># animals 14dpf</t>
  </si>
  <si>
    <t>transgenic F1</t>
  </si>
  <si>
    <t xml:space="preserve"> Figure 6A'</t>
  </si>
  <si>
    <t xml:space="preserve"> Figure 6B'</t>
  </si>
  <si>
    <t xml:space="preserve"> Figure 6C'</t>
  </si>
  <si>
    <t xml:space="preserve"> Figure 6D'</t>
  </si>
  <si>
    <t xml:space="preserve"> Figure 6E'</t>
  </si>
  <si>
    <t xml:space="preserve"> Figure 6G'</t>
  </si>
  <si>
    <t xml:space="preserve"> Figure 6H'</t>
  </si>
  <si>
    <t xml:space="preserve"> Figure 6I'</t>
  </si>
  <si>
    <t xml:space="preserve"> Figure 6F'</t>
  </si>
  <si>
    <t xml:space="preserve"> Figure 6G''</t>
  </si>
  <si>
    <t xml:space="preserve"> Figure 6H''</t>
  </si>
  <si>
    <t xml:space="preserve"> Figure 6I''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</si>
</sst>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0" fillId="0" borderId="0" xfId="0" applyFill="1"/>
    <xf numFmtId="0" fontId="3" fillId="0" borderId="0" xfId="0" applyFont="1" applyFill="1"/>
    <xf numFmtId="164" fontId="0" fillId="0" borderId="0" xfId="0" applyNumberFormat="1" applyFill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23</xdr:row>
      <xdr:rowOff>0</xdr:rowOff>
    </xdr:from>
    <xdr:to>
      <xdr:col>1</xdr:col>
      <xdr:colOff>304800</xdr:colOff>
      <xdr:row>24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04975" y="6143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B1" workbookViewId="0">
      <selection activeCell="K25" sqref="K25"/>
    </sheetView>
  </sheetViews>
  <sheetFormatPr baseColWidth="10" defaultColWidth="11" defaultRowHeight="14" x14ac:dyDescent="0"/>
  <cols>
    <col min="1" max="1" width="6" style="1" bestFit="1" customWidth="1"/>
    <col min="2" max="2" width="12.33203125" style="4" customWidth="1"/>
    <col min="3" max="3" width="13" style="4" customWidth="1"/>
    <col min="4" max="4" width="8.83203125" style="1" bestFit="1" customWidth="1"/>
    <col min="5" max="5" width="13.5" style="4" customWidth="1"/>
    <col min="6" max="6" width="15.5" style="4" customWidth="1"/>
    <col min="7" max="7" width="15" style="4" customWidth="1"/>
    <col min="8" max="8" width="8.5" style="4" customWidth="1"/>
    <col min="9" max="9" width="13.33203125" style="4" customWidth="1"/>
    <col min="10" max="10" width="37.6640625" style="1" customWidth="1"/>
    <col min="11" max="11" width="18.33203125" style="1" bestFit="1" customWidth="1"/>
    <col min="12" max="12" width="13.33203125" style="1" bestFit="1" customWidth="1"/>
    <col min="13" max="13" width="19.83203125" style="1" bestFit="1" customWidth="1"/>
    <col min="14" max="16384" width="11" style="1"/>
  </cols>
  <sheetData>
    <row r="1" spans="1:13" s="5" customFormat="1" ht="44.2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7" t="s">
        <v>11</v>
      </c>
      <c r="G1" s="7" t="s">
        <v>13</v>
      </c>
      <c r="H1" s="7" t="s">
        <v>9</v>
      </c>
      <c r="I1" s="7" t="s">
        <v>25</v>
      </c>
      <c r="J1" s="7" t="s">
        <v>36</v>
      </c>
      <c r="K1" s="6" t="s">
        <v>37</v>
      </c>
      <c r="L1" s="10" t="s">
        <v>39</v>
      </c>
      <c r="M1" s="14" t="s">
        <v>38</v>
      </c>
    </row>
    <row r="2" spans="1:13">
      <c r="A2" s="3">
        <v>18</v>
      </c>
      <c r="B2" s="2">
        <v>1170788</v>
      </c>
      <c r="C2" s="2">
        <v>1173092</v>
      </c>
      <c r="D2" s="2" t="s">
        <v>18</v>
      </c>
      <c r="E2" s="9">
        <v>2305</v>
      </c>
      <c r="F2" s="4" t="s">
        <v>8</v>
      </c>
      <c r="G2" s="4" t="s">
        <v>23</v>
      </c>
      <c r="H2" s="4" t="s">
        <v>8</v>
      </c>
      <c r="I2" s="4" t="s">
        <v>27</v>
      </c>
      <c r="J2" s="1" t="s">
        <v>29</v>
      </c>
      <c r="K2" s="1" t="s">
        <v>41</v>
      </c>
      <c r="L2" s="1">
        <v>173</v>
      </c>
      <c r="M2" s="15">
        <v>58.4</v>
      </c>
    </row>
    <row r="3" spans="1:13">
      <c r="A3" s="2">
        <v>185</v>
      </c>
      <c r="B3" s="2">
        <v>271206</v>
      </c>
      <c r="C3" s="2">
        <v>272556</v>
      </c>
      <c r="D3" s="2" t="s">
        <v>19</v>
      </c>
      <c r="E3" s="2">
        <v>1351</v>
      </c>
      <c r="F3" s="4" t="s">
        <v>8</v>
      </c>
      <c r="G3" s="4" t="s">
        <v>12</v>
      </c>
      <c r="H3" s="4" t="s">
        <v>8</v>
      </c>
      <c r="I3" s="4" t="s">
        <v>27</v>
      </c>
      <c r="J3" s="1" t="s">
        <v>29</v>
      </c>
      <c r="K3" s="1" t="s">
        <v>42</v>
      </c>
      <c r="L3" s="1">
        <v>121</v>
      </c>
      <c r="M3" s="15">
        <v>57.9</v>
      </c>
    </row>
    <row r="4" spans="1:13" s="12" customFormat="1">
      <c r="A4" s="17">
        <v>62</v>
      </c>
      <c r="B4" s="17">
        <v>790321</v>
      </c>
      <c r="C4" s="17">
        <v>794366</v>
      </c>
      <c r="D4" s="17" t="s">
        <v>14</v>
      </c>
      <c r="E4" s="17">
        <v>4046</v>
      </c>
      <c r="F4" s="18" t="s">
        <v>7</v>
      </c>
      <c r="G4" s="18" t="s">
        <v>12</v>
      </c>
      <c r="H4" s="18" t="s">
        <v>8</v>
      </c>
      <c r="I4" s="18" t="s">
        <v>26</v>
      </c>
      <c r="J4" s="12" t="s">
        <v>28</v>
      </c>
      <c r="K4" s="12" t="s">
        <v>43</v>
      </c>
      <c r="L4" s="12">
        <v>139</v>
      </c>
      <c r="M4" s="16">
        <v>6.5</v>
      </c>
    </row>
    <row r="5" spans="1:13">
      <c r="A5" s="8">
        <v>106</v>
      </c>
      <c r="B5" s="8">
        <f>C5-4500</f>
        <v>422701</v>
      </c>
      <c r="C5" s="8">
        <v>427201</v>
      </c>
      <c r="D5" s="8" t="s">
        <v>5</v>
      </c>
      <c r="E5" s="8">
        <v>4500</v>
      </c>
      <c r="F5" s="4" t="s">
        <v>7</v>
      </c>
      <c r="G5" s="4" t="s">
        <v>12</v>
      </c>
      <c r="H5" s="4" t="s">
        <v>8</v>
      </c>
      <c r="I5" s="4" t="s">
        <v>26</v>
      </c>
      <c r="J5" s="1" t="s">
        <v>10</v>
      </c>
      <c r="K5" s="1" t="s">
        <v>44</v>
      </c>
      <c r="L5" s="1" t="s">
        <v>40</v>
      </c>
      <c r="M5" s="15"/>
    </row>
    <row r="6" spans="1:13">
      <c r="A6" s="8">
        <v>137</v>
      </c>
      <c r="B6" s="8">
        <v>291430</v>
      </c>
      <c r="C6" s="8">
        <v>293291</v>
      </c>
      <c r="D6" s="8" t="s">
        <v>4</v>
      </c>
      <c r="E6" s="8">
        <v>1862</v>
      </c>
      <c r="F6" s="4" t="s">
        <v>7</v>
      </c>
      <c r="G6" s="4" t="s">
        <v>12</v>
      </c>
      <c r="H6" s="4" t="s">
        <v>8</v>
      </c>
      <c r="I6" s="4" t="s">
        <v>26</v>
      </c>
      <c r="J6" s="1" t="s">
        <v>30</v>
      </c>
      <c r="K6" s="1" t="s">
        <v>45</v>
      </c>
      <c r="L6" s="1" t="s">
        <v>40</v>
      </c>
      <c r="M6" s="15"/>
    </row>
    <row r="7" spans="1:13">
      <c r="A7" s="3">
        <v>53</v>
      </c>
      <c r="B7" s="2">
        <v>144075</v>
      </c>
      <c r="C7" s="2">
        <v>148254</v>
      </c>
      <c r="D7" s="2" t="s">
        <v>21</v>
      </c>
      <c r="E7" s="2">
        <v>4180</v>
      </c>
      <c r="F7" s="4" t="s">
        <v>8</v>
      </c>
      <c r="G7" s="4" t="s">
        <v>23</v>
      </c>
      <c r="H7" s="4" t="s">
        <v>8</v>
      </c>
      <c r="I7" s="4" t="s">
        <v>27</v>
      </c>
      <c r="J7" s="1" t="s">
        <v>24</v>
      </c>
      <c r="K7" s="1" t="s">
        <v>46</v>
      </c>
      <c r="L7" s="1">
        <f>115+112</f>
        <v>227</v>
      </c>
      <c r="M7" s="15">
        <v>41</v>
      </c>
    </row>
    <row r="8" spans="1:13">
      <c r="A8" s="8">
        <v>65</v>
      </c>
      <c r="B8" s="8">
        <v>594581</v>
      </c>
      <c r="C8" s="8">
        <v>598350</v>
      </c>
      <c r="D8" s="8" t="s">
        <v>16</v>
      </c>
      <c r="E8" s="8">
        <v>3770</v>
      </c>
      <c r="F8" s="4" t="s">
        <v>8</v>
      </c>
      <c r="G8" s="4" t="s">
        <v>23</v>
      </c>
      <c r="H8" s="4" t="s">
        <v>8</v>
      </c>
      <c r="I8" s="4" t="s">
        <v>27</v>
      </c>
      <c r="J8" s="1" t="s">
        <v>33</v>
      </c>
      <c r="K8" s="1" t="s">
        <v>47</v>
      </c>
      <c r="L8" s="1">
        <v>136</v>
      </c>
      <c r="M8" s="15">
        <v>55.1</v>
      </c>
    </row>
    <row r="9" spans="1:13">
      <c r="A9" s="3">
        <v>51</v>
      </c>
      <c r="B9" s="2">
        <v>1118618</v>
      </c>
      <c r="C9" s="2">
        <v>1122448</v>
      </c>
      <c r="D9" s="2" t="s">
        <v>20</v>
      </c>
      <c r="E9" s="2">
        <v>3831</v>
      </c>
      <c r="F9" s="4" t="s">
        <v>7</v>
      </c>
      <c r="G9" s="4" t="s">
        <v>12</v>
      </c>
      <c r="H9" s="4" t="s">
        <v>8</v>
      </c>
      <c r="I9" s="4" t="s">
        <v>26</v>
      </c>
      <c r="J9" s="1" t="s">
        <v>35</v>
      </c>
      <c r="K9" s="1" t="s">
        <v>48</v>
      </c>
      <c r="L9" s="1">
        <v>358</v>
      </c>
      <c r="M9" s="15">
        <v>2</v>
      </c>
    </row>
    <row r="10" spans="1:13">
      <c r="A10" s="3">
        <v>78</v>
      </c>
      <c r="B10" s="9">
        <v>614271</v>
      </c>
      <c r="C10" s="9">
        <v>617163</v>
      </c>
      <c r="D10" s="9" t="s">
        <v>22</v>
      </c>
      <c r="E10" s="9">
        <v>2893</v>
      </c>
      <c r="F10" s="4" t="s">
        <v>8</v>
      </c>
      <c r="G10" s="4" t="s">
        <v>12</v>
      </c>
      <c r="H10" s="4" t="s">
        <v>8</v>
      </c>
      <c r="I10" s="4" t="s">
        <v>27</v>
      </c>
      <c r="J10" s="1" t="s">
        <v>35</v>
      </c>
      <c r="K10" s="1" t="s">
        <v>49</v>
      </c>
      <c r="L10" s="1">
        <f>74+56</f>
        <v>130</v>
      </c>
      <c r="M10" s="15">
        <v>6.9</v>
      </c>
    </row>
    <row r="11" spans="1:13">
      <c r="A11" s="2">
        <v>53</v>
      </c>
      <c r="B11" s="2">
        <v>149876</v>
      </c>
      <c r="C11" s="2">
        <v>152712</v>
      </c>
      <c r="D11" s="2" t="s">
        <v>21</v>
      </c>
      <c r="E11" s="2">
        <v>2837</v>
      </c>
      <c r="F11" s="4" t="s">
        <v>7</v>
      </c>
      <c r="G11" s="4" t="s">
        <v>12</v>
      </c>
      <c r="H11" s="4" t="s">
        <v>8</v>
      </c>
      <c r="I11" s="4" t="s">
        <v>26</v>
      </c>
      <c r="J11" s="1" t="s">
        <v>24</v>
      </c>
      <c r="K11" s="1" t="s">
        <v>50</v>
      </c>
      <c r="L11" s="1">
        <f>111+114</f>
        <v>225</v>
      </c>
      <c r="M11" s="15">
        <v>56.9</v>
      </c>
    </row>
    <row r="12" spans="1:13">
      <c r="A12" s="8">
        <v>37</v>
      </c>
      <c r="B12" s="8">
        <v>223045</v>
      </c>
      <c r="C12" s="8">
        <v>223161</v>
      </c>
      <c r="D12" s="8" t="s">
        <v>31</v>
      </c>
      <c r="E12" s="8">
        <v>117</v>
      </c>
      <c r="F12" s="4" t="s">
        <v>32</v>
      </c>
      <c r="G12" s="4" t="s">
        <v>12</v>
      </c>
      <c r="H12" s="4" t="s">
        <v>7</v>
      </c>
      <c r="I12" s="4" t="s">
        <v>26</v>
      </c>
      <c r="J12" s="1" t="s">
        <v>7</v>
      </c>
      <c r="L12" s="1">
        <v>212</v>
      </c>
      <c r="M12" s="15">
        <v>0</v>
      </c>
    </row>
    <row r="13" spans="1:13">
      <c r="A13" s="2">
        <v>185</v>
      </c>
      <c r="B13" s="2">
        <v>271206</v>
      </c>
      <c r="C13" s="2">
        <v>272556</v>
      </c>
      <c r="D13" s="2" t="s">
        <v>19</v>
      </c>
      <c r="E13" s="2">
        <v>1351</v>
      </c>
      <c r="F13" s="4" t="s">
        <v>8</v>
      </c>
      <c r="G13" s="4" t="s">
        <v>12</v>
      </c>
      <c r="H13" s="4" t="s">
        <v>8</v>
      </c>
      <c r="I13" s="4" t="s">
        <v>26</v>
      </c>
      <c r="J13" s="1" t="s">
        <v>29</v>
      </c>
      <c r="L13" s="1">
        <f>199+121</f>
        <v>320</v>
      </c>
      <c r="M13" s="15">
        <v>61.9</v>
      </c>
    </row>
    <row r="14" spans="1:13">
      <c r="A14" s="8">
        <v>65</v>
      </c>
      <c r="B14" s="8">
        <v>594581</v>
      </c>
      <c r="C14" s="8">
        <v>598350</v>
      </c>
      <c r="D14" s="8" t="s">
        <v>16</v>
      </c>
      <c r="E14" s="8">
        <v>3770</v>
      </c>
      <c r="F14" s="4" t="s">
        <v>8</v>
      </c>
      <c r="G14" s="4" t="s">
        <v>12</v>
      </c>
      <c r="H14" s="4" t="s">
        <v>8</v>
      </c>
      <c r="I14" s="4" t="s">
        <v>26</v>
      </c>
      <c r="J14" s="1" t="s">
        <v>33</v>
      </c>
      <c r="L14" s="1">
        <f>111+78+152</f>
        <v>341</v>
      </c>
      <c r="M14" s="15">
        <v>31.1</v>
      </c>
    </row>
    <row r="15" spans="1:13">
      <c r="A15" s="8">
        <v>65</v>
      </c>
      <c r="B15" s="8">
        <v>594581</v>
      </c>
      <c r="C15" s="8">
        <v>598350</v>
      </c>
      <c r="D15" s="8" t="s">
        <v>16</v>
      </c>
      <c r="E15" s="8">
        <v>3770</v>
      </c>
      <c r="F15" s="4" t="s">
        <v>8</v>
      </c>
      <c r="G15" s="4" t="s">
        <v>23</v>
      </c>
      <c r="H15" s="4" t="s">
        <v>8</v>
      </c>
      <c r="I15" s="4" t="s">
        <v>26</v>
      </c>
      <c r="J15" s="1" t="s">
        <v>33</v>
      </c>
      <c r="L15" s="1">
        <f>144+85</f>
        <v>229</v>
      </c>
      <c r="M15" s="15">
        <v>28.4</v>
      </c>
    </row>
    <row r="16" spans="1:13">
      <c r="A16" s="8">
        <v>65</v>
      </c>
      <c r="B16" s="8">
        <v>597781</v>
      </c>
      <c r="C16" s="8">
        <v>599741</v>
      </c>
      <c r="D16" s="8" t="s">
        <v>16</v>
      </c>
      <c r="E16" s="8">
        <v>1961</v>
      </c>
      <c r="F16" s="4" t="s">
        <v>7</v>
      </c>
      <c r="G16" s="4" t="s">
        <v>12</v>
      </c>
      <c r="H16" s="4" t="s">
        <v>8</v>
      </c>
      <c r="I16" s="4" t="s">
        <v>26</v>
      </c>
      <c r="J16" s="1" t="s">
        <v>34</v>
      </c>
      <c r="K16" s="1" t="s">
        <v>51</v>
      </c>
      <c r="L16" s="1">
        <f>171+71</f>
        <v>242</v>
      </c>
      <c r="M16" s="15">
        <v>35.5</v>
      </c>
    </row>
    <row r="17" spans="1:13">
      <c r="A17" s="3">
        <v>78</v>
      </c>
      <c r="B17" s="9">
        <v>621861</v>
      </c>
      <c r="C17" s="9">
        <v>624134</v>
      </c>
      <c r="D17" s="9" t="s">
        <v>22</v>
      </c>
      <c r="E17" s="9">
        <v>2274</v>
      </c>
      <c r="F17" s="4" t="s">
        <v>8</v>
      </c>
      <c r="G17" s="4" t="s">
        <v>23</v>
      </c>
      <c r="H17" s="4" t="s">
        <v>7</v>
      </c>
      <c r="I17" s="4" t="s">
        <v>27</v>
      </c>
      <c r="J17" s="1" t="s">
        <v>7</v>
      </c>
      <c r="L17" s="1">
        <f>74+129</f>
        <v>203</v>
      </c>
      <c r="M17" s="15">
        <v>1</v>
      </c>
    </row>
    <row r="18" spans="1:13">
      <c r="A18" s="8">
        <v>62</v>
      </c>
      <c r="B18" s="8">
        <v>804246</v>
      </c>
      <c r="C18" s="8">
        <v>809232</v>
      </c>
      <c r="D18" s="8" t="s">
        <v>15</v>
      </c>
      <c r="E18" s="8">
        <v>4987</v>
      </c>
      <c r="F18" s="4" t="s">
        <v>8</v>
      </c>
      <c r="G18" s="4" t="s">
        <v>12</v>
      </c>
      <c r="H18" s="4" t="s">
        <v>7</v>
      </c>
      <c r="I18" s="4" t="s">
        <v>26</v>
      </c>
      <c r="J18" s="1" t="s">
        <v>7</v>
      </c>
      <c r="L18" s="12">
        <f>113+34</f>
        <v>147</v>
      </c>
      <c r="M18" s="16">
        <v>0</v>
      </c>
    </row>
    <row r="19" spans="1:13">
      <c r="A19" s="3">
        <v>51</v>
      </c>
      <c r="B19" s="2">
        <v>1116128</v>
      </c>
      <c r="C19" s="2">
        <v>1117992</v>
      </c>
      <c r="D19" s="2" t="s">
        <v>20</v>
      </c>
      <c r="E19" s="2">
        <v>1865</v>
      </c>
      <c r="F19" s="4" t="s">
        <v>8</v>
      </c>
      <c r="G19" s="4" t="s">
        <v>12</v>
      </c>
      <c r="H19" s="4" t="s">
        <v>8</v>
      </c>
      <c r="I19" s="4" t="s">
        <v>27</v>
      </c>
      <c r="J19" s="1" t="s">
        <v>35</v>
      </c>
      <c r="K19" s="1" t="s">
        <v>52</v>
      </c>
      <c r="L19" s="1">
        <f>73+145</f>
        <v>218</v>
      </c>
      <c r="M19" s="15">
        <v>2.2999999999999998</v>
      </c>
    </row>
    <row r="20" spans="1:13">
      <c r="A20" s="3">
        <v>18</v>
      </c>
      <c r="B20" s="2">
        <v>1166285</v>
      </c>
      <c r="C20" s="2">
        <v>1169230</v>
      </c>
      <c r="D20" s="2" t="s">
        <v>18</v>
      </c>
      <c r="E20" s="2">
        <v>2964</v>
      </c>
      <c r="F20" s="4" t="s">
        <v>7</v>
      </c>
      <c r="G20" s="4" t="s">
        <v>12</v>
      </c>
      <c r="H20" s="4" t="s">
        <v>7</v>
      </c>
      <c r="I20" s="4" t="s">
        <v>26</v>
      </c>
      <c r="J20" s="1" t="s">
        <v>7</v>
      </c>
      <c r="L20" s="1">
        <v>212</v>
      </c>
      <c r="M20" s="15">
        <v>0</v>
      </c>
    </row>
    <row r="21" spans="1:13">
      <c r="A21" s="3">
        <v>18</v>
      </c>
      <c r="B21" s="2">
        <v>1170788</v>
      </c>
      <c r="C21" s="2">
        <v>1173092</v>
      </c>
      <c r="D21" s="2" t="s">
        <v>18</v>
      </c>
      <c r="E21" s="2">
        <v>2305</v>
      </c>
      <c r="F21" s="4" t="s">
        <v>8</v>
      </c>
      <c r="G21" s="4" t="s">
        <v>23</v>
      </c>
      <c r="H21" s="4" t="s">
        <v>8</v>
      </c>
      <c r="I21" s="4" t="s">
        <v>26</v>
      </c>
      <c r="J21" s="1" t="s">
        <v>29</v>
      </c>
      <c r="L21" s="1">
        <f>145+145</f>
        <v>290</v>
      </c>
      <c r="M21" s="1">
        <v>62.4</v>
      </c>
    </row>
    <row r="22" spans="1:13">
      <c r="A22" s="3">
        <v>18</v>
      </c>
      <c r="B22" s="2">
        <v>1170788</v>
      </c>
      <c r="C22" s="2">
        <v>1173092</v>
      </c>
      <c r="D22" s="2" t="s">
        <v>18</v>
      </c>
      <c r="E22" s="2">
        <v>2305</v>
      </c>
      <c r="F22" s="4" t="s">
        <v>8</v>
      </c>
      <c r="G22" s="4" t="s">
        <v>12</v>
      </c>
      <c r="H22" s="4" t="s">
        <v>7</v>
      </c>
      <c r="I22" s="4" t="s">
        <v>26</v>
      </c>
      <c r="J22" s="1" t="s">
        <v>7</v>
      </c>
      <c r="L22" s="1">
        <v>61</v>
      </c>
      <c r="M22" s="15">
        <v>0</v>
      </c>
    </row>
    <row r="23" spans="1:13" s="12" customFormat="1">
      <c r="A23" s="19">
        <v>3</v>
      </c>
      <c r="B23" s="3">
        <v>2015560</v>
      </c>
      <c r="C23" s="3">
        <v>2018222</v>
      </c>
      <c r="D23" s="3" t="s">
        <v>17</v>
      </c>
      <c r="E23" s="3">
        <v>2663</v>
      </c>
      <c r="F23" s="18" t="s">
        <v>7</v>
      </c>
      <c r="G23" s="18" t="s">
        <v>12</v>
      </c>
      <c r="H23" s="18" t="s">
        <v>7</v>
      </c>
      <c r="I23" s="18" t="s">
        <v>26</v>
      </c>
      <c r="J23" s="12" t="s">
        <v>7</v>
      </c>
      <c r="L23" s="12">
        <v>217</v>
      </c>
      <c r="M23" s="16">
        <v>0</v>
      </c>
    </row>
    <row r="24" spans="1:13">
      <c r="M24" s="15"/>
    </row>
    <row r="26" spans="1:13" ht="15">
      <c r="F26" s="11"/>
      <c r="G26" s="13"/>
      <c r="H26" s="11"/>
      <c r="I26" s="13"/>
      <c r="J26" s="11"/>
      <c r="K26" s="11"/>
    </row>
    <row r="27" spans="1:13" ht="15">
      <c r="F27" s="11"/>
      <c r="G27" s="13"/>
      <c r="H27" s="11"/>
      <c r="I27" s="13"/>
      <c r="J27" s="11"/>
      <c r="K27" s="11"/>
    </row>
    <row r="28" spans="1:13" ht="15">
      <c r="G28" s="11"/>
      <c r="H28" s="11"/>
      <c r="I28" s="13"/>
      <c r="J28" s="11"/>
      <c r="K28" s="11"/>
    </row>
    <row r="29" spans="1:13" ht="15">
      <c r="G29" s="11"/>
      <c r="H29" s="11"/>
      <c r="I29" s="13"/>
      <c r="J29" s="11"/>
    </row>
  </sheetData>
  <sortState ref="A2:L23">
    <sortCondition ref="K2:K23"/>
    <sortCondition ref="B2:B23"/>
  </sortState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 Wien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Schwaiger</dc:creator>
  <cp:lastModifiedBy>Michaela Schwaiger</cp:lastModifiedBy>
  <dcterms:created xsi:type="dcterms:W3CDTF">2013-03-24T18:16:25Z</dcterms:created>
  <dcterms:modified xsi:type="dcterms:W3CDTF">2013-11-28T10:24:26Z</dcterms:modified>
</cp:coreProperties>
</file>