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24260" yWindow="580" windowWidth="45060" windowHeight="15960"/>
  </bookViews>
  <sheets>
    <sheet name="A) Performance_LOH" sheetId="1" r:id="rId1"/>
    <sheet name="B) Performance_LOH_signif" sheetId="2" r:id="rId2"/>
    <sheet name="C) Performance_ASCNA" sheetId="3" r:id="rId3"/>
    <sheet name="D) Performance_vs_EXCAP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4" l="1"/>
  <c r="F9" i="4"/>
  <c r="H9" i="4"/>
  <c r="I9" i="4"/>
  <c r="J9" i="4"/>
  <c r="K9" i="4"/>
  <c r="L9" i="4"/>
  <c r="M9" i="4"/>
  <c r="G9" i="4"/>
  <c r="M3" i="4"/>
  <c r="M4" i="4"/>
  <c r="M5" i="4"/>
  <c r="M6" i="4"/>
  <c r="M7" i="4"/>
  <c r="B27" i="3"/>
  <c r="C27" i="3"/>
  <c r="D27" i="3"/>
  <c r="J27" i="3"/>
  <c r="K27" i="3"/>
  <c r="L27" i="3"/>
  <c r="B28" i="3"/>
  <c r="C28" i="3"/>
  <c r="D28" i="3"/>
  <c r="E28" i="3"/>
  <c r="F28" i="3"/>
  <c r="G28" i="3"/>
  <c r="J28" i="3"/>
  <c r="K28" i="3"/>
  <c r="L28" i="3"/>
  <c r="M28" i="3"/>
  <c r="N28" i="3"/>
  <c r="O28" i="3"/>
</calcChain>
</file>

<file path=xl/sharedStrings.xml><?xml version="1.0" encoding="utf-8"?>
<sst xmlns="http://schemas.openxmlformats.org/spreadsheetml/2006/main" count="244" uniqueCount="75">
  <si>
    <t>APOLLOH</t>
  </si>
  <si>
    <t>APOLLOH-noS</t>
  </si>
  <si>
    <t>APOLLOH-noCN</t>
  </si>
  <si>
    <t>SNVMix</t>
  </si>
  <si>
    <t>Sample</t>
  </si>
  <si>
    <t>Number_Posn</t>
  </si>
  <si>
    <t>Pos_Predictions</t>
  </si>
  <si>
    <t>SNP6_LOH_Predictions</t>
  </si>
  <si>
    <t>Precision</t>
  </si>
  <si>
    <t>Recall</t>
  </si>
  <si>
    <t>F_Measure</t>
  </si>
  <si>
    <t>SA028</t>
  </si>
  <si>
    <t>SA029</t>
  </si>
  <si>
    <t>SA030</t>
  </si>
  <si>
    <t>SA052</t>
  </si>
  <si>
    <t>SA065</t>
  </si>
  <si>
    <t>SA073</t>
  </si>
  <si>
    <t>SA219</t>
  </si>
  <si>
    <t>SA220</t>
  </si>
  <si>
    <t>SA221</t>
  </si>
  <si>
    <t>SA223</t>
  </si>
  <si>
    <t>SA224</t>
  </si>
  <si>
    <t>SA225</t>
  </si>
  <si>
    <t>SA227</t>
  </si>
  <si>
    <t>SA231</t>
  </si>
  <si>
    <t>SA232</t>
  </si>
  <si>
    <t>SA233</t>
  </si>
  <si>
    <t>SA235</t>
  </si>
  <si>
    <t>SA236</t>
  </si>
  <si>
    <t>SA237</t>
  </si>
  <si>
    <t>SA238</t>
  </si>
  <si>
    <t>SA239</t>
  </si>
  <si>
    <t>SA299</t>
  </si>
  <si>
    <t>SA300</t>
  </si>
  <si>
    <t>mean</t>
  </si>
  <si>
    <t>IQR</t>
  </si>
  <si>
    <t>upper_whisker</t>
  </si>
  <si>
    <t>upper_hinge</t>
  </si>
  <si>
    <t>median</t>
  </si>
  <si>
    <t>lower_hinge</t>
  </si>
  <si>
    <t>lower_whisker</t>
  </si>
  <si>
    <t>APOLLOH_F-Measure</t>
  </si>
  <si>
    <t>APOLLOH-noS_F-Measure</t>
  </si>
  <si>
    <t>APOLLOH-noCN_F-Measure</t>
  </si>
  <si>
    <t>SNVMix_F-Measure</t>
  </si>
  <si>
    <t>APOLLOH_Recall</t>
  </si>
  <si>
    <t>APOLLOH-noS_Recall</t>
  </si>
  <si>
    <t>APOLLOH-noCN_Recall</t>
  </si>
  <si>
    <t>SNVMix_Recall</t>
  </si>
  <si>
    <t>APOLLOH_Precision</t>
  </si>
  <si>
    <t>APOLLOH-noS_Precision</t>
  </si>
  <si>
    <t>APOLLOH-noCN_Precision</t>
  </si>
  <si>
    <t>SNVMix_Precision</t>
  </si>
  <si>
    <t>Performance 
Distributions</t>
  </si>
  <si>
    <t>APOLLOH-noCN_vs_SNVMIX</t>
  </si>
  <si>
    <t>APOLLOH-noS_vs_APOLLOH-noCN</t>
  </si>
  <si>
    <t>APOLLOH_vs_SNVMIX</t>
  </si>
  <si>
    <t>APOLLOH_vs_APOLLOH-noCN</t>
  </si>
  <si>
    <t>APOLLOH_vs_APOLLOH-noS</t>
  </si>
  <si>
    <t>F-Measure</t>
  </si>
  <si>
    <t>Pairwise model Wilcoxon one tail tests</t>
  </si>
  <si>
    <t>Performance Comparison Significance and Summary for 23 cases</t>
  </si>
  <si>
    <t>Median</t>
  </si>
  <si>
    <t>Total</t>
  </si>
  <si>
    <t>NaN</t>
  </si>
  <si>
    <t>SNP6_ASCNA_Predictions</t>
  </si>
  <si>
    <t>Depth Ratio (EXCAP:WGSS)</t>
  </si>
  <si>
    <t>Average EXCAP Depth</t>
  </si>
  <si>
    <t>Average WGSS Depth</t>
  </si>
  <si>
    <t>Number of LOH positions predicted in EXCAP</t>
  </si>
  <si>
    <t>Number of LOH positions predicted in WGSS</t>
  </si>
  <si>
    <t>Number of overlapping positions between WGSS and EXCAP</t>
  </si>
  <si>
    <t>Depth Comparison</t>
  </si>
  <si>
    <t>APOLLOH Performance using SNP6 data as ground truth</t>
  </si>
  <si>
    <t>APOLLOH Performance using EXCAP data as ground truth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</si>
</sst>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8" xfId="0" applyNumberFormat="1" applyBorder="1"/>
    <xf numFmtId="164" fontId="0" fillId="0" borderId="7" xfId="0" applyNumberFormat="1" applyBorder="1"/>
    <xf numFmtId="164" fontId="0" fillId="0" borderId="5" xfId="0" applyNumberFormat="1" applyBorder="1"/>
    <xf numFmtId="164" fontId="0" fillId="0" borderId="0" xfId="0" applyNumberForma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11" fontId="0" fillId="0" borderId="0" xfId="0" applyNumberFormat="1"/>
    <xf numFmtId="11" fontId="0" fillId="0" borderId="8" xfId="0" applyNumberFormat="1" applyBorder="1"/>
    <xf numFmtId="11" fontId="0" fillId="0" borderId="7" xfId="0" applyNumberFormat="1" applyBorder="1"/>
    <xf numFmtId="11" fontId="0" fillId="0" borderId="5" xfId="0" applyNumberFormat="1" applyBorder="1"/>
    <xf numFmtId="11" fontId="0" fillId="0" borderId="0" xfId="0" applyNumberFormat="1" applyBorder="1"/>
    <xf numFmtId="0" fontId="3" fillId="0" borderId="1" xfId="0" applyFont="1" applyBorder="1"/>
    <xf numFmtId="2" fontId="0" fillId="0" borderId="7" xfId="0" applyNumberFormat="1" applyBorder="1"/>
    <xf numFmtId="164" fontId="0" fillId="0" borderId="5" xfId="0" applyNumberFormat="1" applyBorder="1" applyAlignment="1">
      <alignment horizontal="right"/>
    </xf>
    <xf numFmtId="0" fontId="2" fillId="0" borderId="0" xfId="1"/>
    <xf numFmtId="2" fontId="5" fillId="0" borderId="8" xfId="1" applyNumberFormat="1" applyFont="1" applyBorder="1"/>
    <xf numFmtId="2" fontId="2" fillId="0" borderId="7" xfId="1" applyNumberFormat="1" applyBorder="1"/>
    <xf numFmtId="2" fontId="2" fillId="0" borderId="6" xfId="1" applyNumberFormat="1" applyBorder="1"/>
    <xf numFmtId="164" fontId="4" fillId="0" borderId="7" xfId="1" applyNumberFormat="1" applyFont="1" applyBorder="1"/>
    <xf numFmtId="164" fontId="2" fillId="0" borderId="7" xfId="1" applyNumberFormat="1" applyBorder="1"/>
    <xf numFmtId="164" fontId="4" fillId="0" borderId="8" xfId="1" applyNumberFormat="1" applyFont="1" applyBorder="1"/>
    <xf numFmtId="164" fontId="2" fillId="0" borderId="6" xfId="1" applyNumberFormat="1" applyBorder="1"/>
    <xf numFmtId="0" fontId="2" fillId="0" borderId="7" xfId="1" applyBorder="1"/>
    <xf numFmtId="0" fontId="2" fillId="0" borderId="6" xfId="1" applyBorder="1"/>
    <xf numFmtId="2" fontId="5" fillId="0" borderId="5" xfId="1" applyNumberFormat="1" applyFont="1" applyBorder="1"/>
    <xf numFmtId="2" fontId="2" fillId="0" borderId="0" xfId="1" applyNumberFormat="1" applyBorder="1"/>
    <xf numFmtId="2" fontId="2" fillId="0" borderId="4" xfId="1" applyNumberFormat="1" applyBorder="1"/>
    <xf numFmtId="164" fontId="4" fillId="0" borderId="0" xfId="1" applyNumberFormat="1" applyFont="1" applyBorder="1"/>
    <xf numFmtId="164" fontId="2" fillId="0" borderId="0" xfId="1" applyNumberFormat="1" applyBorder="1"/>
    <xf numFmtId="164" fontId="4" fillId="0" borderId="5" xfId="1" applyNumberFormat="1" applyFont="1" applyBorder="1"/>
    <xf numFmtId="164" fontId="2" fillId="0" borderId="4" xfId="1" applyNumberFormat="1" applyBorder="1"/>
    <xf numFmtId="0" fontId="2" fillId="0" borderId="0" xfId="1" applyBorder="1"/>
    <xf numFmtId="0" fontId="2" fillId="0" borderId="4" xfId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0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164" fontId="2" fillId="0" borderId="0" xfId="1" applyNumberFormat="1"/>
    <xf numFmtId="0" fontId="1" fillId="0" borderId="0" xfId="1" applyFont="1"/>
    <xf numFmtId="164" fontId="4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workbookViewId="0">
      <selection sqref="A1:G1"/>
    </sheetView>
  </sheetViews>
  <sheetFormatPr baseColWidth="10" defaultColWidth="11.5" defaultRowHeight="14" x14ac:dyDescent="0"/>
  <sheetData>
    <row r="1" spans="1:31" s="1" customFormat="1">
      <c r="A1" s="53" t="s">
        <v>0</v>
      </c>
      <c r="B1" s="54"/>
      <c r="C1" s="54"/>
      <c r="D1" s="54"/>
      <c r="E1" s="54"/>
      <c r="F1" s="54"/>
      <c r="G1" s="55"/>
      <c r="I1" s="53" t="s">
        <v>1</v>
      </c>
      <c r="J1" s="54"/>
      <c r="K1" s="54"/>
      <c r="L1" s="54"/>
      <c r="M1" s="54"/>
      <c r="N1" s="54"/>
      <c r="O1" s="55"/>
      <c r="Q1" s="53" t="s">
        <v>2</v>
      </c>
      <c r="R1" s="54"/>
      <c r="S1" s="54"/>
      <c r="T1" s="54"/>
      <c r="U1" s="54"/>
      <c r="V1" s="54"/>
      <c r="W1" s="55"/>
      <c r="Y1" s="53" t="s">
        <v>3</v>
      </c>
      <c r="Z1" s="54"/>
      <c r="AA1" s="54"/>
      <c r="AB1" s="54"/>
      <c r="AC1" s="54"/>
      <c r="AD1" s="54"/>
      <c r="AE1" s="55"/>
    </row>
    <row r="2" spans="1:31" s="1" customFormat="1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">
        <v>10</v>
      </c>
      <c r="I2" s="2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4" t="s">
        <v>10</v>
      </c>
      <c r="Q2" s="2" t="s">
        <v>4</v>
      </c>
      <c r="R2" s="3" t="s">
        <v>5</v>
      </c>
      <c r="S2" s="3" t="s">
        <v>6</v>
      </c>
      <c r="T2" s="3" t="s">
        <v>7</v>
      </c>
      <c r="U2" s="3" t="s">
        <v>8</v>
      </c>
      <c r="V2" s="3" t="s">
        <v>9</v>
      </c>
      <c r="W2" s="4" t="s">
        <v>10</v>
      </c>
      <c r="Y2" s="2" t="s">
        <v>4</v>
      </c>
      <c r="Z2" s="3" t="s">
        <v>5</v>
      </c>
      <c r="AA2" s="3" t="s">
        <v>6</v>
      </c>
      <c r="AB2" s="3" t="s">
        <v>7</v>
      </c>
      <c r="AC2" s="3" t="s">
        <v>8</v>
      </c>
      <c r="AD2" s="3" t="s">
        <v>9</v>
      </c>
      <c r="AE2" s="4" t="s">
        <v>10</v>
      </c>
    </row>
    <row r="3" spans="1:31">
      <c r="A3" s="5" t="s">
        <v>11</v>
      </c>
      <c r="B3" s="6">
        <v>180923</v>
      </c>
      <c r="C3" s="6">
        <v>99181</v>
      </c>
      <c r="D3" s="6">
        <v>93888</v>
      </c>
      <c r="E3" s="6">
        <v>0.94515078492856497</v>
      </c>
      <c r="F3" s="6">
        <v>0.99843430470347605</v>
      </c>
      <c r="G3" s="7">
        <v>0.97106215912445804</v>
      </c>
      <c r="I3" s="5" t="s">
        <v>11</v>
      </c>
      <c r="J3" s="6">
        <v>180923</v>
      </c>
      <c r="K3" s="6">
        <v>99179</v>
      </c>
      <c r="L3" s="6">
        <v>93888</v>
      </c>
      <c r="M3" s="6">
        <v>0.94516984442271001</v>
      </c>
      <c r="N3" s="6">
        <v>0.99843430470347605</v>
      </c>
      <c r="O3" s="7">
        <v>0.97107221845266101</v>
      </c>
      <c r="Q3" s="5" t="s">
        <v>11</v>
      </c>
      <c r="R3" s="6">
        <v>180792</v>
      </c>
      <c r="S3" s="6">
        <v>107959</v>
      </c>
      <c r="T3" s="6">
        <v>93757</v>
      </c>
      <c r="U3" s="6">
        <v>0.86738484054131704</v>
      </c>
      <c r="V3" s="6">
        <v>0.99877342491760601</v>
      </c>
      <c r="W3" s="7">
        <v>0.92845386583116896</v>
      </c>
      <c r="Y3" s="5" t="s">
        <v>11</v>
      </c>
      <c r="Z3" s="6">
        <v>180791</v>
      </c>
      <c r="AA3" s="6">
        <v>59884</v>
      </c>
      <c r="AB3" s="6">
        <v>93757</v>
      </c>
      <c r="AC3" s="6">
        <v>0.88442655801215697</v>
      </c>
      <c r="AD3" s="6">
        <v>0.56489648772891599</v>
      </c>
      <c r="AE3" s="7">
        <v>0.68943836606114295</v>
      </c>
    </row>
    <row r="4" spans="1:31">
      <c r="A4" s="5" t="s">
        <v>12</v>
      </c>
      <c r="B4" s="6">
        <v>188470</v>
      </c>
      <c r="C4" s="6">
        <v>63001</v>
      </c>
      <c r="D4" s="6">
        <v>61938</v>
      </c>
      <c r="E4" s="6">
        <v>0.982841542197743</v>
      </c>
      <c r="F4" s="6">
        <v>0.99970938680615995</v>
      </c>
      <c r="G4" s="7">
        <v>0.99120370740921604</v>
      </c>
      <c r="I4" s="5" t="s">
        <v>12</v>
      </c>
      <c r="J4" s="6">
        <v>188470</v>
      </c>
      <c r="K4" s="6">
        <v>62980</v>
      </c>
      <c r="L4" s="6">
        <v>61938</v>
      </c>
      <c r="M4" s="6">
        <v>0.983169260082566</v>
      </c>
      <c r="N4" s="6">
        <v>0.99970938680615995</v>
      </c>
      <c r="O4" s="7">
        <v>0.99137033894234605</v>
      </c>
      <c r="Q4" s="5" t="s">
        <v>12</v>
      </c>
      <c r="R4" s="6">
        <v>188464</v>
      </c>
      <c r="S4" s="6">
        <v>65635</v>
      </c>
      <c r="T4" s="6">
        <v>61932</v>
      </c>
      <c r="U4" s="6">
        <v>0.94330768644777996</v>
      </c>
      <c r="V4" s="6">
        <v>0.99970935865142396</v>
      </c>
      <c r="W4" s="7">
        <v>0.97068991196782894</v>
      </c>
      <c r="Y4" s="5" t="s">
        <v>12</v>
      </c>
      <c r="Z4" s="6">
        <v>188464</v>
      </c>
      <c r="AA4" s="6">
        <v>7205</v>
      </c>
      <c r="AB4" s="6">
        <v>61932</v>
      </c>
      <c r="AC4" s="6">
        <v>0.61679389312977095</v>
      </c>
      <c r="AD4" s="6">
        <v>7.1756119615061703E-2</v>
      </c>
      <c r="AE4" s="7">
        <v>0.12855634464903001</v>
      </c>
    </row>
    <row r="5" spans="1:31">
      <c r="A5" s="5" t="s">
        <v>13</v>
      </c>
      <c r="B5" s="6">
        <v>184014</v>
      </c>
      <c r="C5" s="6">
        <v>48226</v>
      </c>
      <c r="D5" s="6">
        <v>33081</v>
      </c>
      <c r="E5" s="6">
        <v>0.68135445610251699</v>
      </c>
      <c r="F5" s="6">
        <v>0.993289199238233</v>
      </c>
      <c r="G5" s="7">
        <v>0.80826989066132005</v>
      </c>
      <c r="I5" s="5" t="s">
        <v>13</v>
      </c>
      <c r="J5" s="6">
        <v>184014</v>
      </c>
      <c r="K5" s="6">
        <v>62672</v>
      </c>
      <c r="L5" s="6">
        <v>33081</v>
      </c>
      <c r="M5" s="6">
        <v>0.51807824865968899</v>
      </c>
      <c r="N5" s="6">
        <v>0.98149995465675199</v>
      </c>
      <c r="O5" s="7">
        <v>0.67818240681754105</v>
      </c>
      <c r="Q5" s="5" t="s">
        <v>13</v>
      </c>
      <c r="R5" s="6">
        <v>183992</v>
      </c>
      <c r="S5" s="6">
        <v>65336</v>
      </c>
      <c r="T5" s="6">
        <v>33081</v>
      </c>
      <c r="U5" s="6">
        <v>0.502938655565079</v>
      </c>
      <c r="V5" s="6">
        <v>0.993319428070494</v>
      </c>
      <c r="W5" s="7">
        <v>0.66777081195321997</v>
      </c>
      <c r="Y5" s="5" t="s">
        <v>13</v>
      </c>
      <c r="Z5" s="6">
        <v>183992</v>
      </c>
      <c r="AA5" s="6">
        <v>9345</v>
      </c>
      <c r="AB5" s="6">
        <v>33081</v>
      </c>
      <c r="AC5" s="6">
        <v>0.53044408774745899</v>
      </c>
      <c r="AD5" s="6">
        <v>0.14984432151386001</v>
      </c>
      <c r="AE5" s="7">
        <v>0.23367746193371999</v>
      </c>
    </row>
    <row r="6" spans="1:31">
      <c r="A6" s="5" t="s">
        <v>14</v>
      </c>
      <c r="B6" s="6">
        <v>192383</v>
      </c>
      <c r="C6" s="6">
        <v>56327</v>
      </c>
      <c r="D6" s="6">
        <v>63456</v>
      </c>
      <c r="E6" s="6">
        <v>0.95973511814937795</v>
      </c>
      <c r="F6" s="6">
        <v>0.85191313666162405</v>
      </c>
      <c r="G6" s="7">
        <v>0.90261556314335101</v>
      </c>
      <c r="I6" s="5" t="s">
        <v>14</v>
      </c>
      <c r="J6" s="6">
        <v>192383</v>
      </c>
      <c r="K6" s="6">
        <v>52821</v>
      </c>
      <c r="L6" s="6">
        <v>63456</v>
      </c>
      <c r="M6" s="6">
        <v>0.97707351242876905</v>
      </c>
      <c r="N6" s="6">
        <v>0.81331946545638001</v>
      </c>
      <c r="O6" s="7">
        <v>0.88770780119886095</v>
      </c>
      <c r="Q6" s="5" t="s">
        <v>14</v>
      </c>
      <c r="R6" s="6">
        <v>192383</v>
      </c>
      <c r="S6" s="6">
        <v>65174</v>
      </c>
      <c r="T6" s="6">
        <v>63456</v>
      </c>
      <c r="U6" s="6">
        <v>0.78535919231595397</v>
      </c>
      <c r="V6" s="6">
        <v>0.80662191124558702</v>
      </c>
      <c r="W6" s="7">
        <v>0.79584855787918796</v>
      </c>
      <c r="Y6" s="5" t="s">
        <v>14</v>
      </c>
      <c r="Z6" s="6">
        <v>192383</v>
      </c>
      <c r="AA6" s="6">
        <v>5984</v>
      </c>
      <c r="AB6" s="6">
        <v>63456</v>
      </c>
      <c r="AC6" s="6">
        <v>0.63101604278074896</v>
      </c>
      <c r="AD6" s="6">
        <v>5.9505799293998997E-2</v>
      </c>
      <c r="AE6" s="7">
        <v>0.108755760368664</v>
      </c>
    </row>
    <row r="7" spans="1:31">
      <c r="A7" s="5" t="s">
        <v>15</v>
      </c>
      <c r="B7" s="6">
        <v>124715</v>
      </c>
      <c r="C7" s="6">
        <v>77934</v>
      </c>
      <c r="D7" s="6">
        <v>77128</v>
      </c>
      <c r="E7" s="6">
        <v>0.98684784561295502</v>
      </c>
      <c r="F7" s="6">
        <v>0.99716056425681998</v>
      </c>
      <c r="G7" s="7">
        <v>0.99197740258735201</v>
      </c>
      <c r="I7" s="5" t="s">
        <v>15</v>
      </c>
      <c r="J7" s="6">
        <v>124715</v>
      </c>
      <c r="K7" s="6">
        <v>77477</v>
      </c>
      <c r="L7" s="6">
        <v>77128</v>
      </c>
      <c r="M7" s="6">
        <v>0.988770861029725</v>
      </c>
      <c r="N7" s="6">
        <v>0.99324499533243404</v>
      </c>
      <c r="O7" s="7">
        <v>0.99100287830277201</v>
      </c>
      <c r="Q7" s="5" t="s">
        <v>15</v>
      </c>
      <c r="R7" s="6">
        <v>124079</v>
      </c>
      <c r="S7" s="6">
        <v>83616</v>
      </c>
      <c r="T7" s="6">
        <v>76544</v>
      </c>
      <c r="U7" s="6">
        <v>0.91386815920398001</v>
      </c>
      <c r="V7" s="6">
        <v>0.99830163043478304</v>
      </c>
      <c r="W7" s="7">
        <v>0.95422077922077997</v>
      </c>
      <c r="Y7" s="5" t="s">
        <v>15</v>
      </c>
      <c r="Z7" s="6">
        <v>124079</v>
      </c>
      <c r="AA7" s="6">
        <v>40220</v>
      </c>
      <c r="AB7" s="6">
        <v>76544</v>
      </c>
      <c r="AC7" s="6">
        <v>0.94599701640974598</v>
      </c>
      <c r="AD7" s="6">
        <v>0.49707357859531798</v>
      </c>
      <c r="AE7" s="7">
        <v>0.65170771813230099</v>
      </c>
    </row>
    <row r="8" spans="1:31">
      <c r="A8" s="5" t="s">
        <v>16</v>
      </c>
      <c r="B8" s="6">
        <v>192201</v>
      </c>
      <c r="C8" s="6">
        <v>31282</v>
      </c>
      <c r="D8" s="6">
        <v>21022</v>
      </c>
      <c r="E8" s="6">
        <v>0.55025254139760904</v>
      </c>
      <c r="F8" s="6">
        <v>0.81880886690134103</v>
      </c>
      <c r="G8" s="7">
        <v>0.65819057815845805</v>
      </c>
      <c r="I8" s="5" t="s">
        <v>16</v>
      </c>
      <c r="J8" s="6">
        <v>192201</v>
      </c>
      <c r="K8" s="6">
        <v>34207</v>
      </c>
      <c r="L8" s="6">
        <v>21022</v>
      </c>
      <c r="M8" s="6">
        <v>0.48653784313152298</v>
      </c>
      <c r="N8" s="6">
        <v>0.79169441537437002</v>
      </c>
      <c r="O8" s="7">
        <v>0.60269061543754199</v>
      </c>
      <c r="Q8" s="5" t="s">
        <v>16</v>
      </c>
      <c r="R8" s="6">
        <v>192201</v>
      </c>
      <c r="S8" s="6">
        <v>42915</v>
      </c>
      <c r="T8" s="6">
        <v>21022</v>
      </c>
      <c r="U8" s="6">
        <v>0.401724338809274</v>
      </c>
      <c r="V8" s="6">
        <v>0.82009323565788195</v>
      </c>
      <c r="W8" s="7">
        <v>0.53928085459123798</v>
      </c>
      <c r="Y8" s="5" t="s">
        <v>16</v>
      </c>
      <c r="Z8" s="6">
        <v>192201</v>
      </c>
      <c r="AA8" s="6">
        <v>4104</v>
      </c>
      <c r="AB8" s="6">
        <v>21022</v>
      </c>
      <c r="AC8" s="6">
        <v>0.29288499025341103</v>
      </c>
      <c r="AD8" s="6">
        <v>5.7178194272666703E-2</v>
      </c>
      <c r="AE8" s="7">
        <v>9.5677783968797295E-2</v>
      </c>
    </row>
    <row r="9" spans="1:31">
      <c r="A9" s="5" t="s">
        <v>17</v>
      </c>
      <c r="B9" s="6">
        <v>194599</v>
      </c>
      <c r="C9" s="6">
        <v>69553</v>
      </c>
      <c r="D9" s="6">
        <v>72108</v>
      </c>
      <c r="E9" s="6">
        <v>0.82167555676965798</v>
      </c>
      <c r="F9" s="6">
        <v>0.79256115826260598</v>
      </c>
      <c r="G9" s="7">
        <v>0.80685580364390996</v>
      </c>
      <c r="I9" s="5" t="s">
        <v>17</v>
      </c>
      <c r="J9" s="6">
        <v>194599</v>
      </c>
      <c r="K9" s="6">
        <v>69265</v>
      </c>
      <c r="L9" s="6">
        <v>72108</v>
      </c>
      <c r="M9" s="6">
        <v>0.82561178084169495</v>
      </c>
      <c r="N9" s="6">
        <v>0.79306040938592104</v>
      </c>
      <c r="O9" s="7">
        <v>0.80900879234365797</v>
      </c>
      <c r="Q9" s="5" t="s">
        <v>17</v>
      </c>
      <c r="R9" s="6">
        <v>194599</v>
      </c>
      <c r="S9" s="6">
        <v>79651</v>
      </c>
      <c r="T9" s="6">
        <v>72108</v>
      </c>
      <c r="U9" s="6">
        <v>0.71527036697593205</v>
      </c>
      <c r="V9" s="6">
        <v>0.79009263881954805</v>
      </c>
      <c r="W9" s="7">
        <v>0.75082202702969802</v>
      </c>
      <c r="Y9" s="5" t="s">
        <v>17</v>
      </c>
      <c r="Z9" s="6">
        <v>194599</v>
      </c>
      <c r="AA9" s="6">
        <v>9903</v>
      </c>
      <c r="AB9" s="6">
        <v>72108</v>
      </c>
      <c r="AC9" s="6">
        <v>0.67121074421892402</v>
      </c>
      <c r="AD9" s="6">
        <v>9.2181172685416299E-2</v>
      </c>
      <c r="AE9" s="7">
        <v>0.16210020606991701</v>
      </c>
    </row>
    <row r="10" spans="1:31">
      <c r="A10" s="5" t="s">
        <v>18</v>
      </c>
      <c r="B10" s="6">
        <v>133634</v>
      </c>
      <c r="C10" s="6">
        <v>17984</v>
      </c>
      <c r="D10" s="6">
        <v>17496</v>
      </c>
      <c r="E10" s="6">
        <v>0.94561832740213503</v>
      </c>
      <c r="F10" s="6">
        <v>0.971993598536808</v>
      </c>
      <c r="G10" s="7">
        <v>0.95862457722660699</v>
      </c>
      <c r="I10" s="5" t="s">
        <v>18</v>
      </c>
      <c r="J10" s="6">
        <v>133634</v>
      </c>
      <c r="K10" s="6">
        <v>17970</v>
      </c>
      <c r="L10" s="6">
        <v>17496</v>
      </c>
      <c r="M10" s="6">
        <v>0.94496382860322803</v>
      </c>
      <c r="N10" s="6">
        <v>0.97056470050297206</v>
      </c>
      <c r="O10" s="7">
        <v>0.95759318784187697</v>
      </c>
      <c r="Q10" s="5" t="s">
        <v>18</v>
      </c>
      <c r="R10" s="6">
        <v>133628</v>
      </c>
      <c r="S10" s="6">
        <v>41599</v>
      </c>
      <c r="T10" s="6">
        <v>17490</v>
      </c>
      <c r="U10" s="6">
        <v>0.410057934084954</v>
      </c>
      <c r="V10" s="6">
        <v>0.97530017152658699</v>
      </c>
      <c r="W10" s="7">
        <v>0.57736634568193701</v>
      </c>
      <c r="Y10" s="5" t="s">
        <v>18</v>
      </c>
      <c r="Z10" s="6">
        <v>133628</v>
      </c>
      <c r="AA10" s="6">
        <v>21372</v>
      </c>
      <c r="AB10" s="6">
        <v>17490</v>
      </c>
      <c r="AC10" s="6">
        <v>0.48544825004678999</v>
      </c>
      <c r="AD10" s="6">
        <v>0.593196112064037</v>
      </c>
      <c r="AE10" s="7">
        <v>0.53394061036488105</v>
      </c>
    </row>
    <row r="11" spans="1:31">
      <c r="A11" s="5" t="s">
        <v>19</v>
      </c>
      <c r="B11" s="6">
        <v>12320</v>
      </c>
      <c r="C11" s="6">
        <v>1974</v>
      </c>
      <c r="D11" s="6">
        <v>2723</v>
      </c>
      <c r="E11" s="6">
        <v>0.86423505572441695</v>
      </c>
      <c r="F11" s="6">
        <v>0.62651487330150601</v>
      </c>
      <c r="G11" s="7">
        <v>0.72642111986374303</v>
      </c>
      <c r="I11" s="5" t="s">
        <v>19</v>
      </c>
      <c r="J11" s="6">
        <v>12320</v>
      </c>
      <c r="K11" s="6">
        <v>1455</v>
      </c>
      <c r="L11" s="6">
        <v>2723</v>
      </c>
      <c r="M11" s="6">
        <v>0.833676975945017</v>
      </c>
      <c r="N11" s="6">
        <v>0.44546456114579502</v>
      </c>
      <c r="O11" s="7">
        <v>0.58066060315940604</v>
      </c>
      <c r="Q11" s="5" t="s">
        <v>19</v>
      </c>
      <c r="R11" s="6">
        <v>12320</v>
      </c>
      <c r="S11" s="6">
        <v>2097</v>
      </c>
      <c r="T11" s="6">
        <v>2723</v>
      </c>
      <c r="U11" s="6">
        <v>0.83977110157367696</v>
      </c>
      <c r="V11" s="6">
        <v>0.64671318398824795</v>
      </c>
      <c r="W11" s="7">
        <v>0.73070539419087099</v>
      </c>
      <c r="Y11" s="5" t="s">
        <v>19</v>
      </c>
      <c r="Z11" s="6">
        <v>12320</v>
      </c>
      <c r="AA11" s="6">
        <v>49</v>
      </c>
      <c r="AB11" s="6">
        <v>2723</v>
      </c>
      <c r="AC11" s="6">
        <v>0.75510204081632604</v>
      </c>
      <c r="AD11" s="6">
        <v>1.3587954461990501E-2</v>
      </c>
      <c r="AE11" s="7">
        <v>2.6695526695526699E-2</v>
      </c>
    </row>
    <row r="12" spans="1:31">
      <c r="A12" s="5" t="s">
        <v>20</v>
      </c>
      <c r="B12" s="6">
        <v>185834</v>
      </c>
      <c r="C12" s="6">
        <v>49401</v>
      </c>
      <c r="D12" s="6">
        <v>43893</v>
      </c>
      <c r="E12" s="6">
        <v>0.85567093783526604</v>
      </c>
      <c r="F12" s="6">
        <v>0.96304649944182397</v>
      </c>
      <c r="G12" s="7">
        <v>0.90618903680837004</v>
      </c>
      <c r="I12" s="5" t="s">
        <v>20</v>
      </c>
      <c r="J12" s="6">
        <v>185834</v>
      </c>
      <c r="K12" s="6">
        <v>48455</v>
      </c>
      <c r="L12" s="6">
        <v>43893</v>
      </c>
      <c r="M12" s="6">
        <v>0.87297492518831998</v>
      </c>
      <c r="N12" s="6">
        <v>0.96370719704736496</v>
      </c>
      <c r="O12" s="7">
        <v>0.91609996967990603</v>
      </c>
      <c r="Q12" s="5" t="s">
        <v>20</v>
      </c>
      <c r="R12" s="6">
        <v>83914</v>
      </c>
      <c r="S12" s="6">
        <v>26039</v>
      </c>
      <c r="T12" s="6">
        <v>16889</v>
      </c>
      <c r="U12" s="6">
        <v>0.64292023503206697</v>
      </c>
      <c r="V12" s="6">
        <v>0.99123689975723805</v>
      </c>
      <c r="W12" s="7">
        <v>0.77995713753261298</v>
      </c>
      <c r="Y12" s="5" t="s">
        <v>20</v>
      </c>
      <c r="Z12" s="6">
        <v>185826</v>
      </c>
      <c r="AA12" s="6">
        <v>29466</v>
      </c>
      <c r="AB12" s="6">
        <v>43885</v>
      </c>
      <c r="AC12" s="6">
        <v>0.77509672164528598</v>
      </c>
      <c r="AD12" s="6">
        <v>0.52042839238919902</v>
      </c>
      <c r="AE12" s="7">
        <v>0.62273179643085996</v>
      </c>
    </row>
    <row r="13" spans="1:31">
      <c r="A13" s="5" t="s">
        <v>21</v>
      </c>
      <c r="B13" s="6">
        <v>179762</v>
      </c>
      <c r="C13" s="6">
        <v>78913</v>
      </c>
      <c r="D13" s="6">
        <v>74754</v>
      </c>
      <c r="E13" s="6">
        <v>0.94382421147339501</v>
      </c>
      <c r="F13" s="6">
        <v>0.99633464429996998</v>
      </c>
      <c r="G13" s="7">
        <v>0.96936883000253804</v>
      </c>
      <c r="I13" s="5" t="s">
        <v>21</v>
      </c>
      <c r="J13" s="6">
        <v>179762</v>
      </c>
      <c r="K13" s="6">
        <v>78971</v>
      </c>
      <c r="L13" s="6">
        <v>74754</v>
      </c>
      <c r="M13" s="6">
        <v>0.94313102278051397</v>
      </c>
      <c r="N13" s="6">
        <v>0.99633464429996998</v>
      </c>
      <c r="O13" s="7">
        <v>0.96900308993332296</v>
      </c>
      <c r="Q13" s="5" t="s">
        <v>21</v>
      </c>
      <c r="R13" s="6">
        <v>179639</v>
      </c>
      <c r="S13" s="6">
        <v>88976</v>
      </c>
      <c r="T13" s="6">
        <v>74629</v>
      </c>
      <c r="U13" s="6">
        <v>0.83573098363603704</v>
      </c>
      <c r="V13" s="6">
        <v>0.99639550308861202</v>
      </c>
      <c r="W13" s="7">
        <v>0.90901867302343997</v>
      </c>
      <c r="Y13" s="5" t="s">
        <v>21</v>
      </c>
      <c r="Z13" s="6">
        <v>179639</v>
      </c>
      <c r="AA13" s="6">
        <v>27860</v>
      </c>
      <c r="AB13" s="6">
        <v>74629</v>
      </c>
      <c r="AC13" s="6">
        <v>0.81123474515434302</v>
      </c>
      <c r="AD13" s="6">
        <v>0.30284473864047501</v>
      </c>
      <c r="AE13" s="7">
        <v>0.44104245333645598</v>
      </c>
    </row>
    <row r="14" spans="1:31">
      <c r="A14" s="5" t="s">
        <v>22</v>
      </c>
      <c r="B14" s="6">
        <v>147384</v>
      </c>
      <c r="C14" s="6">
        <v>66496</v>
      </c>
      <c r="D14" s="6">
        <v>63944</v>
      </c>
      <c r="E14" s="6">
        <v>0.95544092877766995</v>
      </c>
      <c r="F14" s="6">
        <v>0.99357250093832095</v>
      </c>
      <c r="G14" s="7">
        <v>0.97413370131861399</v>
      </c>
      <c r="I14" s="5" t="s">
        <v>22</v>
      </c>
      <c r="J14" s="6">
        <v>147384</v>
      </c>
      <c r="K14" s="6">
        <v>67501</v>
      </c>
      <c r="L14" s="6">
        <v>63944</v>
      </c>
      <c r="M14" s="6">
        <v>0.94124531488422403</v>
      </c>
      <c r="N14" s="6">
        <v>0.99360377830601798</v>
      </c>
      <c r="O14" s="7">
        <v>0.96671611700711302</v>
      </c>
      <c r="Q14" s="5" t="s">
        <v>22</v>
      </c>
      <c r="R14" s="6">
        <v>147387</v>
      </c>
      <c r="S14" s="6">
        <v>73277</v>
      </c>
      <c r="T14" s="6">
        <v>63945</v>
      </c>
      <c r="U14" s="6">
        <v>0.86736629501753604</v>
      </c>
      <c r="V14" s="6">
        <v>0.99394792399718501</v>
      </c>
      <c r="W14" s="7">
        <v>0.92635291717071599</v>
      </c>
      <c r="Y14" s="5" t="s">
        <v>22</v>
      </c>
      <c r="Z14" s="6">
        <v>147387</v>
      </c>
      <c r="AA14" s="6">
        <v>42765</v>
      </c>
      <c r="AB14" s="6">
        <v>63945</v>
      </c>
      <c r="AC14" s="6">
        <v>0.86269145329124297</v>
      </c>
      <c r="AD14" s="6">
        <v>0.57694894049573897</v>
      </c>
      <c r="AE14" s="7">
        <v>0.691462843219942</v>
      </c>
    </row>
    <row r="15" spans="1:31">
      <c r="A15" s="5" t="s">
        <v>23</v>
      </c>
      <c r="B15" s="6">
        <v>180268</v>
      </c>
      <c r="C15" s="6">
        <v>95360</v>
      </c>
      <c r="D15" s="6">
        <v>71817</v>
      </c>
      <c r="E15" s="6">
        <v>0.74996854026845605</v>
      </c>
      <c r="F15" s="6">
        <v>0.99582271607001105</v>
      </c>
      <c r="G15" s="7">
        <v>0.85558420117599998</v>
      </c>
      <c r="I15" s="5" t="s">
        <v>23</v>
      </c>
      <c r="J15" s="6">
        <v>180268</v>
      </c>
      <c r="K15" s="6">
        <v>95451</v>
      </c>
      <c r="L15" s="6">
        <v>71817</v>
      </c>
      <c r="M15" s="6">
        <v>0.74925354370305197</v>
      </c>
      <c r="N15" s="6">
        <v>0.99582271607001105</v>
      </c>
      <c r="O15" s="7">
        <v>0.85511873161632801</v>
      </c>
      <c r="Q15" s="5" t="s">
        <v>23</v>
      </c>
      <c r="R15" s="6">
        <v>177904</v>
      </c>
      <c r="S15" s="6">
        <v>110211</v>
      </c>
      <c r="T15" s="6">
        <v>69606</v>
      </c>
      <c r="U15" s="6">
        <v>0.629447151373275</v>
      </c>
      <c r="V15" s="6">
        <v>0.99663822084303</v>
      </c>
      <c r="W15" s="7">
        <v>0.771584444184921</v>
      </c>
      <c r="Y15" s="5" t="s">
        <v>23</v>
      </c>
      <c r="Z15" s="6">
        <v>177904</v>
      </c>
      <c r="AA15" s="6">
        <v>26573</v>
      </c>
      <c r="AB15" s="6">
        <v>69606</v>
      </c>
      <c r="AC15" s="6">
        <v>0.77631430399277501</v>
      </c>
      <c r="AD15" s="6">
        <v>0.29636812918426603</v>
      </c>
      <c r="AE15" s="7">
        <v>0.42897098119131999</v>
      </c>
    </row>
    <row r="16" spans="1:31">
      <c r="A16" s="5" t="s">
        <v>24</v>
      </c>
      <c r="B16" s="6">
        <v>172982</v>
      </c>
      <c r="C16" s="6">
        <v>74050</v>
      </c>
      <c r="D16" s="6">
        <v>70468</v>
      </c>
      <c r="E16" s="6">
        <v>0.94980418636056696</v>
      </c>
      <c r="F16" s="6">
        <v>0.99808423681671099</v>
      </c>
      <c r="G16" s="7">
        <v>0.973345880789936</v>
      </c>
      <c r="I16" s="5" t="s">
        <v>24</v>
      </c>
      <c r="J16" s="6">
        <v>172982</v>
      </c>
      <c r="K16" s="6">
        <v>74037</v>
      </c>
      <c r="L16" s="6">
        <v>70468</v>
      </c>
      <c r="M16" s="6">
        <v>0.94997096046571305</v>
      </c>
      <c r="N16" s="6">
        <v>0.99808423681671099</v>
      </c>
      <c r="O16" s="7">
        <v>0.97343344520950803</v>
      </c>
      <c r="Q16" s="5" t="s">
        <v>24</v>
      </c>
      <c r="R16" s="6">
        <v>172972</v>
      </c>
      <c r="S16" s="6">
        <v>77928</v>
      </c>
      <c r="T16" s="6">
        <v>70458</v>
      </c>
      <c r="U16" s="6">
        <v>0.90243558156246795</v>
      </c>
      <c r="V16" s="6">
        <v>0.99811235062022796</v>
      </c>
      <c r="W16" s="7">
        <v>0.94786570161605499</v>
      </c>
      <c r="Y16" s="5" t="s">
        <v>24</v>
      </c>
      <c r="Z16" s="6">
        <v>172972</v>
      </c>
      <c r="AA16" s="6">
        <v>48385</v>
      </c>
      <c r="AB16" s="6">
        <v>70458</v>
      </c>
      <c r="AC16" s="6">
        <v>0.84951947917743098</v>
      </c>
      <c r="AD16" s="6">
        <v>0.58338300831701195</v>
      </c>
      <c r="AE16" s="7">
        <v>0.69173615610511296</v>
      </c>
    </row>
    <row r="17" spans="1:31">
      <c r="A17" s="5" t="s">
        <v>25</v>
      </c>
      <c r="B17" s="6">
        <v>225361</v>
      </c>
      <c r="C17" s="6">
        <v>125131</v>
      </c>
      <c r="D17" s="6">
        <v>125636</v>
      </c>
      <c r="E17" s="6">
        <v>0.88059713420335495</v>
      </c>
      <c r="F17" s="6">
        <v>0.87705753128084296</v>
      </c>
      <c r="G17" s="7">
        <v>0.87882376867769696</v>
      </c>
      <c r="I17" s="5" t="s">
        <v>25</v>
      </c>
      <c r="J17" s="6">
        <v>225361</v>
      </c>
      <c r="K17" s="6">
        <v>125014</v>
      </c>
      <c r="L17" s="6">
        <v>125636</v>
      </c>
      <c r="M17" s="6">
        <v>0.88158126289855498</v>
      </c>
      <c r="N17" s="6">
        <v>0.87721672132191397</v>
      </c>
      <c r="O17" s="7">
        <v>0.87939357670057805</v>
      </c>
      <c r="Q17" s="5" t="s">
        <v>25</v>
      </c>
      <c r="R17" s="6">
        <v>225361</v>
      </c>
      <c r="S17" s="6">
        <v>128247</v>
      </c>
      <c r="T17" s="6">
        <v>125636</v>
      </c>
      <c r="U17" s="6">
        <v>0.85186398122373197</v>
      </c>
      <c r="V17" s="6">
        <v>0.86956763984845098</v>
      </c>
      <c r="W17" s="7">
        <v>0.86062477597948694</v>
      </c>
      <c r="Y17" s="5" t="s">
        <v>25</v>
      </c>
      <c r="Z17" s="6">
        <v>225361</v>
      </c>
      <c r="AA17" s="6">
        <v>1408</v>
      </c>
      <c r="AB17" s="6">
        <v>125636</v>
      </c>
      <c r="AC17" s="6">
        <v>0.80823863636363602</v>
      </c>
      <c r="AD17" s="6">
        <v>9.0579133369416403E-3</v>
      </c>
      <c r="AE17" s="7">
        <v>1.7915053052485801E-2</v>
      </c>
    </row>
    <row r="18" spans="1:31">
      <c r="A18" s="5" t="s">
        <v>26</v>
      </c>
      <c r="B18" s="6">
        <v>163976</v>
      </c>
      <c r="C18" s="6">
        <v>9549</v>
      </c>
      <c r="D18" s="6">
        <v>70723</v>
      </c>
      <c r="E18" s="6">
        <v>0.84616190176981898</v>
      </c>
      <c r="F18" s="6">
        <v>0.114248547148735</v>
      </c>
      <c r="G18" s="7">
        <v>0.20131552720749499</v>
      </c>
      <c r="I18" s="5" t="s">
        <v>26</v>
      </c>
      <c r="J18" s="6">
        <v>163976</v>
      </c>
      <c r="K18" s="6">
        <v>7244</v>
      </c>
      <c r="L18" s="6">
        <v>70723</v>
      </c>
      <c r="M18" s="6">
        <v>0.81032578685808998</v>
      </c>
      <c r="N18" s="6">
        <v>8.2999872742954894E-2</v>
      </c>
      <c r="O18" s="7">
        <v>0.15057652596611401</v>
      </c>
      <c r="Q18" s="5" t="s">
        <v>26</v>
      </c>
      <c r="R18" s="6">
        <v>163976</v>
      </c>
      <c r="S18" s="6">
        <v>8303</v>
      </c>
      <c r="T18" s="6">
        <v>70723</v>
      </c>
      <c r="U18" s="6">
        <v>0.82644827170902102</v>
      </c>
      <c r="V18" s="6">
        <v>9.7026427046363994E-2</v>
      </c>
      <c r="W18" s="7">
        <v>0.17366436362716101</v>
      </c>
      <c r="Y18" s="5" t="s">
        <v>26</v>
      </c>
      <c r="Z18" s="6">
        <v>163976</v>
      </c>
      <c r="AA18" s="6">
        <v>6617</v>
      </c>
      <c r="AB18" s="6">
        <v>70723</v>
      </c>
      <c r="AC18" s="6">
        <v>0.50219132537403699</v>
      </c>
      <c r="AD18" s="6">
        <v>4.6986128982084999E-2</v>
      </c>
      <c r="AE18" s="7">
        <v>8.5932247220067204E-2</v>
      </c>
    </row>
    <row r="19" spans="1:31">
      <c r="A19" s="5" t="s">
        <v>27</v>
      </c>
      <c r="B19" s="6">
        <v>185177</v>
      </c>
      <c r="C19" s="6">
        <v>109727</v>
      </c>
      <c r="D19" s="6">
        <v>711</v>
      </c>
      <c r="E19" s="6">
        <v>6.1151767568602099E-3</v>
      </c>
      <c r="F19" s="6">
        <v>0.94374120956399399</v>
      </c>
      <c r="G19" s="7">
        <v>1.2151614480523E-2</v>
      </c>
      <c r="I19" s="5" t="s">
        <v>27</v>
      </c>
      <c r="J19" s="6">
        <v>185177</v>
      </c>
      <c r="K19" s="6">
        <v>91038</v>
      </c>
      <c r="L19" s="6">
        <v>711</v>
      </c>
      <c r="M19" s="6">
        <v>7.4584239548320498E-3</v>
      </c>
      <c r="N19" s="6">
        <v>0.95499296765119501</v>
      </c>
      <c r="O19" s="7">
        <v>1.4801251239795501E-2</v>
      </c>
      <c r="Q19" s="5" t="s">
        <v>27</v>
      </c>
      <c r="R19" s="6">
        <v>185177</v>
      </c>
      <c r="S19" s="6">
        <v>117792</v>
      </c>
      <c r="T19" s="6">
        <v>711</v>
      </c>
      <c r="U19" s="6">
        <v>5.7474191795707699E-3</v>
      </c>
      <c r="V19" s="6">
        <v>0.95218002812939495</v>
      </c>
      <c r="W19" s="7">
        <v>1.1425871074993901E-2</v>
      </c>
      <c r="Y19" s="5" t="s">
        <v>27</v>
      </c>
      <c r="Z19" s="6">
        <v>185177</v>
      </c>
      <c r="AA19" s="6">
        <v>10284</v>
      </c>
      <c r="AB19" s="6">
        <v>711</v>
      </c>
      <c r="AC19" s="6">
        <v>1.74056787242318E-2</v>
      </c>
      <c r="AD19" s="6">
        <v>0.25175808720112502</v>
      </c>
      <c r="AE19" s="7">
        <v>3.2560254661209598E-2</v>
      </c>
    </row>
    <row r="20" spans="1:31">
      <c r="A20" s="5" t="s">
        <v>28</v>
      </c>
      <c r="B20" s="6">
        <v>189989</v>
      </c>
      <c r="C20" s="6">
        <v>98593</v>
      </c>
      <c r="D20" s="6">
        <v>94594</v>
      </c>
      <c r="E20" s="6">
        <v>0.95884089134117001</v>
      </c>
      <c r="F20" s="6">
        <v>0.99937628179377103</v>
      </c>
      <c r="G20" s="7">
        <v>0.97868904222333797</v>
      </c>
      <c r="I20" s="5" t="s">
        <v>28</v>
      </c>
      <c r="J20" s="6">
        <v>189989</v>
      </c>
      <c r="K20" s="6">
        <v>95695</v>
      </c>
      <c r="L20" s="6">
        <v>94594</v>
      </c>
      <c r="M20" s="6">
        <v>0.98196352996499303</v>
      </c>
      <c r="N20" s="6">
        <v>0.993392815611984</v>
      </c>
      <c r="O20" s="7">
        <v>0.98764510823011298</v>
      </c>
      <c r="Q20" s="5" t="s">
        <v>28</v>
      </c>
      <c r="R20" s="6">
        <v>82156</v>
      </c>
      <c r="S20" s="6">
        <v>54793</v>
      </c>
      <c r="T20" s="6">
        <v>45618</v>
      </c>
      <c r="U20" s="6">
        <v>0.83204058912634804</v>
      </c>
      <c r="V20" s="6">
        <v>0.99938620719891302</v>
      </c>
      <c r="W20" s="7">
        <v>0.90806784117278005</v>
      </c>
      <c r="Y20" s="5" t="s">
        <v>28</v>
      </c>
      <c r="Z20" s="6">
        <v>189979</v>
      </c>
      <c r="AA20" s="6">
        <v>32677</v>
      </c>
      <c r="AB20" s="6">
        <v>94583</v>
      </c>
      <c r="AC20" s="6">
        <v>0.84233558772225103</v>
      </c>
      <c r="AD20" s="6">
        <v>0.29101424145988197</v>
      </c>
      <c r="AE20" s="7">
        <v>0.43257897218293301</v>
      </c>
    </row>
    <row r="21" spans="1:31">
      <c r="A21" s="5" t="s">
        <v>29</v>
      </c>
      <c r="B21" s="6">
        <v>198975</v>
      </c>
      <c r="C21" s="6">
        <v>68980</v>
      </c>
      <c r="D21" s="6">
        <v>67463</v>
      </c>
      <c r="E21" s="6">
        <v>0.971209046100319</v>
      </c>
      <c r="F21" s="6">
        <v>0.993048041148481</v>
      </c>
      <c r="G21" s="7">
        <v>0.98200713851205301</v>
      </c>
      <c r="I21" s="5" t="s">
        <v>29</v>
      </c>
      <c r="J21" s="6">
        <v>198975</v>
      </c>
      <c r="K21" s="6">
        <v>68998</v>
      </c>
      <c r="L21" s="6">
        <v>67463</v>
      </c>
      <c r="M21" s="6">
        <v>0.97095567987477904</v>
      </c>
      <c r="N21" s="6">
        <v>0.993048041148481</v>
      </c>
      <c r="O21" s="7">
        <v>0.98187760605594299</v>
      </c>
      <c r="Q21" s="5" t="s">
        <v>29</v>
      </c>
      <c r="R21" s="6">
        <v>198975</v>
      </c>
      <c r="S21" s="6">
        <v>94311</v>
      </c>
      <c r="T21" s="6">
        <v>67463</v>
      </c>
      <c r="U21" s="6">
        <v>0.71091389127461302</v>
      </c>
      <c r="V21" s="6">
        <v>0.99383365696752302</v>
      </c>
      <c r="W21" s="7">
        <v>0.82889710336642497</v>
      </c>
      <c r="Y21" s="5" t="s">
        <v>29</v>
      </c>
      <c r="Z21" s="6">
        <v>198975</v>
      </c>
      <c r="AA21" s="6">
        <v>9258</v>
      </c>
      <c r="AB21" s="6">
        <v>67463</v>
      </c>
      <c r="AC21" s="6">
        <v>0.67995247353640098</v>
      </c>
      <c r="AD21" s="6">
        <v>9.3310407186161307E-2</v>
      </c>
      <c r="AE21" s="7">
        <v>0.16410109357281599</v>
      </c>
    </row>
    <row r="22" spans="1:31">
      <c r="A22" s="5" t="s">
        <v>30</v>
      </c>
      <c r="B22" s="6">
        <v>224025</v>
      </c>
      <c r="C22" s="6">
        <v>36602</v>
      </c>
      <c r="D22" s="6">
        <v>28563</v>
      </c>
      <c r="E22" s="6">
        <v>0.76217146604010699</v>
      </c>
      <c r="F22" s="6">
        <v>0.97668312152084902</v>
      </c>
      <c r="G22" s="7">
        <v>0.85619581063454298</v>
      </c>
      <c r="I22" s="5" t="s">
        <v>30</v>
      </c>
      <c r="J22" s="6">
        <v>224025</v>
      </c>
      <c r="K22" s="6">
        <v>30388</v>
      </c>
      <c r="L22" s="6">
        <v>28563</v>
      </c>
      <c r="M22" s="6">
        <v>0.75694353034092399</v>
      </c>
      <c r="N22" s="6">
        <v>0.80530756573189</v>
      </c>
      <c r="O22" s="7">
        <v>0.78037692320741003</v>
      </c>
      <c r="Q22" s="5" t="s">
        <v>30</v>
      </c>
      <c r="R22" s="6">
        <v>224025</v>
      </c>
      <c r="S22" s="6">
        <v>41702</v>
      </c>
      <c r="T22" s="6">
        <v>28563</v>
      </c>
      <c r="U22" s="6">
        <v>0.66756990072418598</v>
      </c>
      <c r="V22" s="6">
        <v>0.97465252249413603</v>
      </c>
      <c r="W22" s="7">
        <v>0.79240019924571303</v>
      </c>
      <c r="Y22" s="5" t="s">
        <v>30</v>
      </c>
      <c r="Z22" s="6">
        <v>224025</v>
      </c>
      <c r="AA22" s="6">
        <v>2048</v>
      </c>
      <c r="AB22" s="6">
        <v>28563</v>
      </c>
      <c r="AC22" s="6">
        <v>0.837890625</v>
      </c>
      <c r="AD22" s="6">
        <v>6.0077722928263799E-2</v>
      </c>
      <c r="AE22" s="7">
        <v>0.112116559406749</v>
      </c>
    </row>
    <row r="23" spans="1:31">
      <c r="A23" s="5" t="s">
        <v>31</v>
      </c>
      <c r="B23" s="6">
        <v>226419</v>
      </c>
      <c r="C23" s="6">
        <v>112756</v>
      </c>
      <c r="D23" s="6">
        <v>111166</v>
      </c>
      <c r="E23" s="6">
        <v>0.97740253290290502</v>
      </c>
      <c r="F23" s="6">
        <v>0.99138225716495998</v>
      </c>
      <c r="G23" s="7">
        <v>0.98434276221184203</v>
      </c>
      <c r="I23" s="5" t="s">
        <v>31</v>
      </c>
      <c r="J23" s="6">
        <v>226419</v>
      </c>
      <c r="K23" s="6">
        <v>111878</v>
      </c>
      <c r="L23" s="6">
        <v>111166</v>
      </c>
      <c r="M23" s="6">
        <v>0.98378590965158497</v>
      </c>
      <c r="N23" s="6">
        <v>0.99008689707284603</v>
      </c>
      <c r="O23" s="7">
        <v>0.98692634637111998</v>
      </c>
      <c r="Q23" s="5" t="s">
        <v>31</v>
      </c>
      <c r="R23" s="6">
        <v>226419</v>
      </c>
      <c r="S23" s="6">
        <v>118621</v>
      </c>
      <c r="T23" s="6">
        <v>111166</v>
      </c>
      <c r="U23" s="6">
        <v>0.92994495072542005</v>
      </c>
      <c r="V23" s="6">
        <v>0.99230879945307005</v>
      </c>
      <c r="W23" s="7">
        <v>0.96011523715440805</v>
      </c>
      <c r="Y23" s="5" t="s">
        <v>31</v>
      </c>
      <c r="Z23" s="6">
        <v>226419</v>
      </c>
      <c r="AA23" s="6">
        <v>1607</v>
      </c>
      <c r="AB23" s="6">
        <v>111166</v>
      </c>
      <c r="AC23" s="6">
        <v>0.95519601742377103</v>
      </c>
      <c r="AD23" s="6">
        <v>1.38081787596927E-2</v>
      </c>
      <c r="AE23" s="7">
        <v>2.7222828159222501E-2</v>
      </c>
    </row>
    <row r="24" spans="1:31">
      <c r="A24" s="5" t="s">
        <v>32</v>
      </c>
      <c r="B24" s="6">
        <v>204828</v>
      </c>
      <c r="C24" s="6">
        <v>107532</v>
      </c>
      <c r="D24" s="6">
        <v>112119</v>
      </c>
      <c r="E24" s="6">
        <v>0.971580552765688</v>
      </c>
      <c r="F24" s="6">
        <v>0.93183135775381498</v>
      </c>
      <c r="G24" s="7">
        <v>0.95129091149140999</v>
      </c>
      <c r="I24" s="5" t="s">
        <v>32</v>
      </c>
      <c r="J24" s="6">
        <v>204828</v>
      </c>
      <c r="K24" s="6">
        <v>102618</v>
      </c>
      <c r="L24" s="6">
        <v>112119</v>
      </c>
      <c r="M24" s="6">
        <v>0.96413884503693303</v>
      </c>
      <c r="N24" s="6">
        <v>0.88243741025160805</v>
      </c>
      <c r="O24" s="7">
        <v>0.92148069498968499</v>
      </c>
      <c r="Q24" s="5" t="s">
        <v>32</v>
      </c>
      <c r="R24" s="6">
        <v>204828</v>
      </c>
      <c r="S24" s="6">
        <v>119054</v>
      </c>
      <c r="T24" s="6">
        <v>112119</v>
      </c>
      <c r="U24" s="6">
        <v>0.86569959850152001</v>
      </c>
      <c r="V24" s="6">
        <v>0.91924651486367204</v>
      </c>
      <c r="W24" s="7">
        <v>0.891669874942143</v>
      </c>
      <c r="Y24" s="5" t="s">
        <v>32</v>
      </c>
      <c r="Z24" s="6">
        <v>204828</v>
      </c>
      <c r="AA24" s="6">
        <v>6687</v>
      </c>
      <c r="AB24" s="6">
        <v>112119</v>
      </c>
      <c r="AC24" s="6">
        <v>0.87931807985643795</v>
      </c>
      <c r="AD24" s="6">
        <v>5.2444277954673199E-2</v>
      </c>
      <c r="AE24" s="7">
        <v>9.8984899752537797E-2</v>
      </c>
    </row>
    <row r="25" spans="1:31">
      <c r="A25" s="8" t="s">
        <v>33</v>
      </c>
      <c r="B25" s="9">
        <v>201532</v>
      </c>
      <c r="C25" s="9">
        <v>106154</v>
      </c>
      <c r="D25" s="9">
        <v>95247</v>
      </c>
      <c r="E25" s="9">
        <v>0.86639222261996696</v>
      </c>
      <c r="F25" s="9">
        <v>0.96560521591231196</v>
      </c>
      <c r="G25" s="10">
        <v>0.913312247704828</v>
      </c>
      <c r="I25" s="8" t="s">
        <v>33</v>
      </c>
      <c r="J25" s="9">
        <v>201532</v>
      </c>
      <c r="K25" s="9">
        <v>105904</v>
      </c>
      <c r="L25" s="9">
        <v>95247</v>
      </c>
      <c r="M25" s="9">
        <v>0.86512313038223299</v>
      </c>
      <c r="N25" s="9">
        <v>0.96192006047434597</v>
      </c>
      <c r="O25" s="10">
        <v>0.91095743993318401</v>
      </c>
      <c r="Q25" s="8" t="s">
        <v>33</v>
      </c>
      <c r="R25" s="9">
        <v>201532</v>
      </c>
      <c r="S25" s="9">
        <v>113223</v>
      </c>
      <c r="T25" s="9">
        <v>95247</v>
      </c>
      <c r="U25" s="9">
        <v>0.81253808855091303</v>
      </c>
      <c r="V25" s="9">
        <v>0.96588868940754002</v>
      </c>
      <c r="W25" s="10">
        <v>0.88260181321053399</v>
      </c>
      <c r="Y25" s="8" t="s">
        <v>33</v>
      </c>
      <c r="Z25" s="9">
        <v>201532</v>
      </c>
      <c r="AA25" s="9">
        <v>2743</v>
      </c>
      <c r="AB25" s="9">
        <v>95247</v>
      </c>
      <c r="AC25" s="9">
        <v>0.86438206343419599</v>
      </c>
      <c r="AD25" s="9">
        <v>2.4893172488372299E-2</v>
      </c>
      <c r="AE25" s="10">
        <v>4.83926931319522E-2</v>
      </c>
    </row>
  </sheetData>
  <mergeCells count="4">
    <mergeCell ref="A1:G1"/>
    <mergeCell ref="I1:O1"/>
    <mergeCell ref="Q1:W1"/>
    <mergeCell ref="Y1:AE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/>
  </sheetViews>
  <sheetFormatPr baseColWidth="10" defaultColWidth="8.83203125" defaultRowHeight="14" x14ac:dyDescent="0"/>
  <cols>
    <col min="1" max="1" width="37" customWidth="1"/>
    <col min="2" max="13" width="23" customWidth="1"/>
    <col min="14" max="18" width="21.5" customWidth="1"/>
  </cols>
  <sheetData>
    <row r="1" spans="1:13" s="1" customFormat="1">
      <c r="A1" s="1" t="s">
        <v>61</v>
      </c>
    </row>
    <row r="2" spans="1:13" s="1" customFormat="1">
      <c r="A2" s="24" t="s">
        <v>60</v>
      </c>
      <c r="B2" s="11" t="s">
        <v>8</v>
      </c>
      <c r="C2" s="11" t="s">
        <v>9</v>
      </c>
      <c r="D2" s="12" t="s">
        <v>59</v>
      </c>
    </row>
    <row r="3" spans="1:13">
      <c r="A3" s="5" t="s">
        <v>58</v>
      </c>
      <c r="B3" s="23">
        <v>0.213708996772766</v>
      </c>
      <c r="C3" s="23">
        <v>2.3394760577251102E-2</v>
      </c>
      <c r="D3" s="22">
        <v>5.5712938308715799E-2</v>
      </c>
    </row>
    <row r="4" spans="1:13">
      <c r="A4" s="5" t="s">
        <v>57</v>
      </c>
      <c r="B4" s="23">
        <v>1.19209289550781E-7</v>
      </c>
      <c r="C4" s="23">
        <v>0.98441807723168995</v>
      </c>
      <c r="D4" s="22">
        <v>3.5762786865234401E-7</v>
      </c>
    </row>
    <row r="5" spans="1:13">
      <c r="A5" s="5" t="s">
        <v>56</v>
      </c>
      <c r="B5" s="23">
        <v>8.3446502685546892E-6</v>
      </c>
      <c r="C5" s="23">
        <v>1.19209289550781E-7</v>
      </c>
      <c r="D5" s="22">
        <v>2.38418579101562E-7</v>
      </c>
    </row>
    <row r="6" spans="1:13">
      <c r="A6" s="5" t="s">
        <v>55</v>
      </c>
      <c r="B6" s="23">
        <v>1.66893005371094E-6</v>
      </c>
      <c r="C6" s="23">
        <v>0.99572720973293605</v>
      </c>
      <c r="D6" s="22">
        <v>2.37584114074707E-4</v>
      </c>
    </row>
    <row r="7" spans="1:13">
      <c r="A7" s="8" t="s">
        <v>54</v>
      </c>
      <c r="B7" s="21">
        <v>0.311033844947815</v>
      </c>
      <c r="C7" s="21">
        <v>1.19209289550781E-7</v>
      </c>
      <c r="D7" s="20">
        <v>2.38418579101562E-7</v>
      </c>
    </row>
    <row r="8" spans="1:13">
      <c r="C8" s="19"/>
      <c r="D8" s="19"/>
    </row>
    <row r="11" spans="1:13" s="17" customFormat="1" ht="28">
      <c r="A11" s="18" t="s">
        <v>53</v>
      </c>
      <c r="B11" s="11" t="s">
        <v>52</v>
      </c>
      <c r="C11" s="11" t="s">
        <v>51</v>
      </c>
      <c r="D11" s="11" t="s">
        <v>50</v>
      </c>
      <c r="E11" s="11" t="s">
        <v>49</v>
      </c>
      <c r="F11" s="11" t="s">
        <v>48</v>
      </c>
      <c r="G11" s="11" t="s">
        <v>47</v>
      </c>
      <c r="H11" s="11" t="s">
        <v>46</v>
      </c>
      <c r="I11" s="11" t="s">
        <v>45</v>
      </c>
      <c r="J11" s="11" t="s">
        <v>44</v>
      </c>
      <c r="K11" s="11" t="s">
        <v>43</v>
      </c>
      <c r="L11" s="11" t="s">
        <v>42</v>
      </c>
      <c r="M11" s="12" t="s">
        <v>41</v>
      </c>
    </row>
    <row r="12" spans="1:13">
      <c r="A12" s="5" t="s">
        <v>40</v>
      </c>
      <c r="B12" s="16">
        <v>0.29288499025341103</v>
      </c>
      <c r="C12" s="16">
        <v>0.50282321617113701</v>
      </c>
      <c r="D12" s="16">
        <v>0.74925354370305197</v>
      </c>
      <c r="E12" s="16">
        <v>0.68135445610251699</v>
      </c>
      <c r="F12" s="16">
        <v>9.0579133369416403E-3</v>
      </c>
      <c r="G12" s="16">
        <v>0.79009263881954805</v>
      </c>
      <c r="H12" s="16">
        <v>0.79169441537437002</v>
      </c>
      <c r="I12" s="16">
        <v>0.79256115826260598</v>
      </c>
      <c r="J12" s="16">
        <v>1.7915053052485801E-2</v>
      </c>
      <c r="K12" s="16">
        <v>0.53928085459123798</v>
      </c>
      <c r="L12" s="16">
        <v>0.58066060315940604</v>
      </c>
      <c r="M12" s="15">
        <v>0.65819057815845805</v>
      </c>
    </row>
    <row r="13" spans="1:13">
      <c r="A13" s="5" t="s">
        <v>39</v>
      </c>
      <c r="B13" s="16">
        <v>0.62390496795525996</v>
      </c>
      <c r="C13" s="16">
        <v>0.6892418959994</v>
      </c>
      <c r="D13" s="16">
        <v>0.81796878384989202</v>
      </c>
      <c r="E13" s="16">
        <v>0.83391872926973898</v>
      </c>
      <c r="F13" s="16">
        <v>5.4811236113670003E-2</v>
      </c>
      <c r="G13" s="16">
        <v>0.89440707735606195</v>
      </c>
      <c r="H13" s="16">
        <v>0.84522033637682603</v>
      </c>
      <c r="I13" s="16">
        <v>0.87965658972139504</v>
      </c>
      <c r="J13" s="16">
        <v>9.0805015594432201E-2</v>
      </c>
      <c r="K13" s="16">
        <v>0.74076371061028401</v>
      </c>
      <c r="L13" s="16">
        <v>0.79372139310886003</v>
      </c>
      <c r="M13" s="15">
        <v>0.83192704591865996</v>
      </c>
    </row>
    <row r="14" spans="1:13">
      <c r="A14" s="5" t="s">
        <v>38</v>
      </c>
      <c r="B14" s="16">
        <v>0.77631430399277501</v>
      </c>
      <c r="C14" s="16">
        <v>0.82644827170902102</v>
      </c>
      <c r="D14" s="16">
        <v>0.94124531488422403</v>
      </c>
      <c r="E14" s="16">
        <v>0.94382421147339501</v>
      </c>
      <c r="F14" s="16">
        <v>9.3310407186161307E-2</v>
      </c>
      <c r="G14" s="16">
        <v>0.98090811746747797</v>
      </c>
      <c r="H14" s="16">
        <v>0.97056470050297206</v>
      </c>
      <c r="I14" s="16">
        <v>0.97496761544655697</v>
      </c>
      <c r="J14" s="16">
        <v>0.16210020606991701</v>
      </c>
      <c r="K14" s="16">
        <v>0.83019195356863995</v>
      </c>
      <c r="L14" s="16">
        <v>0.91609996967990603</v>
      </c>
      <c r="M14" s="15">
        <v>0.91323869066581698</v>
      </c>
    </row>
    <row r="15" spans="1:13">
      <c r="A15" s="5" t="s">
        <v>37</v>
      </c>
      <c r="B15" s="16">
        <v>0.85610546623433703</v>
      </c>
      <c r="C15" s="16">
        <v>0.866543879006199</v>
      </c>
      <c r="D15" s="16">
        <v>0.96901084715298902</v>
      </c>
      <c r="E15" s="16">
        <v>0.95928800474527398</v>
      </c>
      <c r="F15" s="16">
        <v>0.39995915861789599</v>
      </c>
      <c r="G15" s="16">
        <v>0.99618870675016702</v>
      </c>
      <c r="H15" s="16">
        <v>0.99349829695900005</v>
      </c>
      <c r="I15" s="16">
        <v>0.99607868018499002</v>
      </c>
      <c r="J15" s="16">
        <v>0.48749153185066901</v>
      </c>
      <c r="K15" s="16">
        <v>0.92338615836899696</v>
      </c>
      <c r="L15" s="16">
        <v>0.97225283183108502</v>
      </c>
      <c r="M15" s="15">
        <v>0.97373979105427499</v>
      </c>
    </row>
    <row r="16" spans="1:13">
      <c r="A16" s="5" t="s">
        <v>36</v>
      </c>
      <c r="B16" s="16">
        <v>0.95519601742377103</v>
      </c>
      <c r="C16" s="16">
        <v>0.94331286848159002</v>
      </c>
      <c r="D16" s="16">
        <v>0.988770861029725</v>
      </c>
      <c r="E16" s="16">
        <v>0.98684784561295502</v>
      </c>
      <c r="F16" s="16">
        <v>0.593196112064037</v>
      </c>
      <c r="G16" s="16">
        <v>0.99970938680615995</v>
      </c>
      <c r="H16" s="16">
        <v>0.99970938680615995</v>
      </c>
      <c r="I16" s="16">
        <v>0.99970938680615995</v>
      </c>
      <c r="J16" s="16">
        <v>0.69173615610511296</v>
      </c>
      <c r="K16" s="16">
        <v>0.97069266885616001</v>
      </c>
      <c r="L16" s="16">
        <v>0.99137033894234605</v>
      </c>
      <c r="M16" s="15">
        <v>0.99197740258735201</v>
      </c>
    </row>
    <row r="17" spans="1:13">
      <c r="A17" s="5" t="s">
        <v>35</v>
      </c>
      <c r="B17" s="16">
        <v>0.23220049827907699</v>
      </c>
      <c r="C17" s="16">
        <v>0.177301983006799</v>
      </c>
      <c r="D17" s="16">
        <v>0.151042063303096</v>
      </c>
      <c r="E17" s="16">
        <v>0.125369275475535</v>
      </c>
      <c r="F17" s="16">
        <v>0.34514792250422699</v>
      </c>
      <c r="G17" s="16">
        <v>0.101781629394106</v>
      </c>
      <c r="H17" s="16">
        <v>0.14827796058217499</v>
      </c>
      <c r="I17" s="16">
        <v>0.116422090463596</v>
      </c>
      <c r="J17" s="16">
        <v>0.39668651625623602</v>
      </c>
      <c r="K17" s="16">
        <v>0.182622447758712</v>
      </c>
      <c r="L17" s="16">
        <v>0.17853143872222399</v>
      </c>
      <c r="M17" s="15">
        <v>0.14181274513561501</v>
      </c>
    </row>
    <row r="18" spans="1:13">
      <c r="A18" s="8" t="s">
        <v>34</v>
      </c>
      <c r="B18" s="14">
        <v>0.70761264409179903</v>
      </c>
      <c r="C18" s="14">
        <v>0.73330797981523899</v>
      </c>
      <c r="D18" s="14">
        <v>0.83397536307873599</v>
      </c>
      <c r="E18" s="14">
        <v>0.84672135537153403</v>
      </c>
      <c r="F18" s="14">
        <v>0.22706709041544099</v>
      </c>
      <c r="G18" s="14">
        <v>0.90253136450813698</v>
      </c>
      <c r="H18" s="14">
        <v>0.88159050325773503</v>
      </c>
      <c r="I18" s="14">
        <v>0.90126273040246796</v>
      </c>
      <c r="J18" s="14">
        <v>0.28375211346381102</v>
      </c>
      <c r="K18" s="14">
        <v>0.76641707462896402</v>
      </c>
      <c r="L18" s="14">
        <v>0.81580822905419703</v>
      </c>
      <c r="M18" s="13">
        <v>0.83671306260286304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G1"/>
    </sheetView>
  </sheetViews>
  <sheetFormatPr baseColWidth="10" defaultColWidth="8.83203125" defaultRowHeight="14" x14ac:dyDescent="0"/>
  <cols>
    <col min="2" max="15" width="9.83203125" customWidth="1"/>
  </cols>
  <sheetData>
    <row r="1" spans="1:15">
      <c r="A1" s="53" t="s">
        <v>2</v>
      </c>
      <c r="B1" s="54"/>
      <c r="C1" s="54"/>
      <c r="D1" s="54"/>
      <c r="E1" s="54"/>
      <c r="F1" s="54"/>
      <c r="G1" s="55"/>
      <c r="I1" s="53" t="s">
        <v>0</v>
      </c>
      <c r="J1" s="54"/>
      <c r="K1" s="54"/>
      <c r="L1" s="54"/>
      <c r="M1" s="54"/>
      <c r="N1" s="54"/>
      <c r="O1" s="55"/>
    </row>
    <row r="2" spans="1:15" s="1" customFormat="1">
      <c r="A2" s="2" t="s">
        <v>4</v>
      </c>
      <c r="B2" s="3" t="s">
        <v>5</v>
      </c>
      <c r="C2" s="3" t="s">
        <v>6</v>
      </c>
      <c r="D2" s="3" t="s">
        <v>65</v>
      </c>
      <c r="E2" s="3" t="s">
        <v>8</v>
      </c>
      <c r="F2" s="3" t="s">
        <v>9</v>
      </c>
      <c r="G2" s="4" t="s">
        <v>10</v>
      </c>
      <c r="I2" s="2" t="s">
        <v>4</v>
      </c>
      <c r="J2" s="3" t="s">
        <v>5</v>
      </c>
      <c r="K2" s="3" t="s">
        <v>6</v>
      </c>
      <c r="L2" s="3" t="s">
        <v>65</v>
      </c>
      <c r="M2" s="3" t="s">
        <v>8</v>
      </c>
      <c r="N2" s="3" t="s">
        <v>9</v>
      </c>
      <c r="O2" s="4" t="s">
        <v>10</v>
      </c>
    </row>
    <row r="3" spans="1:15">
      <c r="A3" s="5" t="s">
        <v>11</v>
      </c>
      <c r="B3" s="6">
        <v>103833</v>
      </c>
      <c r="C3" s="6">
        <v>2086</v>
      </c>
      <c r="D3" s="6">
        <v>9945</v>
      </c>
      <c r="E3" s="16">
        <v>0.94487056567593497</v>
      </c>
      <c r="F3" s="16">
        <v>0.19819004524886899</v>
      </c>
      <c r="G3" s="15">
        <v>0.32765356163244902</v>
      </c>
      <c r="I3" s="5" t="s">
        <v>11</v>
      </c>
      <c r="J3" s="6">
        <v>103833</v>
      </c>
      <c r="K3" s="6">
        <v>10079</v>
      </c>
      <c r="L3" s="6">
        <v>9945</v>
      </c>
      <c r="M3" s="16">
        <v>0.98551443595594801</v>
      </c>
      <c r="N3" s="16">
        <v>0.99879336349924597</v>
      </c>
      <c r="O3" s="15">
        <v>0.99210946863763505</v>
      </c>
    </row>
    <row r="4" spans="1:15">
      <c r="A4" s="5" t="s">
        <v>12</v>
      </c>
      <c r="B4" s="6">
        <v>62041</v>
      </c>
      <c r="C4" s="6">
        <v>18</v>
      </c>
      <c r="D4" s="6">
        <v>103</v>
      </c>
      <c r="E4" s="16">
        <v>0</v>
      </c>
      <c r="F4" s="16">
        <v>0</v>
      </c>
      <c r="G4" s="26" t="s">
        <v>64</v>
      </c>
      <c r="I4" s="5" t="s">
        <v>12</v>
      </c>
      <c r="J4" s="6">
        <v>62041</v>
      </c>
      <c r="K4" s="6">
        <v>18</v>
      </c>
      <c r="L4" s="6">
        <v>103</v>
      </c>
      <c r="M4" s="16">
        <v>0</v>
      </c>
      <c r="N4" s="16">
        <v>0</v>
      </c>
      <c r="O4" s="26" t="s">
        <v>64</v>
      </c>
    </row>
    <row r="5" spans="1:15">
      <c r="A5" s="5" t="s">
        <v>13</v>
      </c>
      <c r="B5" s="6">
        <v>53535</v>
      </c>
      <c r="C5" s="6">
        <v>1239</v>
      </c>
      <c r="D5" s="6">
        <v>20454</v>
      </c>
      <c r="E5" s="16">
        <v>0.821630347054076</v>
      </c>
      <c r="F5" s="16">
        <v>4.9770216094651397E-2</v>
      </c>
      <c r="G5" s="15">
        <v>9.3855160650901201E-2</v>
      </c>
      <c r="I5" s="5" t="s">
        <v>13</v>
      </c>
      <c r="J5" s="6">
        <v>53535</v>
      </c>
      <c r="K5" s="6">
        <v>14474</v>
      </c>
      <c r="L5" s="6">
        <v>20454</v>
      </c>
      <c r="M5" s="16">
        <v>0.98466215282575698</v>
      </c>
      <c r="N5" s="16">
        <v>0.69678302532512004</v>
      </c>
      <c r="O5" s="15">
        <v>0.81607879065506195</v>
      </c>
    </row>
    <row r="6" spans="1:15">
      <c r="A6" s="5" t="s">
        <v>14</v>
      </c>
      <c r="B6" s="6">
        <v>76566</v>
      </c>
      <c r="C6" s="6">
        <v>12278</v>
      </c>
      <c r="D6" s="6">
        <v>13110</v>
      </c>
      <c r="E6" s="16">
        <v>5.7012542759407104E-4</v>
      </c>
      <c r="F6" s="16">
        <v>5.3394355453851997E-4</v>
      </c>
      <c r="G6" s="15">
        <v>5.5144162596502304E-4</v>
      </c>
      <c r="I6" s="5" t="s">
        <v>14</v>
      </c>
      <c r="J6" s="6">
        <v>76566</v>
      </c>
      <c r="K6" s="6">
        <v>20954</v>
      </c>
      <c r="L6" s="6">
        <v>13110</v>
      </c>
      <c r="M6" s="16">
        <v>0.55154147179536095</v>
      </c>
      <c r="N6" s="16">
        <v>0.88154080854309702</v>
      </c>
      <c r="O6" s="15">
        <v>0.67854626585251299</v>
      </c>
    </row>
    <row r="7" spans="1:15">
      <c r="A7" s="5" t="s">
        <v>15</v>
      </c>
      <c r="B7" s="6">
        <v>86405</v>
      </c>
      <c r="C7" s="6">
        <v>3372</v>
      </c>
      <c r="D7" s="6">
        <v>9277</v>
      </c>
      <c r="E7" s="16">
        <v>0.96055753262159005</v>
      </c>
      <c r="F7" s="16">
        <v>0.34914304193165902</v>
      </c>
      <c r="G7" s="15">
        <v>0.51213534666772098</v>
      </c>
      <c r="I7" s="5" t="s">
        <v>15</v>
      </c>
      <c r="J7" s="6">
        <v>86405</v>
      </c>
      <c r="K7" s="6">
        <v>9384</v>
      </c>
      <c r="L7" s="6">
        <v>9277</v>
      </c>
      <c r="M7" s="16">
        <v>0.97676896845694805</v>
      </c>
      <c r="N7" s="16">
        <v>0.98803492508353996</v>
      </c>
      <c r="O7" s="15">
        <v>0.98236964792883597</v>
      </c>
    </row>
    <row r="8" spans="1:15">
      <c r="A8" s="5" t="s">
        <v>16</v>
      </c>
      <c r="B8" s="6">
        <v>30327</v>
      </c>
      <c r="C8" s="6">
        <v>3812</v>
      </c>
      <c r="D8" s="6">
        <v>9305</v>
      </c>
      <c r="E8" s="16">
        <v>7.8698845750262304E-3</v>
      </c>
      <c r="F8" s="16">
        <v>3.22407307898979E-3</v>
      </c>
      <c r="G8" s="15">
        <v>4.5742166653960498E-3</v>
      </c>
      <c r="I8" s="5" t="s">
        <v>16</v>
      </c>
      <c r="J8" s="6">
        <v>30327</v>
      </c>
      <c r="K8" s="6">
        <v>6400</v>
      </c>
      <c r="L8" s="6">
        <v>9305</v>
      </c>
      <c r="M8" s="16">
        <v>0.40484375</v>
      </c>
      <c r="N8" s="16">
        <v>0.27845244492208499</v>
      </c>
      <c r="O8" s="15">
        <v>0.32995861190703601</v>
      </c>
    </row>
    <row r="9" spans="1:15">
      <c r="A9" s="5" t="s">
        <v>17</v>
      </c>
      <c r="B9" s="6">
        <v>93197</v>
      </c>
      <c r="C9" s="6">
        <v>17034</v>
      </c>
      <c r="D9" s="6">
        <v>21089</v>
      </c>
      <c r="E9" s="16">
        <v>0.111424210402724</v>
      </c>
      <c r="F9" s="16">
        <v>8.99995258191474E-2</v>
      </c>
      <c r="G9" s="15">
        <v>9.9572436586837398E-2</v>
      </c>
      <c r="I9" s="5" t="s">
        <v>17</v>
      </c>
      <c r="J9" s="6">
        <v>93197</v>
      </c>
      <c r="K9" s="6">
        <v>25690</v>
      </c>
      <c r="L9" s="6">
        <v>21089</v>
      </c>
      <c r="M9" s="16">
        <v>0.41775009731412999</v>
      </c>
      <c r="N9" s="16">
        <v>0.50889089098582196</v>
      </c>
      <c r="O9" s="15">
        <v>0.45883836764360098</v>
      </c>
    </row>
    <row r="10" spans="1:15">
      <c r="A10" s="5" t="s">
        <v>18</v>
      </c>
      <c r="B10" s="6">
        <v>35869</v>
      </c>
      <c r="C10" s="6">
        <v>489</v>
      </c>
      <c r="D10" s="6">
        <v>18373</v>
      </c>
      <c r="E10" s="16">
        <v>0.11247443762781199</v>
      </c>
      <c r="F10" s="16">
        <v>2.9935231045556E-3</v>
      </c>
      <c r="G10" s="15">
        <v>5.83183119499523E-3</v>
      </c>
      <c r="I10" s="5" t="s">
        <v>18</v>
      </c>
      <c r="J10" s="6">
        <v>35869</v>
      </c>
      <c r="K10" s="6">
        <v>17597</v>
      </c>
      <c r="L10" s="6">
        <v>18373</v>
      </c>
      <c r="M10" s="16">
        <v>0.97215434449053795</v>
      </c>
      <c r="N10" s="16">
        <v>0.93109454090241095</v>
      </c>
      <c r="O10" s="15">
        <v>0.951181540172366</v>
      </c>
    </row>
    <row r="11" spans="1:15">
      <c r="A11" s="5" t="s">
        <v>19</v>
      </c>
      <c r="B11" s="6">
        <v>5342</v>
      </c>
      <c r="C11" s="6">
        <v>3390</v>
      </c>
      <c r="D11" s="6">
        <v>2619</v>
      </c>
      <c r="E11" s="16">
        <v>0.71622418879056005</v>
      </c>
      <c r="F11" s="16">
        <v>0.92707140129820498</v>
      </c>
      <c r="G11" s="15">
        <v>0.80812115160592402</v>
      </c>
      <c r="I11" s="5" t="s">
        <v>19</v>
      </c>
      <c r="J11" s="6">
        <v>5342</v>
      </c>
      <c r="K11" s="6">
        <v>2492</v>
      </c>
      <c r="L11" s="6">
        <v>2619</v>
      </c>
      <c r="M11" s="16">
        <v>0.68539325842696597</v>
      </c>
      <c r="N11" s="16">
        <v>0.65215731195112603</v>
      </c>
      <c r="O11" s="15">
        <v>0.66836235570338498</v>
      </c>
    </row>
    <row r="12" spans="1:15">
      <c r="A12" s="5" t="s">
        <v>20</v>
      </c>
      <c r="B12" s="6">
        <v>53167</v>
      </c>
      <c r="C12" s="6">
        <v>878</v>
      </c>
      <c r="D12" s="6">
        <v>9274</v>
      </c>
      <c r="E12" s="16">
        <v>4.5558086560364502E-2</v>
      </c>
      <c r="F12" s="16">
        <v>4.3131334914815597E-3</v>
      </c>
      <c r="G12" s="15">
        <v>7.8802206461780905E-3</v>
      </c>
      <c r="I12" s="5" t="s">
        <v>20</v>
      </c>
      <c r="J12" s="6">
        <v>53167</v>
      </c>
      <c r="K12" s="6">
        <v>8356</v>
      </c>
      <c r="L12" s="6">
        <v>9274</v>
      </c>
      <c r="M12" s="16">
        <v>0.805887984681666</v>
      </c>
      <c r="N12" s="16">
        <v>0.72611602329092095</v>
      </c>
      <c r="O12" s="15">
        <v>0.76392512762336895</v>
      </c>
    </row>
    <row r="13" spans="1:15">
      <c r="A13" s="5" t="s">
        <v>21</v>
      </c>
      <c r="B13" s="6">
        <v>83215</v>
      </c>
      <c r="C13" s="6">
        <v>533</v>
      </c>
      <c r="D13" s="6">
        <v>8461</v>
      </c>
      <c r="E13" s="16">
        <v>0.4953095684803</v>
      </c>
      <c r="F13" s="16">
        <v>3.12019855809006E-2</v>
      </c>
      <c r="G13" s="15">
        <v>5.8705803869246197E-2</v>
      </c>
      <c r="I13" s="5" t="s">
        <v>21</v>
      </c>
      <c r="J13" s="6">
        <v>83215</v>
      </c>
      <c r="K13" s="6">
        <v>6884</v>
      </c>
      <c r="L13" s="6">
        <v>8461</v>
      </c>
      <c r="M13" s="16">
        <v>0.96019755955839603</v>
      </c>
      <c r="N13" s="16">
        <v>0.781231532915731</v>
      </c>
      <c r="O13" s="15">
        <v>0.86151840990550699</v>
      </c>
    </row>
    <row r="14" spans="1:15">
      <c r="A14" s="5" t="s">
        <v>22</v>
      </c>
      <c r="B14" s="6">
        <v>70591</v>
      </c>
      <c r="C14" s="6">
        <v>1006</v>
      </c>
      <c r="D14" s="6">
        <v>6647</v>
      </c>
      <c r="E14" s="16">
        <v>0.61530815109343895</v>
      </c>
      <c r="F14" s="16">
        <v>9.3124717917857702E-2</v>
      </c>
      <c r="G14" s="15">
        <v>0.16176662746635301</v>
      </c>
      <c r="I14" s="5" t="s">
        <v>22</v>
      </c>
      <c r="J14" s="6">
        <v>70591</v>
      </c>
      <c r="K14" s="6">
        <v>7025</v>
      </c>
      <c r="L14" s="6">
        <v>6647</v>
      </c>
      <c r="M14" s="16">
        <v>0.94192170818505305</v>
      </c>
      <c r="N14" s="16">
        <v>0.99548668572288201</v>
      </c>
      <c r="O14" s="15">
        <v>0.96796372147454701</v>
      </c>
    </row>
    <row r="15" spans="1:15">
      <c r="A15" s="5" t="s">
        <v>23</v>
      </c>
      <c r="B15" s="6">
        <v>100383</v>
      </c>
      <c r="C15" s="6">
        <v>1946</v>
      </c>
      <c r="D15" s="6">
        <v>28566</v>
      </c>
      <c r="E15" s="16">
        <v>0.85149023638232302</v>
      </c>
      <c r="F15" s="16">
        <v>5.80060211440174E-2</v>
      </c>
      <c r="G15" s="15">
        <v>0.10861300471945499</v>
      </c>
      <c r="I15" s="5" t="s">
        <v>23</v>
      </c>
      <c r="J15" s="6">
        <v>100383</v>
      </c>
      <c r="K15" s="6">
        <v>10820</v>
      </c>
      <c r="L15" s="6">
        <v>28566</v>
      </c>
      <c r="M15" s="16">
        <v>0.97227356746765203</v>
      </c>
      <c r="N15" s="16">
        <v>0.36826997129454597</v>
      </c>
      <c r="O15" s="15">
        <v>0.53419996953232096</v>
      </c>
    </row>
    <row r="16" spans="1:15">
      <c r="A16" s="5" t="s">
        <v>24</v>
      </c>
      <c r="B16" s="6">
        <v>73566</v>
      </c>
      <c r="C16" s="6">
        <v>363</v>
      </c>
      <c r="D16" s="6">
        <v>3098</v>
      </c>
      <c r="E16" s="16">
        <v>0.63360881542699699</v>
      </c>
      <c r="F16" s="16">
        <v>7.4241446094254399E-2</v>
      </c>
      <c r="G16" s="15">
        <v>0.13290956370991</v>
      </c>
      <c r="I16" s="5" t="s">
        <v>24</v>
      </c>
      <c r="J16" s="6">
        <v>73566</v>
      </c>
      <c r="K16" s="6">
        <v>3162</v>
      </c>
      <c r="L16" s="6">
        <v>3098</v>
      </c>
      <c r="M16" s="16">
        <v>0.9573055028463</v>
      </c>
      <c r="N16" s="16">
        <v>0.97708198837960003</v>
      </c>
      <c r="O16" s="15">
        <v>0.96709265175718795</v>
      </c>
    </row>
    <row r="17" spans="1:15">
      <c r="A17" s="5" t="s">
        <v>25</v>
      </c>
      <c r="B17" s="6">
        <v>141822</v>
      </c>
      <c r="C17" s="6">
        <v>17355</v>
      </c>
      <c r="D17" s="6">
        <v>16186</v>
      </c>
      <c r="E17" s="16">
        <v>5.5776433304523199E-2</v>
      </c>
      <c r="F17" s="16">
        <v>5.9804769553935502E-2</v>
      </c>
      <c r="G17" s="15">
        <v>5.7720401896186803E-2</v>
      </c>
      <c r="I17" s="5" t="s">
        <v>25</v>
      </c>
      <c r="J17" s="6">
        <v>141822</v>
      </c>
      <c r="K17" s="6">
        <v>18189</v>
      </c>
      <c r="L17" s="6">
        <v>16186</v>
      </c>
      <c r="M17" s="16">
        <v>0.150805431854417</v>
      </c>
      <c r="N17" s="16">
        <v>0.169467440998394</v>
      </c>
      <c r="O17" s="15">
        <v>0.159592727272727</v>
      </c>
    </row>
    <row r="18" spans="1:15">
      <c r="A18" s="5" t="s">
        <v>26</v>
      </c>
      <c r="B18" s="6">
        <v>72976</v>
      </c>
      <c r="C18" s="6">
        <v>65922</v>
      </c>
      <c r="D18" s="6">
        <v>2253</v>
      </c>
      <c r="E18" s="16">
        <v>3.1264221352507497E-2</v>
      </c>
      <c r="F18" s="16">
        <v>0.91478029294274299</v>
      </c>
      <c r="G18" s="15">
        <v>6.04620462046205E-2</v>
      </c>
      <c r="I18" s="5" t="s">
        <v>26</v>
      </c>
      <c r="J18" s="6">
        <v>72976</v>
      </c>
      <c r="K18" s="6">
        <v>64664</v>
      </c>
      <c r="L18" s="6">
        <v>2253</v>
      </c>
      <c r="M18" s="16">
        <v>3.1856983793146103E-2</v>
      </c>
      <c r="N18" s="16">
        <v>0.91433644030182004</v>
      </c>
      <c r="O18" s="15">
        <v>6.1568809121747801E-2</v>
      </c>
    </row>
    <row r="19" spans="1:15">
      <c r="A19" s="5" t="s">
        <v>27</v>
      </c>
      <c r="B19" s="6">
        <v>25649</v>
      </c>
      <c r="C19" s="6">
        <v>43</v>
      </c>
      <c r="D19" s="6">
        <v>24938</v>
      </c>
      <c r="E19" s="16">
        <v>0.209302325581395</v>
      </c>
      <c r="F19" s="16">
        <v>3.6089501964872901E-4</v>
      </c>
      <c r="G19" s="15">
        <v>7.2054761618830295E-4</v>
      </c>
      <c r="I19" s="5" t="s">
        <v>27</v>
      </c>
      <c r="J19" s="6">
        <v>25649</v>
      </c>
      <c r="K19" s="6">
        <v>74</v>
      </c>
      <c r="L19" s="6">
        <v>24938</v>
      </c>
      <c r="M19" s="16">
        <v>0.45945945945945899</v>
      </c>
      <c r="N19" s="16">
        <v>1.36338118533964E-3</v>
      </c>
      <c r="O19" s="15">
        <v>2.71869502638733E-3</v>
      </c>
    </row>
    <row r="20" spans="1:15">
      <c r="A20" s="5" t="s">
        <v>28</v>
      </c>
      <c r="B20" s="6">
        <v>107215</v>
      </c>
      <c r="C20" s="6">
        <v>1542</v>
      </c>
      <c r="D20" s="6">
        <v>12621</v>
      </c>
      <c r="E20" s="16">
        <v>0.96173800259403397</v>
      </c>
      <c r="F20" s="16">
        <v>0.117502575073291</v>
      </c>
      <c r="G20" s="15">
        <v>0.209418908423357</v>
      </c>
      <c r="I20" s="5" t="s">
        <v>28</v>
      </c>
      <c r="J20" s="6">
        <v>107215</v>
      </c>
      <c r="K20" s="6">
        <v>12506</v>
      </c>
      <c r="L20" s="6">
        <v>12621</v>
      </c>
      <c r="M20" s="16">
        <v>0.99528226451303403</v>
      </c>
      <c r="N20" s="16">
        <v>0.98621345376753</v>
      </c>
      <c r="O20" s="15">
        <v>0.99072710629999605</v>
      </c>
    </row>
    <row r="21" spans="1:15">
      <c r="A21" s="5" t="s">
        <v>29</v>
      </c>
      <c r="B21" s="6">
        <v>75043</v>
      </c>
      <c r="C21" s="6">
        <v>600</v>
      </c>
      <c r="D21" s="6">
        <v>7580</v>
      </c>
      <c r="E21" s="16">
        <v>0.30666666666666698</v>
      </c>
      <c r="F21" s="16">
        <v>2.4274406332453799E-2</v>
      </c>
      <c r="G21" s="15">
        <v>4.4987775061124703E-2</v>
      </c>
      <c r="I21" s="5" t="s">
        <v>29</v>
      </c>
      <c r="J21" s="6">
        <v>75043</v>
      </c>
      <c r="K21" s="6">
        <v>8007</v>
      </c>
      <c r="L21" s="6">
        <v>7580</v>
      </c>
      <c r="M21" s="16">
        <v>0.94142625202947405</v>
      </c>
      <c r="N21" s="16">
        <v>0.99445910290237505</v>
      </c>
      <c r="O21" s="15">
        <v>0.96721626996856402</v>
      </c>
    </row>
    <row r="22" spans="1:15">
      <c r="A22" s="5" t="s">
        <v>30</v>
      </c>
      <c r="B22" s="6">
        <v>41138</v>
      </c>
      <c r="C22" s="6">
        <v>3239</v>
      </c>
      <c r="D22" s="6">
        <v>12575</v>
      </c>
      <c r="E22" s="16">
        <v>0.77647422043840697</v>
      </c>
      <c r="F22" s="16">
        <v>0.2</v>
      </c>
      <c r="G22" s="15">
        <v>0.318072593904136</v>
      </c>
      <c r="I22" s="5" t="s">
        <v>30</v>
      </c>
      <c r="J22" s="6">
        <v>41138</v>
      </c>
      <c r="K22" s="6">
        <v>5872</v>
      </c>
      <c r="L22" s="6">
        <v>12575</v>
      </c>
      <c r="M22" s="16">
        <v>0.88658038147138996</v>
      </c>
      <c r="N22" s="16">
        <v>0.41399602385685902</v>
      </c>
      <c r="O22" s="15">
        <v>0.56442782024177396</v>
      </c>
    </row>
    <row r="23" spans="1:15">
      <c r="A23" s="5" t="s">
        <v>31</v>
      </c>
      <c r="B23" s="6">
        <v>117548</v>
      </c>
      <c r="C23" s="6">
        <v>909</v>
      </c>
      <c r="D23" s="6">
        <v>6382</v>
      </c>
      <c r="E23" s="16">
        <v>5.9405940594059403E-2</v>
      </c>
      <c r="F23" s="16">
        <v>8.4612973989344996E-3</v>
      </c>
      <c r="G23" s="15">
        <v>1.4812782883006401E-2</v>
      </c>
      <c r="I23" s="5" t="s">
        <v>31</v>
      </c>
      <c r="J23" s="6">
        <v>117548</v>
      </c>
      <c r="K23" s="6">
        <v>5331</v>
      </c>
      <c r="L23" s="6">
        <v>6382</v>
      </c>
      <c r="M23" s="16">
        <v>0.82029637966610403</v>
      </c>
      <c r="N23" s="16">
        <v>0.68520839862112204</v>
      </c>
      <c r="O23" s="15">
        <v>0.74669171006573898</v>
      </c>
    </row>
    <row r="24" spans="1:15">
      <c r="A24" s="5" t="s">
        <v>32</v>
      </c>
      <c r="B24" s="6">
        <v>128186</v>
      </c>
      <c r="C24" s="6">
        <v>13908</v>
      </c>
      <c r="D24" s="6">
        <v>16067</v>
      </c>
      <c r="E24" s="16">
        <v>0.349007765314927</v>
      </c>
      <c r="F24" s="16">
        <v>0.30210991473206</v>
      </c>
      <c r="G24" s="15">
        <v>0.32386989157631402</v>
      </c>
      <c r="I24" s="5" t="s">
        <v>32</v>
      </c>
      <c r="J24" s="6">
        <v>128186</v>
      </c>
      <c r="K24" s="6">
        <v>21163</v>
      </c>
      <c r="L24" s="6">
        <v>16067</v>
      </c>
      <c r="M24" s="16">
        <v>0.63885082455228503</v>
      </c>
      <c r="N24" s="16">
        <v>0.84147631791871502</v>
      </c>
      <c r="O24" s="15">
        <v>0.72629599785119503</v>
      </c>
    </row>
    <row r="25" spans="1:15">
      <c r="A25" s="5" t="s">
        <v>33</v>
      </c>
      <c r="B25" s="6">
        <v>114553</v>
      </c>
      <c r="C25" s="6">
        <v>5514</v>
      </c>
      <c r="D25" s="6">
        <v>19306</v>
      </c>
      <c r="E25" s="16">
        <v>0.41077257889009799</v>
      </c>
      <c r="F25" s="16">
        <v>0.117321040091163</v>
      </c>
      <c r="G25" s="15">
        <v>0.18251410153102299</v>
      </c>
      <c r="I25" s="5" t="s">
        <v>33</v>
      </c>
      <c r="J25" s="6">
        <v>114553</v>
      </c>
      <c r="K25" s="6">
        <v>10398</v>
      </c>
      <c r="L25" s="6">
        <v>19306</v>
      </c>
      <c r="M25" s="16">
        <v>0.68493941142527404</v>
      </c>
      <c r="N25" s="16">
        <v>0.36890085983631998</v>
      </c>
      <c r="O25" s="15">
        <v>0.47953137624562298</v>
      </c>
    </row>
    <row r="26" spans="1:15">
      <c r="A26" s="5"/>
      <c r="B26" s="6"/>
      <c r="C26" s="6"/>
      <c r="D26" s="6"/>
      <c r="E26" s="16"/>
      <c r="F26" s="16"/>
      <c r="G26" s="15"/>
      <c r="I26" s="5"/>
      <c r="J26" s="6"/>
      <c r="K26" s="6"/>
      <c r="L26" s="6"/>
      <c r="M26" s="16"/>
      <c r="N26" s="16"/>
      <c r="O26" s="15"/>
    </row>
    <row r="27" spans="1:15">
      <c r="A27" s="5" t="s">
        <v>63</v>
      </c>
      <c r="B27" s="6">
        <f>SUM(B3:B25)</f>
        <v>1752167</v>
      </c>
      <c r="C27" s="6">
        <f>SUM(C3:C25)</f>
        <v>157476</v>
      </c>
      <c r="D27" s="6">
        <f>SUM(D3:D25)</f>
        <v>278229</v>
      </c>
      <c r="E27" s="16"/>
      <c r="F27" s="16"/>
      <c r="G27" s="15"/>
      <c r="I27" s="5" t="s">
        <v>63</v>
      </c>
      <c r="J27" s="6">
        <f>SUM(J3:J25)</f>
        <v>1752167</v>
      </c>
      <c r="K27" s="6">
        <f>SUM(K3:K25)</f>
        <v>289539</v>
      </c>
      <c r="L27" s="6">
        <f>SUM(L3:L25)</f>
        <v>278229</v>
      </c>
      <c r="M27" s="16"/>
      <c r="N27" s="16"/>
      <c r="O27" s="15"/>
    </row>
    <row r="28" spans="1:15">
      <c r="A28" s="5" t="s">
        <v>62</v>
      </c>
      <c r="B28" s="6">
        <f t="shared" ref="B28:G28" si="0">MEDIAN(B3:B25)</f>
        <v>75043</v>
      </c>
      <c r="C28" s="6">
        <f t="shared" si="0"/>
        <v>1946</v>
      </c>
      <c r="D28" s="6">
        <f t="shared" si="0"/>
        <v>9945</v>
      </c>
      <c r="E28" s="16">
        <f t="shared" si="0"/>
        <v>0.349007765314927</v>
      </c>
      <c r="F28" s="16">
        <f t="shared" si="0"/>
        <v>5.9804769553935502E-2</v>
      </c>
      <c r="G28" s="15">
        <f t="shared" si="0"/>
        <v>9.6713798618869307E-2</v>
      </c>
      <c r="I28" s="5" t="s">
        <v>62</v>
      </c>
      <c r="J28" s="6">
        <f t="shared" ref="J28:O28" si="1">MEDIAN(J3:J25)</f>
        <v>75043</v>
      </c>
      <c r="K28" s="6">
        <f t="shared" si="1"/>
        <v>9384</v>
      </c>
      <c r="L28" s="6">
        <f t="shared" si="1"/>
        <v>9945</v>
      </c>
      <c r="M28" s="16">
        <f t="shared" si="1"/>
        <v>0.82029637966610403</v>
      </c>
      <c r="N28" s="16">
        <f t="shared" si="1"/>
        <v>0.72611602329092095</v>
      </c>
      <c r="O28" s="15">
        <f t="shared" si="1"/>
        <v>0.736493853958467</v>
      </c>
    </row>
    <row r="29" spans="1:15">
      <c r="A29" s="8"/>
      <c r="B29" s="25"/>
      <c r="C29" s="25"/>
      <c r="D29" s="25"/>
      <c r="E29" s="14"/>
      <c r="F29" s="14"/>
      <c r="G29" s="13"/>
      <c r="I29" s="8"/>
      <c r="J29" s="25"/>
      <c r="K29" s="25"/>
      <c r="L29" s="25"/>
      <c r="M29" s="14"/>
      <c r="N29" s="14"/>
      <c r="O29" s="13"/>
    </row>
  </sheetData>
  <mergeCells count="2">
    <mergeCell ref="A1:G1"/>
    <mergeCell ref="I1:O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/>
  </sheetViews>
  <sheetFormatPr baseColWidth="10" defaultRowHeight="15" x14ac:dyDescent="0"/>
  <cols>
    <col min="1" max="13" width="15.1640625" style="27" customWidth="1"/>
    <col min="14" max="16384" width="10.83203125" style="27"/>
  </cols>
  <sheetData>
    <row r="1" spans="1:13" ht="37" customHeight="1">
      <c r="E1" s="58" t="s">
        <v>74</v>
      </c>
      <c r="F1" s="56"/>
      <c r="G1" s="57"/>
      <c r="H1" s="56" t="s">
        <v>73</v>
      </c>
      <c r="I1" s="56"/>
      <c r="J1" s="57"/>
      <c r="K1" s="59" t="s">
        <v>72</v>
      </c>
      <c r="L1" s="60"/>
      <c r="M1" s="61"/>
    </row>
    <row r="2" spans="1:13" s="46" customFormat="1" ht="76" customHeight="1">
      <c r="A2" s="49" t="s">
        <v>4</v>
      </c>
      <c r="B2" s="48" t="s">
        <v>71</v>
      </c>
      <c r="C2" s="48" t="s">
        <v>70</v>
      </c>
      <c r="D2" s="48" t="s">
        <v>69</v>
      </c>
      <c r="E2" s="52" t="s">
        <v>8</v>
      </c>
      <c r="F2" s="50" t="s">
        <v>9</v>
      </c>
      <c r="G2" s="51" t="s">
        <v>10</v>
      </c>
      <c r="H2" s="50" t="s">
        <v>8</v>
      </c>
      <c r="I2" s="50" t="s">
        <v>9</v>
      </c>
      <c r="J2" s="50" t="s">
        <v>10</v>
      </c>
      <c r="K2" s="49" t="s">
        <v>68</v>
      </c>
      <c r="L2" s="48" t="s">
        <v>67</v>
      </c>
      <c r="M2" s="47" t="s">
        <v>66</v>
      </c>
    </row>
    <row r="3" spans="1:13">
      <c r="A3" s="45" t="s">
        <v>12</v>
      </c>
      <c r="B3" s="44">
        <v>25045</v>
      </c>
      <c r="C3" s="44">
        <v>9575</v>
      </c>
      <c r="D3" s="44">
        <v>9390</v>
      </c>
      <c r="E3" s="43">
        <v>0.95697127937336801</v>
      </c>
      <c r="F3" s="41">
        <v>0.97582534611288596</v>
      </c>
      <c r="G3" s="42">
        <v>0.96630635380965002</v>
      </c>
      <c r="H3" s="41">
        <v>0.982841542197743</v>
      </c>
      <c r="I3" s="41">
        <v>0.99970938680615995</v>
      </c>
      <c r="J3" s="40">
        <v>0.99120370740921604</v>
      </c>
      <c r="K3" s="39">
        <v>19.55818</v>
      </c>
      <c r="L3" s="38">
        <v>33.485810000000001</v>
      </c>
      <c r="M3" s="37">
        <f>L3/K3</f>
        <v>1.7121127835003054</v>
      </c>
    </row>
    <row r="4" spans="1:13">
      <c r="A4" s="45" t="s">
        <v>13</v>
      </c>
      <c r="B4" s="44">
        <v>29960</v>
      </c>
      <c r="C4" s="44">
        <v>9799</v>
      </c>
      <c r="D4" s="44">
        <v>9663</v>
      </c>
      <c r="E4" s="43">
        <v>0.78273293193183002</v>
      </c>
      <c r="F4" s="41">
        <v>0.79374935320293905</v>
      </c>
      <c r="G4" s="42">
        <v>0.78820265132052203</v>
      </c>
      <c r="H4" s="41">
        <v>0.68135445610251699</v>
      </c>
      <c r="I4" s="41">
        <v>0.993289199238233</v>
      </c>
      <c r="J4" s="40">
        <v>0.80826989066132005</v>
      </c>
      <c r="K4" s="39">
        <v>27.106760000000001</v>
      </c>
      <c r="L4" s="38">
        <v>38.601599999999998</v>
      </c>
      <c r="M4" s="37">
        <f>L4/K4</f>
        <v>1.4240580578423978</v>
      </c>
    </row>
    <row r="5" spans="1:13">
      <c r="A5" s="45" t="s">
        <v>14</v>
      </c>
      <c r="B5" s="44">
        <v>26803</v>
      </c>
      <c r="C5" s="44">
        <v>9506</v>
      </c>
      <c r="D5" s="44">
        <v>8358</v>
      </c>
      <c r="E5" s="43">
        <v>0.85209341468546196</v>
      </c>
      <c r="F5" s="41">
        <v>0.96913137114142101</v>
      </c>
      <c r="G5" s="42">
        <v>0.90685176892073405</v>
      </c>
      <c r="H5" s="41">
        <v>0.95973511814937795</v>
      </c>
      <c r="I5" s="41">
        <v>0.85191313666162405</v>
      </c>
      <c r="J5" s="40">
        <v>0.90261556314335101</v>
      </c>
      <c r="K5" s="39">
        <v>25.909269999999999</v>
      </c>
      <c r="L5" s="38">
        <v>54.257649999999998</v>
      </c>
      <c r="M5" s="37">
        <f>L5/K5</f>
        <v>2.0941404369941723</v>
      </c>
    </row>
    <row r="6" spans="1:13">
      <c r="A6" s="45" t="s">
        <v>15</v>
      </c>
      <c r="B6" s="44">
        <v>30262</v>
      </c>
      <c r="C6" s="44">
        <v>17499</v>
      </c>
      <c r="D6" s="44">
        <v>17916</v>
      </c>
      <c r="E6" s="43">
        <v>0.97765586604948895</v>
      </c>
      <c r="F6" s="41">
        <v>0.95490064746595205</v>
      </c>
      <c r="G6" s="42">
        <v>0.96614428914301897</v>
      </c>
      <c r="H6" s="41">
        <v>0.98684784561295502</v>
      </c>
      <c r="I6" s="41">
        <v>0.99716056425681998</v>
      </c>
      <c r="J6" s="40">
        <v>0.99197740258735201</v>
      </c>
      <c r="K6" s="39">
        <v>31.401209999999999</v>
      </c>
      <c r="L6" s="38">
        <v>33.717039999999997</v>
      </c>
      <c r="M6" s="37">
        <f>L6/K6</f>
        <v>1.073749705823438</v>
      </c>
    </row>
    <row r="7" spans="1:13">
      <c r="A7" s="36" t="s">
        <v>16</v>
      </c>
      <c r="B7" s="35">
        <v>29416</v>
      </c>
      <c r="C7" s="35">
        <v>7645</v>
      </c>
      <c r="D7" s="35">
        <v>6124</v>
      </c>
      <c r="E7" s="34">
        <v>0.71890124264224997</v>
      </c>
      <c r="F7" s="32">
        <v>0.89745264532985003</v>
      </c>
      <c r="G7" s="33">
        <v>0.79831505555959004</v>
      </c>
      <c r="H7" s="32">
        <v>0.55025254139760904</v>
      </c>
      <c r="I7" s="32">
        <v>0.81880886690134103</v>
      </c>
      <c r="J7" s="31">
        <v>0.65819057815845805</v>
      </c>
      <c r="K7" s="30">
        <v>26.262309999999999</v>
      </c>
      <c r="L7" s="29">
        <v>63.467350000000003</v>
      </c>
      <c r="M7" s="28">
        <f>L7/K7</f>
        <v>2.4166705061359797</v>
      </c>
    </row>
    <row r="9" spans="1:13">
      <c r="A9" s="63" t="s">
        <v>62</v>
      </c>
      <c r="E9" s="62">
        <f t="shared" ref="E9:F9" si="0">MEDIAN(E3:E7)</f>
        <v>0.85209341468546196</v>
      </c>
      <c r="F9" s="62">
        <f t="shared" si="0"/>
        <v>0.95490064746595205</v>
      </c>
      <c r="G9" s="64">
        <f>MEDIAN(G3:G7)</f>
        <v>0.90685176892073405</v>
      </c>
      <c r="H9" s="62">
        <f t="shared" ref="H9:M9" si="1">MEDIAN(H3:H7)</f>
        <v>0.95973511814937795</v>
      </c>
      <c r="I9" s="62">
        <f t="shared" si="1"/>
        <v>0.993289199238233</v>
      </c>
      <c r="J9" s="64">
        <f t="shared" si="1"/>
        <v>0.90261556314335101</v>
      </c>
      <c r="K9" s="62">
        <f t="shared" si="1"/>
        <v>26.262309999999999</v>
      </c>
      <c r="L9" s="62">
        <f t="shared" si="1"/>
        <v>38.601599999999998</v>
      </c>
      <c r="M9" s="64">
        <f t="shared" si="1"/>
        <v>1.7121127835003054</v>
      </c>
    </row>
  </sheetData>
  <mergeCells count="3">
    <mergeCell ref="H1:J1"/>
    <mergeCell ref="E1:G1"/>
    <mergeCell ref="K1:M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A) Performance_LOH</vt:lpstr>
      <vt:lpstr>B) Performance_LOH_signif</vt:lpstr>
      <vt:lpstr>C) Performance_ASCNA</vt:lpstr>
      <vt:lpstr>D) Performance_vs_EXCAP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Gavin Ha</cp:lastModifiedBy>
  <dcterms:created xsi:type="dcterms:W3CDTF">2011-12-09T23:37:52Z</dcterms:created>
  <dcterms:modified xsi:type="dcterms:W3CDTF">2012-03-18T22:05:47Z</dcterms:modified>
</cp:coreProperties>
</file>