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80" yWindow="0" windowWidth="32300" windowHeight="27880"/>
  </bookViews>
  <sheets>
    <sheet name="TN_SOLiD_HiSeq_coverage" sheetId="1" r:id="rId1"/>
    <sheet name="TN_RNAseq_coverage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F16" i="1"/>
  <c r="C16" i="1"/>
  <c r="E16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3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E58" i="1"/>
  <c r="C58" i="1"/>
</calcChain>
</file>

<file path=xl/sharedStrings.xml><?xml version="1.0" encoding="utf-8"?>
<sst xmlns="http://schemas.openxmlformats.org/spreadsheetml/2006/main" count="106" uniqueCount="72">
  <si>
    <t>Library</t>
  </si>
  <si>
    <t>SA028</t>
  </si>
  <si>
    <t>SA028N</t>
  </si>
  <si>
    <t>SA029</t>
  </si>
  <si>
    <t>SA029N</t>
  </si>
  <si>
    <t>SA030</t>
  </si>
  <si>
    <t>SA030N</t>
  </si>
  <si>
    <t>SA052</t>
  </si>
  <si>
    <t>SA052N</t>
  </si>
  <si>
    <t>SA065</t>
  </si>
  <si>
    <t>SA065N</t>
  </si>
  <si>
    <t>SA073</t>
  </si>
  <si>
    <t>SA073N</t>
  </si>
  <si>
    <t>SA219</t>
  </si>
  <si>
    <t>SA219N</t>
  </si>
  <si>
    <t>SA220</t>
  </si>
  <si>
    <t>SA220N</t>
  </si>
  <si>
    <t>SA223</t>
  </si>
  <si>
    <t>SA223N</t>
  </si>
  <si>
    <t>SA224</t>
  </si>
  <si>
    <t>SA224N</t>
  </si>
  <si>
    <t>SA225</t>
  </si>
  <si>
    <t>SA225N</t>
  </si>
  <si>
    <t>SA227</t>
  </si>
  <si>
    <t>SA227N</t>
  </si>
  <si>
    <t>SA231</t>
  </si>
  <si>
    <t>SA231N</t>
  </si>
  <si>
    <t>SA233</t>
  </si>
  <si>
    <t>SA233N</t>
  </si>
  <si>
    <t>SA235</t>
  </si>
  <si>
    <t>SA235N</t>
  </si>
  <si>
    <t>SA236</t>
  </si>
  <si>
    <t>SA236N</t>
  </si>
  <si>
    <t>SA237</t>
  </si>
  <si>
    <t>SA237N</t>
  </si>
  <si>
    <t>total.MB</t>
  </si>
  <si>
    <t>total.mapped.MB</t>
  </si>
  <si>
    <t>duplicates</t>
  </si>
  <si>
    <t>paired.in.sequencing</t>
  </si>
  <si>
    <t>read1</t>
  </si>
  <si>
    <t>read2</t>
  </si>
  <si>
    <t>properly.paired</t>
  </si>
  <si>
    <t>with.itself.and.mate.mapped</t>
  </si>
  <si>
    <t>singletons</t>
  </si>
  <si>
    <t>with.mate.mapped.to.a.different.chr</t>
  </si>
  <si>
    <t>with.mate.mapped.to.a.different.chr(mapQ&gt;=5)</t>
  </si>
  <si>
    <t>SA085</t>
  </si>
  <si>
    <t>SA095</t>
  </si>
  <si>
    <t>SA221</t>
  </si>
  <si>
    <t>SA221N</t>
  </si>
  <si>
    <t>SA232</t>
  </si>
  <si>
    <t>SA232N</t>
  </si>
  <si>
    <t>SA238</t>
  </si>
  <si>
    <t>SA238N</t>
  </si>
  <si>
    <t>SA239</t>
  </si>
  <si>
    <t>SA239N</t>
  </si>
  <si>
    <t>SA299</t>
  </si>
  <si>
    <t>SA299N</t>
  </si>
  <si>
    <t>SA300</t>
  </si>
  <si>
    <t>SA300N</t>
  </si>
  <si>
    <t>Illumina HiSeq</t>
  </si>
  <si>
    <t>Life/ABI SOLiD</t>
  </si>
  <si>
    <t>total.reads</t>
  </si>
  <si>
    <t>read1.MB</t>
  </si>
  <si>
    <t>read2.MB</t>
  </si>
  <si>
    <t>Median</t>
  </si>
  <si>
    <t>total.mapped.MB.minusDuplicates</t>
  </si>
  <si>
    <t>Approx. sequence coverage</t>
  </si>
  <si>
    <t>Total Reads</t>
  </si>
  <si>
    <t>Mapped Reads</t>
  </si>
  <si>
    <t>SA051</t>
  </si>
  <si>
    <t>RNAseq Illumina GAII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</si>
</sst>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1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</borders>
  <cellStyleXfs count="14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/>
    <xf numFmtId="0" fontId="0" fillId="0" borderId="4" xfId="0" applyFill="1" applyBorder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2" fontId="0" fillId="0" borderId="0" xfId="0" applyNumberFormat="1" applyBorder="1"/>
    <xf numFmtId="0" fontId="3" fillId="0" borderId="9" xfId="0" applyFont="1" applyFill="1" applyBorder="1"/>
    <xf numFmtId="0" fontId="0" fillId="0" borderId="10" xfId="0" applyBorder="1"/>
    <xf numFmtId="0" fontId="0" fillId="0" borderId="11" xfId="0" applyBorder="1"/>
    <xf numFmtId="2" fontId="4" fillId="0" borderId="0" xfId="0" applyNumberFormat="1" applyFont="1" applyBorder="1" applyAlignment="1">
      <alignment wrapText="1"/>
    </xf>
    <xf numFmtId="2" fontId="0" fillId="0" borderId="7" xfId="0" applyNumberFormat="1" applyBorder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0" fontId="0" fillId="0" borderId="9" xfId="0" applyFill="1" applyBorder="1"/>
    <xf numFmtId="0" fontId="0" fillId="0" borderId="14" xfId="0" applyBorder="1"/>
    <xf numFmtId="0" fontId="0" fillId="0" borderId="15" xfId="0" applyBorder="1"/>
    <xf numFmtId="0" fontId="3" fillId="0" borderId="14" xfId="0" applyFont="1" applyBorder="1"/>
    <xf numFmtId="0" fontId="3" fillId="0" borderId="15" xfId="0" applyFont="1" applyBorder="1"/>
    <xf numFmtId="0" fontId="3" fillId="0" borderId="0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46">
    <cellStyle name="Accent3 - 40%" xfId="39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abSelected="1" zoomScale="125" zoomScaleNormal="125" zoomScalePageLayoutView="125" workbookViewId="0">
      <selection activeCell="B19" sqref="B19"/>
    </sheetView>
  </sheetViews>
  <sheetFormatPr baseColWidth="10" defaultColWidth="8.83203125" defaultRowHeight="14" x14ac:dyDescent="0"/>
  <cols>
    <col min="1" max="1" width="14.6640625" bestFit="1" customWidth="1"/>
    <col min="2" max="2" width="13.1640625" customWidth="1"/>
    <col min="3" max="3" width="16.5" customWidth="1"/>
    <col min="4" max="4" width="12.33203125" customWidth="1"/>
    <col min="5" max="5" width="15" customWidth="1"/>
    <col min="6" max="6" width="12.33203125" style="14" customWidth="1"/>
    <col min="7" max="7" width="20.33203125" customWidth="1"/>
    <col min="8" max="9" width="12" customWidth="1"/>
    <col min="10" max="10" width="15.6640625" customWidth="1"/>
    <col min="11" max="11" width="14.83203125" customWidth="1"/>
    <col min="12" max="12" width="13" customWidth="1"/>
    <col min="13" max="13" width="12.5" customWidth="1"/>
    <col min="14" max="14" width="20" customWidth="1"/>
    <col min="17" max="17" width="12.1640625" customWidth="1"/>
    <col min="18" max="18" width="12.1640625" bestFit="1" customWidth="1"/>
  </cols>
  <sheetData>
    <row r="1" spans="1:27">
      <c r="A1" s="33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1:27" s="1" customFormat="1" ht="52.5" customHeight="1">
      <c r="A2" s="2" t="s">
        <v>0</v>
      </c>
      <c r="B2" s="3" t="s">
        <v>35</v>
      </c>
      <c r="C2" s="3" t="s">
        <v>36</v>
      </c>
      <c r="D2" s="3" t="s">
        <v>37</v>
      </c>
      <c r="E2" s="3" t="s">
        <v>66</v>
      </c>
      <c r="F2" s="21" t="s">
        <v>67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4" t="s">
        <v>45</v>
      </c>
      <c r="P2"/>
      <c r="Q2"/>
      <c r="R2"/>
      <c r="S2"/>
      <c r="T2"/>
      <c r="U2"/>
      <c r="V2"/>
      <c r="W2"/>
      <c r="X2"/>
      <c r="Y2"/>
      <c r="Z2"/>
      <c r="AA2"/>
    </row>
    <row r="3" spans="1:27">
      <c r="A3" t="s">
        <v>48</v>
      </c>
      <c r="B3">
        <v>135649.05040000001</v>
      </c>
      <c r="C3">
        <v>130642.19319999999</v>
      </c>
      <c r="D3">
        <v>437322434</v>
      </c>
      <c r="E3">
        <f>C3-(D3*100/1000000)</f>
        <v>86909.949800000002</v>
      </c>
      <c r="F3" s="14">
        <f>E3/2980</f>
        <v>29.164412684563761</v>
      </c>
      <c r="G3">
        <v>1356490504</v>
      </c>
      <c r="H3">
        <v>678245252</v>
      </c>
      <c r="I3">
        <v>678245252</v>
      </c>
      <c r="J3">
        <v>1299734810</v>
      </c>
      <c r="K3">
        <v>1301547098</v>
      </c>
      <c r="L3">
        <v>4874834</v>
      </c>
      <c r="M3">
        <v>795179</v>
      </c>
      <c r="N3" s="7">
        <v>311236</v>
      </c>
    </row>
    <row r="4" spans="1:27">
      <c r="A4" t="s">
        <v>49</v>
      </c>
      <c r="B4">
        <v>113851.7846</v>
      </c>
      <c r="C4">
        <v>108674.2029</v>
      </c>
      <c r="D4">
        <v>235815362</v>
      </c>
      <c r="E4">
        <f t="shared" ref="E4:E14" si="0">C4-(D4*100/1000000)</f>
        <v>85092.666700000002</v>
      </c>
      <c r="F4" s="14">
        <f t="shared" ref="F4:F14" si="1">E4/2980</f>
        <v>28.554586140939598</v>
      </c>
      <c r="G4">
        <v>1138517846</v>
      </c>
      <c r="H4">
        <v>569258923</v>
      </c>
      <c r="I4">
        <v>569258923</v>
      </c>
      <c r="J4">
        <v>1078710024</v>
      </c>
      <c r="K4">
        <v>1080053544</v>
      </c>
      <c r="L4">
        <v>6688485</v>
      </c>
      <c r="M4">
        <v>506287</v>
      </c>
      <c r="N4" s="7">
        <v>81927</v>
      </c>
    </row>
    <row r="5" spans="1:27">
      <c r="A5" t="s">
        <v>50</v>
      </c>
      <c r="B5">
        <v>141576.02119999999</v>
      </c>
      <c r="C5">
        <v>135646.5851</v>
      </c>
      <c r="D5">
        <v>534709926</v>
      </c>
      <c r="E5">
        <f t="shared" si="0"/>
        <v>82175.592499999999</v>
      </c>
      <c r="F5" s="14">
        <f t="shared" si="1"/>
        <v>27.575702181208054</v>
      </c>
      <c r="G5">
        <v>1415760212</v>
      </c>
      <c r="H5">
        <v>707880106</v>
      </c>
      <c r="I5">
        <v>707880106</v>
      </c>
      <c r="J5">
        <v>1347945414</v>
      </c>
      <c r="K5">
        <v>1349602871</v>
      </c>
      <c r="L5">
        <v>6862980</v>
      </c>
      <c r="M5">
        <v>778130</v>
      </c>
      <c r="N5" s="7">
        <v>287401</v>
      </c>
    </row>
    <row r="6" spans="1:27">
      <c r="A6" t="s">
        <v>51</v>
      </c>
      <c r="B6">
        <v>138097.2452</v>
      </c>
      <c r="C6">
        <v>132055.06570000001</v>
      </c>
      <c r="D6">
        <v>396125097</v>
      </c>
      <c r="E6">
        <f t="shared" si="0"/>
        <v>92442.556000000011</v>
      </c>
      <c r="F6" s="14">
        <f t="shared" si="1"/>
        <v>31.02099194630873</v>
      </c>
      <c r="G6">
        <v>1380972452</v>
      </c>
      <c r="H6">
        <v>690486226</v>
      </c>
      <c r="I6">
        <v>690486226</v>
      </c>
      <c r="J6">
        <v>1312006570</v>
      </c>
      <c r="K6">
        <v>1313587714</v>
      </c>
      <c r="L6">
        <v>6962943</v>
      </c>
      <c r="M6">
        <v>625330</v>
      </c>
      <c r="N6" s="7">
        <v>112996</v>
      </c>
    </row>
    <row r="7" spans="1:27">
      <c r="A7" t="s">
        <v>52</v>
      </c>
      <c r="B7">
        <v>106551.8722</v>
      </c>
      <c r="C7">
        <v>102932.01549999999</v>
      </c>
      <c r="D7">
        <v>165666349</v>
      </c>
      <c r="E7">
        <f t="shared" si="0"/>
        <v>86365.380599999989</v>
      </c>
      <c r="F7" s="14">
        <f t="shared" si="1"/>
        <v>28.981671342281874</v>
      </c>
      <c r="G7">
        <v>1065518722</v>
      </c>
      <c r="H7">
        <v>532759361</v>
      </c>
      <c r="I7">
        <v>532759361</v>
      </c>
      <c r="J7">
        <v>1022798936</v>
      </c>
      <c r="K7">
        <v>1024005343</v>
      </c>
      <c r="L7">
        <v>5314812</v>
      </c>
      <c r="M7">
        <v>551481</v>
      </c>
      <c r="N7" s="7">
        <v>196334</v>
      </c>
    </row>
    <row r="8" spans="1:27">
      <c r="A8" t="s">
        <v>53</v>
      </c>
      <c r="B8">
        <v>118528.6574</v>
      </c>
      <c r="C8">
        <v>113479.70020000001</v>
      </c>
      <c r="D8">
        <v>146682928</v>
      </c>
      <c r="E8">
        <f t="shared" si="0"/>
        <v>98811.407400000011</v>
      </c>
      <c r="F8" s="14">
        <f t="shared" si="1"/>
        <v>33.158190402684568</v>
      </c>
      <c r="G8">
        <v>1185286574</v>
      </c>
      <c r="H8">
        <v>592643287</v>
      </c>
      <c r="I8">
        <v>592643287</v>
      </c>
      <c r="J8">
        <v>1127793334</v>
      </c>
      <c r="K8">
        <v>1129027013</v>
      </c>
      <c r="L8">
        <v>5769989</v>
      </c>
      <c r="M8">
        <v>527359</v>
      </c>
      <c r="N8" s="7">
        <v>98084</v>
      </c>
    </row>
    <row r="9" spans="1:27">
      <c r="A9" t="s">
        <v>54</v>
      </c>
      <c r="B9">
        <v>117554.9814</v>
      </c>
      <c r="C9">
        <v>113428.9779</v>
      </c>
      <c r="D9">
        <v>228278016</v>
      </c>
      <c r="E9">
        <f t="shared" si="0"/>
        <v>90601.176299999992</v>
      </c>
      <c r="F9" s="14">
        <f t="shared" si="1"/>
        <v>30.40307929530201</v>
      </c>
      <c r="G9">
        <v>1175549814</v>
      </c>
      <c r="H9">
        <v>587774907</v>
      </c>
      <c r="I9">
        <v>587774907</v>
      </c>
      <c r="J9">
        <v>1127519162</v>
      </c>
      <c r="K9">
        <v>1128984780</v>
      </c>
      <c r="L9">
        <v>5304999</v>
      </c>
      <c r="M9">
        <v>648801</v>
      </c>
      <c r="N9" s="7">
        <v>237557</v>
      </c>
    </row>
    <row r="10" spans="1:27">
      <c r="A10" t="s">
        <v>55</v>
      </c>
      <c r="B10">
        <v>123080.3382</v>
      </c>
      <c r="C10">
        <v>117647.6728</v>
      </c>
      <c r="D10">
        <v>250294749</v>
      </c>
      <c r="E10">
        <f t="shared" si="0"/>
        <v>92618.197899999999</v>
      </c>
      <c r="F10" s="14">
        <f t="shared" si="1"/>
        <v>31.079932181208054</v>
      </c>
      <c r="G10">
        <v>1230803382</v>
      </c>
      <c r="H10">
        <v>615401691</v>
      </c>
      <c r="I10">
        <v>615401691</v>
      </c>
      <c r="J10">
        <v>1168790766</v>
      </c>
      <c r="K10">
        <v>1170251904</v>
      </c>
      <c r="L10">
        <v>6224824</v>
      </c>
      <c r="M10">
        <v>545635</v>
      </c>
      <c r="N10" s="7">
        <v>101194</v>
      </c>
    </row>
    <row r="11" spans="1:27">
      <c r="A11" t="s">
        <v>56</v>
      </c>
      <c r="B11">
        <v>83122.123800000001</v>
      </c>
      <c r="C11">
        <v>80384.301099999997</v>
      </c>
      <c r="D11">
        <v>326210751</v>
      </c>
      <c r="E11">
        <f t="shared" si="0"/>
        <v>47763.225999999995</v>
      </c>
      <c r="F11" s="14">
        <f t="shared" si="1"/>
        <v>16.027928187919461</v>
      </c>
      <c r="G11">
        <v>831221238</v>
      </c>
      <c r="H11">
        <v>415610619</v>
      </c>
      <c r="I11">
        <v>415610619</v>
      </c>
      <c r="J11">
        <v>800078520</v>
      </c>
      <c r="K11">
        <v>800972941</v>
      </c>
      <c r="L11">
        <v>2870070</v>
      </c>
      <c r="M11">
        <v>351043</v>
      </c>
      <c r="N11" s="7">
        <v>76952</v>
      </c>
    </row>
    <row r="12" spans="1:27">
      <c r="A12" t="s">
        <v>57</v>
      </c>
      <c r="B12">
        <v>133990.44399999999</v>
      </c>
      <c r="C12">
        <v>128142.9108</v>
      </c>
      <c r="D12">
        <v>520109321</v>
      </c>
      <c r="E12">
        <f t="shared" si="0"/>
        <v>76131.978700000007</v>
      </c>
      <c r="F12" s="14">
        <f t="shared" si="1"/>
        <v>25.547643859060404</v>
      </c>
      <c r="G12">
        <v>1339904440</v>
      </c>
      <c r="H12">
        <v>669952220</v>
      </c>
      <c r="I12">
        <v>669952220</v>
      </c>
      <c r="J12">
        <v>1270091172</v>
      </c>
      <c r="K12">
        <v>1271689580</v>
      </c>
      <c r="L12">
        <v>9739528</v>
      </c>
      <c r="M12">
        <v>592499</v>
      </c>
      <c r="N12" s="7">
        <v>112684</v>
      </c>
    </row>
    <row r="13" spans="1:27">
      <c r="A13" t="s">
        <v>58</v>
      </c>
      <c r="B13">
        <v>129739.9428</v>
      </c>
      <c r="C13">
        <v>125118.59940000001</v>
      </c>
      <c r="D13">
        <v>438818376</v>
      </c>
      <c r="E13">
        <f t="shared" si="0"/>
        <v>81236.761800000007</v>
      </c>
      <c r="F13" s="14">
        <f t="shared" si="1"/>
        <v>27.260658322147652</v>
      </c>
      <c r="G13">
        <v>1297399428</v>
      </c>
      <c r="H13">
        <v>648699714</v>
      </c>
      <c r="I13">
        <v>648699714</v>
      </c>
      <c r="J13">
        <v>1244796864</v>
      </c>
      <c r="K13">
        <v>1246040074</v>
      </c>
      <c r="L13">
        <v>5145920</v>
      </c>
      <c r="M13">
        <v>570986</v>
      </c>
      <c r="N13" s="7">
        <v>136316</v>
      </c>
    </row>
    <row r="14" spans="1:27">
      <c r="A14" t="s">
        <v>59</v>
      </c>
      <c r="B14">
        <v>134919.3922</v>
      </c>
      <c r="C14">
        <v>129046.6617</v>
      </c>
      <c r="D14">
        <v>596496131</v>
      </c>
      <c r="E14">
        <f t="shared" si="0"/>
        <v>69397.048599999995</v>
      </c>
      <c r="F14" s="14">
        <f t="shared" si="1"/>
        <v>23.287600201342279</v>
      </c>
      <c r="G14">
        <v>1349193922</v>
      </c>
      <c r="H14">
        <v>674596961</v>
      </c>
      <c r="I14">
        <v>674596961</v>
      </c>
      <c r="J14">
        <v>1283366852</v>
      </c>
      <c r="K14">
        <v>1284809677</v>
      </c>
      <c r="L14">
        <v>5656940</v>
      </c>
      <c r="M14">
        <v>619246</v>
      </c>
      <c r="N14" s="7">
        <v>130790</v>
      </c>
    </row>
    <row r="15" spans="1:27">
      <c r="A15" s="5"/>
      <c r="B15" s="6"/>
      <c r="C15" s="6"/>
      <c r="D15" s="6"/>
      <c r="E15" s="6"/>
      <c r="F15" s="17"/>
      <c r="G15" s="6"/>
      <c r="H15" s="6"/>
      <c r="I15" s="6"/>
      <c r="J15" s="6"/>
      <c r="K15" s="6"/>
      <c r="L15" s="6"/>
      <c r="M15" s="6"/>
      <c r="N15" s="7"/>
    </row>
    <row r="16" spans="1:27">
      <c r="A16" s="25" t="s">
        <v>65</v>
      </c>
      <c r="B16" s="19"/>
      <c r="C16" s="19">
        <f>MEDIAN(C3:C14)</f>
        <v>121383.1361</v>
      </c>
      <c r="D16" s="19"/>
      <c r="E16" s="19">
        <f>MEDIAN(E3:E14)</f>
        <v>85729.023649999988</v>
      </c>
      <c r="F16" s="23">
        <f>MEDIAN(F3:F14)</f>
        <v>28.768128741610738</v>
      </c>
      <c r="G16" s="19"/>
      <c r="H16" s="19"/>
      <c r="I16" s="19"/>
      <c r="J16" s="19"/>
      <c r="K16" s="19"/>
      <c r="L16" s="19"/>
      <c r="M16" s="19"/>
      <c r="N16" s="20"/>
    </row>
    <row r="17" spans="1:14">
      <c r="A17" s="12"/>
      <c r="B17" s="6"/>
      <c r="C17" s="6"/>
      <c r="D17" s="6"/>
      <c r="E17" s="6"/>
      <c r="F17" s="17"/>
      <c r="G17" s="6"/>
      <c r="H17" s="6"/>
      <c r="I17" s="6"/>
      <c r="J17" s="6"/>
      <c r="K17" s="6"/>
      <c r="L17" s="6"/>
      <c r="M17" s="6"/>
      <c r="N17" s="7"/>
    </row>
    <row r="18" spans="1:14">
      <c r="A18" s="12"/>
      <c r="B18" s="6"/>
      <c r="C18" s="6"/>
      <c r="D18" s="6"/>
      <c r="E18" s="6"/>
      <c r="F18" s="17"/>
      <c r="G18" s="6"/>
      <c r="H18" s="6"/>
      <c r="I18" s="6"/>
      <c r="J18" s="6"/>
      <c r="K18" s="6"/>
      <c r="L18" s="6"/>
      <c r="M18" s="6"/>
      <c r="N18" s="7"/>
    </row>
    <row r="19" spans="1:14">
      <c r="A19" s="12"/>
      <c r="B19" s="6"/>
      <c r="C19" s="6"/>
      <c r="D19" s="6"/>
      <c r="E19" s="6"/>
      <c r="F19" s="17"/>
      <c r="G19" s="6"/>
      <c r="H19" s="6"/>
      <c r="I19" s="6"/>
      <c r="J19" s="6"/>
      <c r="K19" s="6"/>
      <c r="L19" s="6"/>
      <c r="M19" s="6"/>
      <c r="N19" s="7"/>
    </row>
    <row r="20" spans="1:14">
      <c r="A20" s="8"/>
      <c r="B20" s="9"/>
      <c r="C20" s="9"/>
      <c r="D20" s="9"/>
      <c r="E20" s="9"/>
      <c r="F20" s="22"/>
      <c r="G20" s="9"/>
      <c r="H20" s="9"/>
      <c r="I20" s="9"/>
      <c r="J20" s="9"/>
      <c r="K20" s="9"/>
      <c r="L20" s="9"/>
      <c r="M20" s="9"/>
      <c r="N20" s="10"/>
    </row>
    <row r="21" spans="1:14">
      <c r="A21" s="36" t="s">
        <v>61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4" s="15" customFormat="1" ht="42">
      <c r="A22" s="16" t="s">
        <v>0</v>
      </c>
      <c r="B22" s="3" t="s">
        <v>62</v>
      </c>
      <c r="C22" s="3" t="s">
        <v>36</v>
      </c>
      <c r="D22" s="3" t="s">
        <v>37</v>
      </c>
      <c r="E22" s="3" t="s">
        <v>66</v>
      </c>
      <c r="F22" s="21" t="s">
        <v>67</v>
      </c>
      <c r="G22" s="3" t="s">
        <v>38</v>
      </c>
      <c r="H22" s="3" t="s">
        <v>63</v>
      </c>
      <c r="I22" s="3" t="s">
        <v>64</v>
      </c>
      <c r="J22" s="3" t="s">
        <v>41</v>
      </c>
      <c r="K22" s="3" t="s">
        <v>42</v>
      </c>
      <c r="L22" s="3" t="s">
        <v>43</v>
      </c>
      <c r="M22" s="3" t="s">
        <v>44</v>
      </c>
      <c r="N22" s="4" t="s">
        <v>45</v>
      </c>
    </row>
    <row r="23" spans="1:14">
      <c r="A23" s="5" t="s">
        <v>1</v>
      </c>
      <c r="B23" s="6">
        <v>3323326198</v>
      </c>
      <c r="C23" s="6">
        <v>132245.45649899999</v>
      </c>
      <c r="D23" s="6">
        <v>643062137</v>
      </c>
      <c r="E23" s="6">
        <f>C23-(D23*85/1000000)</f>
        <v>77585.174853999983</v>
      </c>
      <c r="F23" s="17">
        <f>E23/2980</f>
        <v>26.035293575167778</v>
      </c>
      <c r="G23" s="6">
        <v>3323326198</v>
      </c>
      <c r="H23" s="6">
        <v>91120.415999999997</v>
      </c>
      <c r="I23" s="6">
        <v>52532.12573</v>
      </c>
      <c r="J23" s="6">
        <v>2412338830</v>
      </c>
      <c r="K23" s="6">
        <v>2796946584</v>
      </c>
      <c r="L23" s="6">
        <v>526379614</v>
      </c>
      <c r="M23" s="6">
        <v>306859034</v>
      </c>
      <c r="N23" s="7">
        <v>26970032</v>
      </c>
    </row>
    <row r="24" spans="1:14">
      <c r="A24" s="5" t="s">
        <v>2</v>
      </c>
      <c r="B24" s="6">
        <v>3237797977</v>
      </c>
      <c r="C24" s="6">
        <v>128740.400264</v>
      </c>
      <c r="D24" s="6">
        <v>678217957</v>
      </c>
      <c r="E24" s="6">
        <f t="shared" ref="E24:E56" si="2">C24-(D24*85/1000000)</f>
        <v>71091.873919000005</v>
      </c>
      <c r="F24" s="17">
        <f t="shared" ref="F24:F56" si="3">E24/2980</f>
        <v>23.856333529865772</v>
      </c>
      <c r="G24" s="6">
        <v>3237797977</v>
      </c>
      <c r="H24" s="6">
        <v>89541.887950000004</v>
      </c>
      <c r="I24" s="6">
        <v>50643.607629999999</v>
      </c>
      <c r="J24" s="6">
        <v>2352374452</v>
      </c>
      <c r="K24" s="6">
        <v>2685436441</v>
      </c>
      <c r="L24" s="6">
        <v>552361536</v>
      </c>
      <c r="M24" s="6">
        <v>262888238</v>
      </c>
      <c r="N24" s="7">
        <v>22270954</v>
      </c>
    </row>
    <row r="25" spans="1:14">
      <c r="A25" s="5" t="s">
        <v>3</v>
      </c>
      <c r="B25" s="6">
        <v>2750897116</v>
      </c>
      <c r="C25" s="6">
        <v>111666.876109</v>
      </c>
      <c r="D25" s="6">
        <v>602847580</v>
      </c>
      <c r="E25" s="6">
        <f t="shared" si="2"/>
        <v>60424.831809000003</v>
      </c>
      <c r="F25" s="17">
        <f t="shared" si="3"/>
        <v>20.276789197651009</v>
      </c>
      <c r="G25" s="6">
        <v>2750897116</v>
      </c>
      <c r="H25" s="6">
        <v>87261.593599999993</v>
      </c>
      <c r="I25" s="6">
        <v>35198.283539999997</v>
      </c>
      <c r="J25" s="6">
        <v>1597674692</v>
      </c>
      <c r="K25" s="6">
        <v>1863749008</v>
      </c>
      <c r="L25" s="6">
        <v>887148108</v>
      </c>
      <c r="M25" s="6">
        <v>218073306</v>
      </c>
      <c r="N25" s="7">
        <v>25104634</v>
      </c>
    </row>
    <row r="26" spans="1:14">
      <c r="A26" s="5" t="s">
        <v>4</v>
      </c>
      <c r="B26" s="6">
        <v>3405874686</v>
      </c>
      <c r="C26" s="6">
        <v>136468.66125100001</v>
      </c>
      <c r="D26" s="6">
        <v>618862836</v>
      </c>
      <c r="E26" s="6">
        <f t="shared" si="2"/>
        <v>83865.320191000006</v>
      </c>
      <c r="F26" s="17">
        <f t="shared" si="3"/>
        <v>28.142724896308728</v>
      </c>
      <c r="G26" s="6">
        <v>3405862304</v>
      </c>
      <c r="H26" s="6">
        <v>91691.660600000003</v>
      </c>
      <c r="I26" s="6">
        <v>55021.018219999998</v>
      </c>
      <c r="J26" s="6">
        <v>2573647394</v>
      </c>
      <c r="K26" s="6">
        <v>2928014695</v>
      </c>
      <c r="L26" s="6">
        <v>477847609</v>
      </c>
      <c r="M26" s="6">
        <v>276449382</v>
      </c>
      <c r="N26" s="7">
        <v>21443950</v>
      </c>
    </row>
    <row r="27" spans="1:14">
      <c r="A27" s="5" t="s">
        <v>5</v>
      </c>
      <c r="B27" s="6">
        <v>4006142298</v>
      </c>
      <c r="C27" s="6">
        <v>147327.609688</v>
      </c>
      <c r="D27" s="6">
        <v>1042836560</v>
      </c>
      <c r="E27" s="6">
        <f t="shared" si="2"/>
        <v>58686.502087999994</v>
      </c>
      <c r="F27" s="17">
        <f t="shared" si="3"/>
        <v>19.693457076510064</v>
      </c>
      <c r="G27" s="6">
        <v>4006142298</v>
      </c>
      <c r="H27" s="6">
        <v>115917.5448</v>
      </c>
      <c r="I27" s="6">
        <v>59072.699070000002</v>
      </c>
      <c r="J27" s="6">
        <v>2534485808</v>
      </c>
      <c r="K27" s="6">
        <v>3064778821</v>
      </c>
      <c r="L27" s="6">
        <v>941363477</v>
      </c>
      <c r="M27" s="6">
        <v>419681210</v>
      </c>
      <c r="N27" s="7">
        <v>42015098</v>
      </c>
    </row>
    <row r="28" spans="1:14">
      <c r="A28" s="5" t="s">
        <v>6</v>
      </c>
      <c r="B28" s="6">
        <v>3491204304</v>
      </c>
      <c r="C28" s="6">
        <v>130372.044593</v>
      </c>
      <c r="D28" s="6">
        <v>671930698</v>
      </c>
      <c r="E28" s="6">
        <f t="shared" si="2"/>
        <v>73257.935262999992</v>
      </c>
      <c r="F28" s="17">
        <f t="shared" si="3"/>
        <v>24.58319975268456</v>
      </c>
      <c r="G28" s="6">
        <v>3491204304</v>
      </c>
      <c r="H28" s="6">
        <v>101678.7075</v>
      </c>
      <c r="I28" s="6">
        <v>51017.055390000001</v>
      </c>
      <c r="J28" s="6">
        <v>2239796406</v>
      </c>
      <c r="K28" s="6">
        <v>2705719754</v>
      </c>
      <c r="L28" s="6">
        <v>785484550</v>
      </c>
      <c r="M28" s="6">
        <v>371533170</v>
      </c>
      <c r="N28" s="7">
        <v>34273174</v>
      </c>
    </row>
    <row r="29" spans="1:14">
      <c r="A29" s="5" t="s">
        <v>7</v>
      </c>
      <c r="B29" s="6">
        <v>3549573048</v>
      </c>
      <c r="C29" s="6">
        <v>130196.45925099999</v>
      </c>
      <c r="D29" s="6">
        <v>796588384</v>
      </c>
      <c r="E29" s="6">
        <f t="shared" si="2"/>
        <v>62486.446610999992</v>
      </c>
      <c r="F29" s="17">
        <f t="shared" si="3"/>
        <v>20.968606245302009</v>
      </c>
      <c r="G29" s="6">
        <v>3549572825</v>
      </c>
      <c r="H29" s="6">
        <v>102136.20355000001</v>
      </c>
      <c r="I29" s="6">
        <v>52739.706389999999</v>
      </c>
      <c r="J29" s="6">
        <v>2273915468</v>
      </c>
      <c r="K29" s="6">
        <v>2773840416</v>
      </c>
      <c r="L29" s="6">
        <v>775732409</v>
      </c>
      <c r="M29" s="6">
        <v>394267040</v>
      </c>
      <c r="N29" s="7">
        <v>36627688</v>
      </c>
    </row>
    <row r="30" spans="1:14">
      <c r="A30" s="5" t="s">
        <v>8</v>
      </c>
      <c r="B30" s="6">
        <v>3897456094</v>
      </c>
      <c r="C30" s="6">
        <v>144517.74933399999</v>
      </c>
      <c r="D30" s="6">
        <v>866629245</v>
      </c>
      <c r="E30" s="6">
        <f t="shared" si="2"/>
        <v>70854.263508999997</v>
      </c>
      <c r="F30" s="17">
        <f t="shared" si="3"/>
        <v>23.776598492953021</v>
      </c>
      <c r="G30" s="6">
        <v>3897456090</v>
      </c>
      <c r="H30" s="6">
        <v>113046.82524999999</v>
      </c>
      <c r="I30" s="6">
        <v>57278.185474999998</v>
      </c>
      <c r="J30" s="6">
        <v>2499712644</v>
      </c>
      <c r="K30" s="6">
        <v>3032343391</v>
      </c>
      <c r="L30" s="6">
        <v>865112699</v>
      </c>
      <c r="M30" s="6">
        <v>416229220</v>
      </c>
      <c r="N30" s="7">
        <v>40721938</v>
      </c>
    </row>
    <row r="31" spans="1:14">
      <c r="A31" s="5" t="s">
        <v>9</v>
      </c>
      <c r="B31" s="6">
        <v>2896826140</v>
      </c>
      <c r="C31" s="6">
        <v>117647.996768</v>
      </c>
      <c r="D31" s="6">
        <v>827370423</v>
      </c>
      <c r="E31" s="6">
        <f t="shared" si="2"/>
        <v>47321.510813000001</v>
      </c>
      <c r="F31" s="17">
        <f t="shared" si="3"/>
        <v>15.879701615100672</v>
      </c>
      <c r="G31" s="6">
        <v>1592301724</v>
      </c>
      <c r="H31" s="6">
        <v>45412.641799999998</v>
      </c>
      <c r="I31" s="6">
        <v>23941.711080000001</v>
      </c>
      <c r="J31" s="6">
        <v>1033450360</v>
      </c>
      <c r="K31" s="6">
        <v>1263865408</v>
      </c>
      <c r="L31" s="6">
        <v>328436316</v>
      </c>
      <c r="M31" s="6">
        <v>182758404</v>
      </c>
      <c r="N31" s="7">
        <v>16978360</v>
      </c>
    </row>
    <row r="32" spans="1:14">
      <c r="A32" s="5" t="s">
        <v>10</v>
      </c>
      <c r="B32" s="6">
        <v>3121801479</v>
      </c>
      <c r="C32" s="6">
        <v>113555.747627</v>
      </c>
      <c r="D32" s="6">
        <v>756549514</v>
      </c>
      <c r="E32" s="6">
        <f t="shared" si="2"/>
        <v>49249.038937000005</v>
      </c>
      <c r="F32" s="17">
        <f t="shared" si="3"/>
        <v>16.526523133221477</v>
      </c>
      <c r="G32" s="6">
        <v>3121801479</v>
      </c>
      <c r="H32" s="6">
        <v>90014.6204</v>
      </c>
      <c r="I32" s="6">
        <v>46252.817485</v>
      </c>
      <c r="J32" s="6">
        <v>1813451122</v>
      </c>
      <c r="K32" s="6">
        <v>2420725686</v>
      </c>
      <c r="L32" s="6">
        <v>701075793</v>
      </c>
      <c r="M32" s="6">
        <v>506372806</v>
      </c>
      <c r="N32" s="7">
        <v>80085192</v>
      </c>
    </row>
    <row r="33" spans="1:14">
      <c r="A33" s="5" t="s">
        <v>11</v>
      </c>
      <c r="B33" s="6">
        <v>3222428046</v>
      </c>
      <c r="C33" s="6">
        <v>125781.242767</v>
      </c>
      <c r="D33" s="6">
        <v>763459371</v>
      </c>
      <c r="E33" s="6">
        <f t="shared" si="2"/>
        <v>60887.196232000002</v>
      </c>
      <c r="F33" s="17">
        <f t="shared" si="3"/>
        <v>20.431945044295304</v>
      </c>
      <c r="G33" s="6">
        <v>2381168046</v>
      </c>
      <c r="H33" s="6">
        <v>68998.157250000004</v>
      </c>
      <c r="I33" s="6">
        <v>35042.171535000001</v>
      </c>
      <c r="J33" s="6">
        <v>1539586928</v>
      </c>
      <c r="K33" s="6">
        <v>1846552747</v>
      </c>
      <c r="L33" s="6">
        <v>534615299</v>
      </c>
      <c r="M33" s="6">
        <v>242109332</v>
      </c>
      <c r="N33" s="7">
        <v>23861036</v>
      </c>
    </row>
    <row r="34" spans="1:14">
      <c r="A34" s="5" t="s">
        <v>12</v>
      </c>
      <c r="B34" s="6">
        <v>3205810400</v>
      </c>
      <c r="C34" s="6">
        <v>124454.629508</v>
      </c>
      <c r="D34" s="6">
        <v>632510672</v>
      </c>
      <c r="E34" s="6">
        <f t="shared" si="2"/>
        <v>70691.222387999995</v>
      </c>
      <c r="F34" s="17">
        <f t="shared" si="3"/>
        <v>23.721886707382549</v>
      </c>
      <c r="G34" s="6">
        <v>2365016793</v>
      </c>
      <c r="H34" s="6">
        <v>66599.472750000001</v>
      </c>
      <c r="I34" s="6">
        <v>36155.956830000003</v>
      </c>
      <c r="J34" s="6">
        <v>1599180882</v>
      </c>
      <c r="K34" s="6">
        <v>1916582493</v>
      </c>
      <c r="L34" s="6">
        <v>448434300</v>
      </c>
      <c r="M34" s="6">
        <v>245192016</v>
      </c>
      <c r="N34" s="7">
        <v>20915254</v>
      </c>
    </row>
    <row r="35" spans="1:14" ht="15">
      <c r="A35" s="11" t="s">
        <v>13</v>
      </c>
      <c r="B35" s="6">
        <v>3097528011</v>
      </c>
      <c r="C35" s="6">
        <v>122473.81194100001</v>
      </c>
      <c r="D35" s="6">
        <v>550921774</v>
      </c>
      <c r="E35" s="6">
        <f t="shared" si="2"/>
        <v>75645.46115100001</v>
      </c>
      <c r="F35" s="17">
        <f t="shared" si="3"/>
        <v>25.384382936577186</v>
      </c>
      <c r="G35" s="6">
        <v>3097528011</v>
      </c>
      <c r="H35" s="6">
        <v>86631.639249999993</v>
      </c>
      <c r="I35" s="6">
        <v>47771.332909999997</v>
      </c>
      <c r="J35" s="6">
        <v>2124846400</v>
      </c>
      <c r="K35" s="6">
        <v>2529805170</v>
      </c>
      <c r="L35" s="6">
        <v>567722841</v>
      </c>
      <c r="M35" s="6">
        <v>336301292</v>
      </c>
      <c r="N35" s="7">
        <v>44789582</v>
      </c>
    </row>
    <row r="36" spans="1:14" ht="15">
      <c r="A36" s="11" t="s">
        <v>14</v>
      </c>
      <c r="B36" s="6">
        <v>3424411012</v>
      </c>
      <c r="C36" s="6">
        <v>137023.620459</v>
      </c>
      <c r="D36" s="6">
        <v>730245494</v>
      </c>
      <c r="E36" s="6">
        <f t="shared" si="2"/>
        <v>74952.753468999988</v>
      </c>
      <c r="F36" s="17">
        <f t="shared" si="3"/>
        <v>25.151930694295299</v>
      </c>
      <c r="G36" s="6">
        <v>3424409439</v>
      </c>
      <c r="H36" s="6">
        <v>94276.547749999998</v>
      </c>
      <c r="I36" s="6">
        <v>53860.746939999997</v>
      </c>
      <c r="J36" s="6">
        <v>2471413114</v>
      </c>
      <c r="K36" s="6">
        <v>2866941667</v>
      </c>
      <c r="L36" s="6">
        <v>557467772</v>
      </c>
      <c r="M36" s="6">
        <v>310093912</v>
      </c>
      <c r="N36" s="7">
        <v>29505370</v>
      </c>
    </row>
    <row r="37" spans="1:14" ht="15">
      <c r="A37" s="11" t="s">
        <v>15</v>
      </c>
      <c r="B37" s="6">
        <v>2820947004</v>
      </c>
      <c r="C37" s="6">
        <v>143691.89033200001</v>
      </c>
      <c r="D37" s="6">
        <v>609431370</v>
      </c>
      <c r="E37" s="6">
        <f t="shared" si="2"/>
        <v>91890.22388200002</v>
      </c>
      <c r="F37" s="17">
        <f t="shared" si="3"/>
        <v>30.835645597986584</v>
      </c>
      <c r="G37" s="6">
        <v>2820946225</v>
      </c>
      <c r="H37" s="6">
        <v>87896.700599999996</v>
      </c>
      <c r="I37" s="6">
        <v>37205.427454999997</v>
      </c>
      <c r="J37" s="6">
        <v>1591406402</v>
      </c>
      <c r="K37" s="6">
        <v>1974139353</v>
      </c>
      <c r="L37" s="6">
        <v>846806872</v>
      </c>
      <c r="M37" s="6">
        <v>342764020</v>
      </c>
      <c r="N37" s="7">
        <v>55264906</v>
      </c>
    </row>
    <row r="38" spans="1:14" ht="15">
      <c r="A38" s="11" t="s">
        <v>16</v>
      </c>
      <c r="B38" s="6">
        <v>3690411729</v>
      </c>
      <c r="C38" s="6">
        <v>148607.69706199999</v>
      </c>
      <c r="D38" s="6">
        <v>857087523</v>
      </c>
      <c r="E38" s="6">
        <f t="shared" si="2"/>
        <v>75755.257606999992</v>
      </c>
      <c r="F38" s="17">
        <f t="shared" si="3"/>
        <v>25.421227384899325</v>
      </c>
      <c r="G38" s="6">
        <v>3690411729</v>
      </c>
      <c r="H38" s="6">
        <v>108018.4958</v>
      </c>
      <c r="I38" s="6">
        <v>53551.463454999997</v>
      </c>
      <c r="J38" s="6">
        <v>2409530258</v>
      </c>
      <c r="K38" s="6">
        <v>2863032934</v>
      </c>
      <c r="L38" s="6">
        <v>827378795</v>
      </c>
      <c r="M38" s="6">
        <v>371172086</v>
      </c>
      <c r="N38" s="7">
        <v>43878356</v>
      </c>
    </row>
    <row r="39" spans="1:14" ht="15">
      <c r="A39" s="11" t="s">
        <v>17</v>
      </c>
      <c r="B39" s="6">
        <v>3155889062</v>
      </c>
      <c r="C39" s="6">
        <v>155849.766026</v>
      </c>
      <c r="D39" s="6">
        <v>596755041</v>
      </c>
      <c r="E39" s="6">
        <f t="shared" si="2"/>
        <v>105125.587541</v>
      </c>
      <c r="F39" s="17">
        <f t="shared" si="3"/>
        <v>35.277042798993286</v>
      </c>
      <c r="G39" s="6">
        <v>3155889062</v>
      </c>
      <c r="H39" s="6">
        <v>92087.157250000004</v>
      </c>
      <c r="I39" s="6">
        <v>45995.107094999999</v>
      </c>
      <c r="J39" s="6">
        <v>2167067330</v>
      </c>
      <c r="K39" s="6">
        <v>2489157553</v>
      </c>
      <c r="L39" s="6">
        <v>666731509</v>
      </c>
      <c r="M39" s="6">
        <v>268464666</v>
      </c>
      <c r="N39" s="7">
        <v>32374124</v>
      </c>
    </row>
    <row r="40" spans="1:14" ht="15">
      <c r="A40" s="11" t="s">
        <v>18</v>
      </c>
      <c r="B40" s="6">
        <v>3498669457</v>
      </c>
      <c r="C40" s="6">
        <v>167073.88454100001</v>
      </c>
      <c r="D40" s="6">
        <v>742623124</v>
      </c>
      <c r="E40" s="6">
        <f t="shared" si="2"/>
        <v>103950.919001</v>
      </c>
      <c r="F40" s="17">
        <f t="shared" si="3"/>
        <v>34.882858725167786</v>
      </c>
      <c r="G40" s="6">
        <v>3498669457</v>
      </c>
      <c r="H40" s="6">
        <v>99127.568400000004</v>
      </c>
      <c r="I40" s="6">
        <v>53064.133114999997</v>
      </c>
      <c r="J40" s="6">
        <v>2456342540</v>
      </c>
      <c r="K40" s="6">
        <v>2870362704</v>
      </c>
      <c r="L40" s="6">
        <v>628306753</v>
      </c>
      <c r="M40" s="6">
        <v>342665950</v>
      </c>
      <c r="N40" s="7">
        <v>45311244</v>
      </c>
    </row>
    <row r="41" spans="1:14" ht="15">
      <c r="A41" s="11" t="s">
        <v>19</v>
      </c>
      <c r="B41" s="6">
        <v>3225882571</v>
      </c>
      <c r="C41" s="6">
        <v>156162.75577799999</v>
      </c>
      <c r="D41" s="6">
        <v>627896331</v>
      </c>
      <c r="E41" s="6">
        <f t="shared" si="2"/>
        <v>102791.56764299999</v>
      </c>
      <c r="F41" s="17">
        <f t="shared" si="3"/>
        <v>34.49381464530201</v>
      </c>
      <c r="G41" s="6">
        <v>3225882571</v>
      </c>
      <c r="H41" s="6">
        <v>94096.020950000006</v>
      </c>
      <c r="I41" s="6">
        <v>47038.675320000002</v>
      </c>
      <c r="J41" s="6">
        <v>2173006514</v>
      </c>
      <c r="K41" s="6">
        <v>2517602738</v>
      </c>
      <c r="L41" s="6">
        <v>708279833</v>
      </c>
      <c r="M41" s="6">
        <v>285247978</v>
      </c>
      <c r="N41" s="7">
        <v>33625250</v>
      </c>
    </row>
    <row r="42" spans="1:14" ht="15">
      <c r="A42" s="11" t="s">
        <v>20</v>
      </c>
      <c r="B42" s="6">
        <v>3542089961</v>
      </c>
      <c r="C42" s="6">
        <v>141547.22821299999</v>
      </c>
      <c r="D42" s="6">
        <v>753251993</v>
      </c>
      <c r="E42" s="6">
        <f t="shared" si="2"/>
        <v>77520.808808000002</v>
      </c>
      <c r="F42" s="17">
        <f t="shared" si="3"/>
        <v>26.013694230872485</v>
      </c>
      <c r="G42" s="6">
        <v>3542089961</v>
      </c>
      <c r="H42" s="6">
        <v>101093.55869999999</v>
      </c>
      <c r="I42" s="6">
        <v>53207.657545000002</v>
      </c>
      <c r="J42" s="6">
        <v>2472437930</v>
      </c>
      <c r="K42" s="6">
        <v>2865276848</v>
      </c>
      <c r="L42" s="6">
        <v>676813113</v>
      </c>
      <c r="M42" s="6">
        <v>317480832</v>
      </c>
      <c r="N42" s="7">
        <v>30514788</v>
      </c>
    </row>
    <row r="43" spans="1:14" ht="15">
      <c r="A43" s="11" t="s">
        <v>21</v>
      </c>
      <c r="B43" s="6">
        <v>3374572041</v>
      </c>
      <c r="C43" s="6">
        <v>194031.57751100001</v>
      </c>
      <c r="D43" s="6">
        <v>803083730</v>
      </c>
      <c r="E43" s="6">
        <f t="shared" si="2"/>
        <v>125769.46046100001</v>
      </c>
      <c r="F43" s="17">
        <f t="shared" si="3"/>
        <v>42.204516933221477</v>
      </c>
      <c r="G43" s="6">
        <v>3374572041</v>
      </c>
      <c r="H43" s="6">
        <v>104206.93704999999</v>
      </c>
      <c r="I43" s="6">
        <v>45165.165500000003</v>
      </c>
      <c r="J43" s="6">
        <v>1981972316</v>
      </c>
      <c r="K43" s="6">
        <v>2406622690</v>
      </c>
      <c r="L43" s="6">
        <v>967949351</v>
      </c>
      <c r="M43" s="6">
        <v>368923912</v>
      </c>
      <c r="N43" s="7">
        <v>74797170</v>
      </c>
    </row>
    <row r="44" spans="1:14" ht="15">
      <c r="A44" s="11" t="s">
        <v>22</v>
      </c>
      <c r="B44" s="6">
        <v>3058655220</v>
      </c>
      <c r="C44" s="6">
        <v>151225.226326</v>
      </c>
      <c r="D44" s="6">
        <v>710135018</v>
      </c>
      <c r="E44" s="6">
        <f t="shared" si="2"/>
        <v>90863.749796000004</v>
      </c>
      <c r="F44" s="17">
        <f t="shared" si="3"/>
        <v>30.491191206711409</v>
      </c>
      <c r="G44" s="6">
        <v>3058655220</v>
      </c>
      <c r="H44" s="6">
        <v>95862.212599999999</v>
      </c>
      <c r="I44" s="6">
        <v>39949.383880000001</v>
      </c>
      <c r="J44" s="6">
        <v>1838716246</v>
      </c>
      <c r="K44" s="6">
        <v>2150366664</v>
      </c>
      <c r="L44" s="6">
        <v>908288556</v>
      </c>
      <c r="M44" s="6">
        <v>257561772</v>
      </c>
      <c r="N44" s="7">
        <v>33163380</v>
      </c>
    </row>
    <row r="45" spans="1:14" ht="15">
      <c r="A45" s="11" t="s">
        <v>23</v>
      </c>
      <c r="B45" s="6">
        <v>3723130605</v>
      </c>
      <c r="C45" s="6">
        <v>147346.18982299999</v>
      </c>
      <c r="D45" s="6">
        <v>798510770</v>
      </c>
      <c r="E45" s="6">
        <f t="shared" si="2"/>
        <v>79472.774372999993</v>
      </c>
      <c r="F45" s="17">
        <f t="shared" si="3"/>
        <v>26.668716232550334</v>
      </c>
      <c r="G45" s="6">
        <v>3723130605</v>
      </c>
      <c r="H45" s="6">
        <v>110091.08775000001</v>
      </c>
      <c r="I45" s="6">
        <v>53245.80975</v>
      </c>
      <c r="J45" s="6">
        <v>2475745996</v>
      </c>
      <c r="K45" s="6">
        <v>2873368997</v>
      </c>
      <c r="L45" s="6">
        <v>849761608</v>
      </c>
      <c r="M45" s="6">
        <v>330673760</v>
      </c>
      <c r="N45" s="7">
        <v>42320414</v>
      </c>
    </row>
    <row r="46" spans="1:14" ht="15">
      <c r="A46" s="11" t="s">
        <v>24</v>
      </c>
      <c r="B46" s="6">
        <v>3168596281</v>
      </c>
      <c r="C46" s="6">
        <v>160192.72908799999</v>
      </c>
      <c r="D46" s="6">
        <v>762632728</v>
      </c>
      <c r="E46" s="6">
        <f t="shared" si="2"/>
        <v>95368.947207999998</v>
      </c>
      <c r="F46" s="17">
        <f t="shared" si="3"/>
        <v>32.003002418791944</v>
      </c>
      <c r="G46" s="6">
        <v>3168596273</v>
      </c>
      <c r="H46" s="6">
        <v>93511.722999999998</v>
      </c>
      <c r="I46" s="6">
        <v>45442.663455000002</v>
      </c>
      <c r="J46" s="6">
        <v>2089258854</v>
      </c>
      <c r="K46" s="6">
        <v>2435404873</v>
      </c>
      <c r="L46" s="6">
        <v>733191400</v>
      </c>
      <c r="M46" s="6">
        <v>283128928</v>
      </c>
      <c r="N46" s="7">
        <v>32845074</v>
      </c>
    </row>
    <row r="47" spans="1:14" ht="15">
      <c r="A47" s="11" t="s">
        <v>25</v>
      </c>
      <c r="B47" s="6">
        <v>3545740085</v>
      </c>
      <c r="C47" s="6">
        <v>140682.36499999999</v>
      </c>
      <c r="D47" s="6">
        <v>904275079</v>
      </c>
      <c r="E47" s="6">
        <f t="shared" si="2"/>
        <v>63818.983284999995</v>
      </c>
      <c r="F47" s="17">
        <f t="shared" si="3"/>
        <v>21.415766203020134</v>
      </c>
      <c r="G47" s="6">
        <v>3545740085</v>
      </c>
      <c r="H47" s="6">
        <v>107077.65089999999</v>
      </c>
      <c r="I47" s="6">
        <v>49146.547344999999</v>
      </c>
      <c r="J47" s="6">
        <v>2244798504</v>
      </c>
      <c r="K47" s="6">
        <v>2614628193</v>
      </c>
      <c r="L47" s="6">
        <v>931111892</v>
      </c>
      <c r="M47" s="6">
        <v>313552330</v>
      </c>
      <c r="N47" s="7">
        <v>50101562</v>
      </c>
    </row>
    <row r="48" spans="1:14" ht="15">
      <c r="A48" s="11" t="s">
        <v>26</v>
      </c>
      <c r="B48" s="6">
        <v>3901278657</v>
      </c>
      <c r="C48" s="6">
        <v>154510.32854300001</v>
      </c>
      <c r="D48" s="6">
        <v>847893869</v>
      </c>
      <c r="E48" s="6">
        <f t="shared" si="2"/>
        <v>82439.349678000013</v>
      </c>
      <c r="F48" s="17">
        <f t="shared" si="3"/>
        <v>27.664211301342288</v>
      </c>
      <c r="G48" s="6">
        <v>3901278657</v>
      </c>
      <c r="H48" s="6">
        <v>114662.0129</v>
      </c>
      <c r="I48" s="6">
        <v>56281.343965</v>
      </c>
      <c r="J48" s="6">
        <v>2572321508</v>
      </c>
      <c r="K48" s="6">
        <v>3011259889</v>
      </c>
      <c r="L48" s="6">
        <v>890018768</v>
      </c>
      <c r="M48" s="6">
        <v>359688134</v>
      </c>
      <c r="N48" s="7">
        <v>41132844</v>
      </c>
    </row>
    <row r="49" spans="1:14" ht="15">
      <c r="A49" s="11" t="s">
        <v>27</v>
      </c>
      <c r="B49" s="6">
        <v>2663998533</v>
      </c>
      <c r="C49" s="6">
        <v>133788.66938599999</v>
      </c>
      <c r="D49" s="6">
        <v>560917597</v>
      </c>
      <c r="E49" s="6">
        <f t="shared" si="2"/>
        <v>86110.673641000001</v>
      </c>
      <c r="F49" s="17">
        <f t="shared" si="3"/>
        <v>28.896199208389262</v>
      </c>
      <c r="G49" s="6">
        <v>2663998533</v>
      </c>
      <c r="H49" s="6">
        <v>80262.945600000006</v>
      </c>
      <c r="I49" s="6">
        <v>37055.886735</v>
      </c>
      <c r="J49" s="6">
        <v>1711724816</v>
      </c>
      <c r="K49" s="6">
        <v>1993565054</v>
      </c>
      <c r="L49" s="6">
        <v>670433479</v>
      </c>
      <c r="M49" s="6">
        <v>232947312</v>
      </c>
      <c r="N49" s="7">
        <v>28451184</v>
      </c>
    </row>
    <row r="50" spans="1:14" ht="15">
      <c r="A50" s="11" t="s">
        <v>28</v>
      </c>
      <c r="B50" s="6">
        <v>4090240900</v>
      </c>
      <c r="C50" s="6">
        <v>162264.46527799999</v>
      </c>
      <c r="D50" s="6">
        <v>974696480</v>
      </c>
      <c r="E50" s="6">
        <f t="shared" si="2"/>
        <v>79415.264477999983</v>
      </c>
      <c r="F50" s="17">
        <f t="shared" si="3"/>
        <v>26.649417610067108</v>
      </c>
      <c r="G50" s="6">
        <v>4090206065</v>
      </c>
      <c r="H50" s="6">
        <v>116976.94875</v>
      </c>
      <c r="I50" s="6">
        <v>61273.348149999998</v>
      </c>
      <c r="J50" s="6">
        <v>2696285838</v>
      </c>
      <c r="K50" s="6">
        <v>3266535278</v>
      </c>
      <c r="L50" s="6">
        <v>823670787</v>
      </c>
      <c r="M50" s="6">
        <v>473445356</v>
      </c>
      <c r="N50" s="7">
        <v>58684790</v>
      </c>
    </row>
    <row r="51" spans="1:14" ht="15">
      <c r="A51" s="11" t="s">
        <v>29</v>
      </c>
      <c r="B51" s="6">
        <v>3185318612</v>
      </c>
      <c r="C51" s="6">
        <v>157153.306988</v>
      </c>
      <c r="D51" s="6">
        <v>695864547</v>
      </c>
      <c r="E51" s="6">
        <f t="shared" si="2"/>
        <v>98004.820493000007</v>
      </c>
      <c r="F51" s="17">
        <f t="shared" si="3"/>
        <v>32.887523655369129</v>
      </c>
      <c r="G51" s="6">
        <v>3185318612</v>
      </c>
      <c r="H51" s="6">
        <v>95783.818599999999</v>
      </c>
      <c r="I51" s="6">
        <v>44437.4784</v>
      </c>
      <c r="J51" s="6">
        <v>2063421092</v>
      </c>
      <c r="K51" s="6">
        <v>2391769909</v>
      </c>
      <c r="L51" s="6">
        <v>793548703</v>
      </c>
      <c r="M51" s="6">
        <v>272322384</v>
      </c>
      <c r="N51" s="7">
        <v>30638378</v>
      </c>
    </row>
    <row r="52" spans="1:14" ht="15">
      <c r="A52" s="11" t="s">
        <v>30</v>
      </c>
      <c r="B52" s="6">
        <v>3730144742</v>
      </c>
      <c r="C52" s="6">
        <v>147237.38016500001</v>
      </c>
      <c r="D52" s="6">
        <v>807641110</v>
      </c>
      <c r="E52" s="6">
        <f t="shared" si="2"/>
        <v>78587.885815000016</v>
      </c>
      <c r="F52" s="17">
        <f t="shared" si="3"/>
        <v>26.371773763422823</v>
      </c>
      <c r="G52" s="6">
        <v>3730144663</v>
      </c>
      <c r="H52" s="6">
        <v>107167.2294</v>
      </c>
      <c r="I52" s="6">
        <v>55538.002625000001</v>
      </c>
      <c r="J52" s="6">
        <v>2542012720</v>
      </c>
      <c r="K52" s="6">
        <v>2975836840</v>
      </c>
      <c r="L52" s="6">
        <v>754307823</v>
      </c>
      <c r="M52" s="6">
        <v>344013318</v>
      </c>
      <c r="N52" s="7">
        <v>35679462</v>
      </c>
    </row>
    <row r="53" spans="1:14" ht="15">
      <c r="A53" s="11" t="s">
        <v>31</v>
      </c>
      <c r="B53" s="6">
        <v>3880390067</v>
      </c>
      <c r="C53" s="6">
        <v>154092.927279</v>
      </c>
      <c r="D53" s="6">
        <v>849782636</v>
      </c>
      <c r="E53" s="6">
        <f t="shared" si="2"/>
        <v>81861.403219</v>
      </c>
      <c r="F53" s="17">
        <f t="shared" si="3"/>
        <v>27.470269536577181</v>
      </c>
      <c r="G53" s="6">
        <v>3880390049</v>
      </c>
      <c r="H53" s="6">
        <v>112422.5496</v>
      </c>
      <c r="I53" s="6">
        <v>57117.866994999997</v>
      </c>
      <c r="J53" s="6">
        <v>2645516504</v>
      </c>
      <c r="K53" s="6">
        <v>3058018241</v>
      </c>
      <c r="L53" s="6">
        <v>822371808</v>
      </c>
      <c r="M53" s="6">
        <v>339154612</v>
      </c>
      <c r="N53" s="7">
        <v>36439834</v>
      </c>
    </row>
    <row r="54" spans="1:14" ht="15">
      <c r="A54" s="11" t="s">
        <v>32</v>
      </c>
      <c r="B54" s="6">
        <v>3145983172</v>
      </c>
      <c r="C54" s="6">
        <v>125260.684629</v>
      </c>
      <c r="D54" s="6">
        <v>595329216</v>
      </c>
      <c r="E54" s="6">
        <f t="shared" si="2"/>
        <v>74657.701268999997</v>
      </c>
      <c r="F54" s="17">
        <f t="shared" si="3"/>
        <v>25.052919888926173</v>
      </c>
      <c r="G54" s="6">
        <v>3145983168</v>
      </c>
      <c r="H54" s="6">
        <v>86042.968349999996</v>
      </c>
      <c r="I54" s="6">
        <v>49879.333035000003</v>
      </c>
      <c r="J54" s="6">
        <v>2317683732</v>
      </c>
      <c r="K54" s="6">
        <v>2680123229</v>
      </c>
      <c r="L54" s="6">
        <v>465859939</v>
      </c>
      <c r="M54" s="6">
        <v>288847048</v>
      </c>
      <c r="N54" s="7">
        <v>22098258</v>
      </c>
    </row>
    <row r="55" spans="1:14" ht="15">
      <c r="A55" s="11" t="s">
        <v>33</v>
      </c>
      <c r="B55" s="6">
        <v>3455103496</v>
      </c>
      <c r="C55" s="6">
        <v>137100.477262</v>
      </c>
      <c r="D55" s="6">
        <v>635624525</v>
      </c>
      <c r="E55" s="6">
        <f t="shared" si="2"/>
        <v>83072.392636999997</v>
      </c>
      <c r="F55" s="17">
        <f t="shared" si="3"/>
        <v>27.876641824496645</v>
      </c>
      <c r="G55" s="6">
        <v>3455103496</v>
      </c>
      <c r="H55" s="6">
        <v>94981.838799999998</v>
      </c>
      <c r="I55" s="6">
        <v>54441.335200000001</v>
      </c>
      <c r="J55" s="6">
        <v>2490434838</v>
      </c>
      <c r="K55" s="6">
        <v>2883039478</v>
      </c>
      <c r="L55" s="6">
        <v>572064018</v>
      </c>
      <c r="M55" s="6">
        <v>315755828</v>
      </c>
      <c r="N55" s="7">
        <v>24664778</v>
      </c>
    </row>
    <row r="56" spans="1:14" ht="15">
      <c r="A56" s="11" t="s">
        <v>34</v>
      </c>
      <c r="B56" s="6">
        <v>3417361481</v>
      </c>
      <c r="C56" s="6">
        <v>135614.782989</v>
      </c>
      <c r="D56" s="6">
        <v>646484069</v>
      </c>
      <c r="E56" s="6">
        <f t="shared" si="2"/>
        <v>80663.637124000001</v>
      </c>
      <c r="F56" s="17">
        <f t="shared" si="3"/>
        <v>27.068334605369127</v>
      </c>
      <c r="G56" s="6">
        <v>3417361437</v>
      </c>
      <c r="H56" s="6">
        <v>92989.208350000001</v>
      </c>
      <c r="I56" s="6">
        <v>54515.204449999997</v>
      </c>
      <c r="J56" s="6">
        <v>2459947762</v>
      </c>
      <c r="K56" s="6">
        <v>2878576906</v>
      </c>
      <c r="L56" s="6">
        <v>538784531</v>
      </c>
      <c r="M56" s="6">
        <v>323278306</v>
      </c>
      <c r="N56" s="7">
        <v>27678002</v>
      </c>
    </row>
    <row r="57" spans="1:14">
      <c r="B57" s="6"/>
      <c r="C57" s="6"/>
      <c r="D57" s="6"/>
      <c r="E57" s="6"/>
      <c r="F57" s="17"/>
      <c r="G57" s="6"/>
      <c r="H57" s="6"/>
      <c r="I57" s="6"/>
      <c r="J57" s="6"/>
      <c r="K57" s="6"/>
      <c r="L57" s="6"/>
      <c r="M57" s="6"/>
      <c r="N57" s="7"/>
    </row>
    <row r="58" spans="1:14" ht="15">
      <c r="A58" s="18" t="s">
        <v>65</v>
      </c>
      <c r="B58" s="19"/>
      <c r="C58" s="19">
        <f>MEDIAN(C23:C56)</f>
        <v>141114.79660649999</v>
      </c>
      <c r="D58" s="19"/>
      <c r="E58" s="19">
        <f t="shared" ref="E58:F58" si="4">MEDIAN(E23:E56)</f>
        <v>78086.530334499999</v>
      </c>
      <c r="F58" s="23">
        <f t="shared" si="4"/>
        <v>26.2035336692953</v>
      </c>
      <c r="G58" s="19"/>
      <c r="H58" s="19"/>
      <c r="I58" s="19"/>
      <c r="J58" s="19"/>
      <c r="K58" s="19"/>
      <c r="L58" s="19"/>
      <c r="M58" s="19"/>
      <c r="N58" s="20"/>
    </row>
    <row r="62" spans="1:14" s="13" customFormat="1">
      <c r="F62" s="24"/>
    </row>
    <row r="63" spans="1:14">
      <c r="B63" s="6"/>
      <c r="I63" s="14"/>
      <c r="K63" s="14"/>
    </row>
    <row r="64" spans="1:14">
      <c r="B64" s="6"/>
      <c r="I64" s="14"/>
      <c r="K64" s="14"/>
    </row>
    <row r="65" spans="2:11">
      <c r="B65" s="6"/>
      <c r="I65" s="14"/>
      <c r="K65" s="14"/>
    </row>
    <row r="66" spans="2:11">
      <c r="B66" s="6"/>
      <c r="I66" s="14"/>
      <c r="K66" s="14"/>
    </row>
    <row r="67" spans="2:11">
      <c r="B67" s="6"/>
      <c r="I67" s="14"/>
      <c r="K67" s="14"/>
    </row>
    <row r="68" spans="2:11">
      <c r="B68" s="6"/>
      <c r="I68" s="14"/>
      <c r="K68" s="14"/>
    </row>
    <row r="69" spans="2:11">
      <c r="B69" s="6"/>
      <c r="I69" s="14"/>
      <c r="K69" s="14"/>
    </row>
    <row r="70" spans="2:11">
      <c r="B70" s="6"/>
      <c r="I70" s="14"/>
      <c r="K70" s="14"/>
    </row>
    <row r="71" spans="2:11">
      <c r="B71" s="6"/>
      <c r="I71" s="14"/>
      <c r="K71" s="14"/>
    </row>
    <row r="72" spans="2:11">
      <c r="B72" s="6"/>
      <c r="I72" s="14"/>
      <c r="K72" s="14"/>
    </row>
    <row r="73" spans="2:11">
      <c r="B73" s="6"/>
      <c r="I73" s="14"/>
      <c r="K73" s="14"/>
    </row>
    <row r="74" spans="2:11">
      <c r="B74" s="6"/>
      <c r="I74" s="14"/>
      <c r="K74" s="14"/>
    </row>
    <row r="75" spans="2:11">
      <c r="B75" s="6"/>
      <c r="I75" s="14"/>
      <c r="K75" s="14"/>
    </row>
    <row r="76" spans="2:11">
      <c r="B76" s="6"/>
      <c r="I76" s="14"/>
      <c r="K76" s="14"/>
    </row>
    <row r="77" spans="2:11">
      <c r="B77" s="6"/>
      <c r="I77" s="14"/>
      <c r="K77" s="14"/>
    </row>
    <row r="78" spans="2:11">
      <c r="B78" s="6"/>
      <c r="I78" s="14"/>
      <c r="K78" s="14"/>
    </row>
    <row r="79" spans="2:11">
      <c r="B79" s="6"/>
      <c r="I79" s="14"/>
      <c r="K79" s="14"/>
    </row>
    <row r="80" spans="2:11">
      <c r="B80" s="6"/>
      <c r="I80" s="14"/>
      <c r="K80" s="14"/>
    </row>
    <row r="81" spans="2:11">
      <c r="B81" s="6"/>
      <c r="I81" s="14"/>
      <c r="K81" s="14"/>
    </row>
    <row r="82" spans="2:11">
      <c r="B82" s="6"/>
      <c r="I82" s="14"/>
      <c r="K82" s="14"/>
    </row>
    <row r="83" spans="2:11">
      <c r="B83" s="6"/>
      <c r="I83" s="14"/>
      <c r="K83" s="14"/>
    </row>
    <row r="84" spans="2:11">
      <c r="B84" s="6"/>
      <c r="I84" s="14"/>
      <c r="K84" s="14"/>
    </row>
    <row r="85" spans="2:11">
      <c r="B85" s="6"/>
      <c r="I85" s="14"/>
      <c r="K85" s="14"/>
    </row>
    <row r="86" spans="2:11">
      <c r="B86" s="6"/>
      <c r="I86" s="14"/>
      <c r="K86" s="14"/>
    </row>
    <row r="87" spans="2:11">
      <c r="B87" s="6"/>
      <c r="I87" s="14"/>
      <c r="K87" s="14"/>
    </row>
    <row r="88" spans="2:11">
      <c r="B88" s="6"/>
      <c r="I88" s="14"/>
      <c r="K88" s="14"/>
    </row>
    <row r="89" spans="2:11">
      <c r="B89" s="6"/>
      <c r="I89" s="14"/>
      <c r="K89" s="14"/>
    </row>
    <row r="90" spans="2:11">
      <c r="B90" s="6"/>
      <c r="I90" s="14"/>
      <c r="K90" s="14"/>
    </row>
    <row r="91" spans="2:11">
      <c r="B91" s="6"/>
      <c r="I91" s="14"/>
      <c r="K91" s="14"/>
    </row>
    <row r="92" spans="2:11">
      <c r="B92" s="6"/>
      <c r="I92" s="14"/>
      <c r="K92" s="14"/>
    </row>
    <row r="93" spans="2:11">
      <c r="B93" s="6"/>
      <c r="I93" s="14"/>
      <c r="K93" s="14"/>
    </row>
    <row r="94" spans="2:11">
      <c r="B94" s="6"/>
      <c r="I94" s="14"/>
      <c r="K94" s="14"/>
    </row>
    <row r="95" spans="2:11">
      <c r="B95" s="6"/>
      <c r="I95" s="14"/>
      <c r="K95" s="14"/>
    </row>
    <row r="96" spans="2:11">
      <c r="B96" s="6"/>
      <c r="I96" s="14"/>
      <c r="K96" s="14"/>
    </row>
    <row r="97" spans="2:2">
      <c r="B97" s="6"/>
    </row>
  </sheetData>
  <sortState ref="B62:M97">
    <sortCondition ref="B61"/>
  </sortState>
  <mergeCells count="2">
    <mergeCell ref="A1:N1"/>
    <mergeCell ref="A21:N2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150" zoomScaleNormal="150" zoomScalePageLayoutView="150" workbookViewId="0">
      <selection sqref="A1:C1"/>
    </sheetView>
  </sheetViews>
  <sheetFormatPr baseColWidth="10" defaultColWidth="11.5" defaultRowHeight="14" x14ac:dyDescent="0"/>
  <cols>
    <col min="2" max="2" width="11" customWidth="1"/>
    <col min="3" max="3" width="13.33203125" bestFit="1" customWidth="1"/>
  </cols>
  <sheetData>
    <row r="1" spans="1:3">
      <c r="A1" s="39" t="s">
        <v>71</v>
      </c>
      <c r="B1" s="39"/>
      <c r="C1" s="39"/>
    </row>
    <row r="2" spans="1:3">
      <c r="A2" s="1" t="s">
        <v>0</v>
      </c>
      <c r="B2" s="31" t="s">
        <v>68</v>
      </c>
      <c r="C2" s="32" t="s">
        <v>69</v>
      </c>
    </row>
    <row r="3" spans="1:3">
      <c r="A3" t="s">
        <v>1</v>
      </c>
      <c r="B3" s="26">
        <v>133720192</v>
      </c>
      <c r="C3" s="27">
        <v>95056707</v>
      </c>
    </row>
    <row r="4" spans="1:3">
      <c r="A4" t="s">
        <v>3</v>
      </c>
      <c r="B4" s="26">
        <v>153083376</v>
      </c>
      <c r="C4" s="27">
        <v>117344761</v>
      </c>
    </row>
    <row r="5" spans="1:3">
      <c r="A5" t="s">
        <v>5</v>
      </c>
      <c r="B5" s="26">
        <v>165768734</v>
      </c>
      <c r="C5" s="27">
        <v>124343293</v>
      </c>
    </row>
    <row r="6" spans="1:3">
      <c r="A6" t="s">
        <v>70</v>
      </c>
      <c r="B6" s="26">
        <v>176536342</v>
      </c>
      <c r="C6" s="27">
        <v>134240227</v>
      </c>
    </row>
    <row r="7" spans="1:3">
      <c r="A7" t="s">
        <v>7</v>
      </c>
      <c r="B7" s="26">
        <v>154672584</v>
      </c>
      <c r="C7" s="27">
        <v>118142965</v>
      </c>
    </row>
    <row r="8" spans="1:3">
      <c r="A8" t="s">
        <v>9</v>
      </c>
      <c r="B8" s="26">
        <v>172547242</v>
      </c>
      <c r="C8" s="27">
        <v>139848095</v>
      </c>
    </row>
    <row r="9" spans="1:3">
      <c r="A9" t="s">
        <v>11</v>
      </c>
      <c r="B9" s="26">
        <v>193648736</v>
      </c>
      <c r="C9" s="27">
        <v>147220997</v>
      </c>
    </row>
    <row r="10" spans="1:3" ht="15">
      <c r="A10" t="s">
        <v>46</v>
      </c>
      <c r="B10" s="28">
        <v>197848324</v>
      </c>
      <c r="C10" s="29">
        <v>154243347</v>
      </c>
    </row>
    <row r="11" spans="1:3" ht="15">
      <c r="A11" t="s">
        <v>47</v>
      </c>
      <c r="B11" s="28">
        <v>169422884</v>
      </c>
      <c r="C11" s="29">
        <v>136731208</v>
      </c>
    </row>
    <row r="12" spans="1:3" ht="15">
      <c r="A12" t="s">
        <v>13</v>
      </c>
      <c r="B12" s="28">
        <v>159762136</v>
      </c>
      <c r="C12" s="29">
        <v>127987669</v>
      </c>
    </row>
    <row r="13" spans="1:3" ht="15">
      <c r="A13" t="s">
        <v>15</v>
      </c>
      <c r="B13" s="30">
        <v>161006844</v>
      </c>
      <c r="C13" s="30">
        <v>136645546</v>
      </c>
    </row>
    <row r="14" spans="1:3" ht="15">
      <c r="A14" t="s">
        <v>48</v>
      </c>
      <c r="B14" s="30">
        <v>158166658</v>
      </c>
      <c r="C14" s="30">
        <v>131543663</v>
      </c>
    </row>
    <row r="15" spans="1:3" ht="15">
      <c r="A15" t="s">
        <v>17</v>
      </c>
      <c r="B15" s="30">
        <v>161230358</v>
      </c>
      <c r="C15" s="30">
        <v>132871501</v>
      </c>
    </row>
    <row r="16" spans="1:3" ht="15">
      <c r="A16" t="s">
        <v>19</v>
      </c>
      <c r="B16" s="30">
        <v>337805342</v>
      </c>
      <c r="C16" s="30">
        <v>290216246</v>
      </c>
    </row>
    <row r="17" spans="1:3" ht="15">
      <c r="A17" t="s">
        <v>21</v>
      </c>
      <c r="B17" s="30">
        <v>246804970</v>
      </c>
      <c r="C17" s="30">
        <v>211100292</v>
      </c>
    </row>
    <row r="18" spans="1:3" ht="15">
      <c r="A18" t="s">
        <v>23</v>
      </c>
      <c r="B18" s="30">
        <v>130219260</v>
      </c>
      <c r="C18" s="30">
        <v>113524724</v>
      </c>
    </row>
    <row r="19" spans="1:3" ht="15">
      <c r="A19" t="s">
        <v>25</v>
      </c>
      <c r="B19" s="28">
        <v>78584766</v>
      </c>
      <c r="C19" s="29">
        <v>62234737</v>
      </c>
    </row>
    <row r="20" spans="1:3" ht="15">
      <c r="A20" t="s">
        <v>50</v>
      </c>
      <c r="B20" s="28">
        <v>95774288</v>
      </c>
      <c r="C20" s="29">
        <v>81220153</v>
      </c>
    </row>
    <row r="21" spans="1:3" ht="15">
      <c r="A21" t="s">
        <v>27</v>
      </c>
      <c r="B21" s="28">
        <v>142838666</v>
      </c>
      <c r="C21" s="29">
        <v>114242081</v>
      </c>
    </row>
    <row r="22" spans="1:3" ht="15">
      <c r="A22" t="s">
        <v>29</v>
      </c>
      <c r="B22" s="28">
        <v>138385908</v>
      </c>
      <c r="C22" s="29">
        <v>115125421</v>
      </c>
    </row>
    <row r="23" spans="1:3" ht="15">
      <c r="A23" t="s">
        <v>31</v>
      </c>
      <c r="B23" s="30">
        <v>146279570</v>
      </c>
      <c r="C23" s="30">
        <v>124650965</v>
      </c>
    </row>
    <row r="24" spans="1:3" ht="15">
      <c r="A24" t="s">
        <v>33</v>
      </c>
      <c r="B24" s="30">
        <v>156945860</v>
      </c>
      <c r="C24" s="30">
        <v>136380614</v>
      </c>
    </row>
    <row r="25" spans="1:3" ht="15">
      <c r="A25" t="s">
        <v>52</v>
      </c>
      <c r="B25" s="30">
        <v>152439126</v>
      </c>
      <c r="C25" s="30">
        <v>129519607</v>
      </c>
    </row>
    <row r="26" spans="1:3" ht="15">
      <c r="A26" t="s">
        <v>54</v>
      </c>
      <c r="B26" s="30">
        <v>159864800</v>
      </c>
      <c r="C26" s="30">
        <v>131794776</v>
      </c>
    </row>
  </sheetData>
  <mergeCells count="1">
    <mergeCell ref="A1:C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TN_SOLiD_HiSeq_coverage</vt:lpstr>
      <vt:lpstr>TN_RNAseq_coverage</vt:lpstr>
    </vt:vector>
  </TitlesOfParts>
  <Company>BC Cancer Research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aoloumi</dc:creator>
  <cp:lastModifiedBy>Gavin Ha</cp:lastModifiedBy>
  <dcterms:created xsi:type="dcterms:W3CDTF">2011-12-07T20:26:49Z</dcterms:created>
  <dcterms:modified xsi:type="dcterms:W3CDTF">2012-03-19T21:55:22Z</dcterms:modified>
</cp:coreProperties>
</file>