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70" yWindow="765" windowWidth="14805" windowHeight="104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2" i="1"/>
  <c r="H2" s="1"/>
  <c r="G3"/>
  <c r="H3" s="1"/>
  <c r="J3"/>
  <c r="G4"/>
  <c r="H4" s="1"/>
  <c r="G5"/>
  <c r="H5" s="1"/>
  <c r="J5"/>
  <c r="G6"/>
  <c r="H6" s="1"/>
  <c r="G7"/>
  <c r="H7" s="1"/>
  <c r="G8"/>
  <c r="H8" s="1"/>
  <c r="G9"/>
  <c r="H9" s="1"/>
  <c r="J9"/>
  <c r="G10"/>
  <c r="H10" s="1"/>
  <c r="G11"/>
  <c r="H11" s="1"/>
  <c r="G12"/>
  <c r="H12" s="1"/>
  <c r="G13"/>
  <c r="H13" s="1"/>
  <c r="J13"/>
  <c r="G14"/>
  <c r="H14" s="1"/>
  <c r="G15"/>
  <c r="H15" s="1"/>
  <c r="G16"/>
  <c r="H16" s="1"/>
  <c r="G17"/>
  <c r="H17" s="1"/>
  <c r="J17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J25"/>
  <c r="G26"/>
  <c r="H26" s="1"/>
  <c r="G27"/>
  <c r="H27" s="1"/>
  <c r="G28"/>
  <c r="H28" s="1"/>
  <c r="G29"/>
  <c r="H29" s="1"/>
  <c r="J29"/>
  <c r="G30"/>
  <c r="H30" s="1"/>
  <c r="G31"/>
  <c r="H31" s="1"/>
  <c r="G32"/>
  <c r="H32" s="1"/>
  <c r="G33"/>
  <c r="H33" s="1"/>
  <c r="J33"/>
  <c r="G34"/>
  <c r="H34" s="1"/>
  <c r="G35"/>
  <c r="H35" s="1"/>
  <c r="G36"/>
  <c r="H36" s="1"/>
  <c r="G37"/>
  <c r="H37" s="1"/>
  <c r="J37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J21" l="1"/>
  <c r="J39"/>
  <c r="J36"/>
  <c r="J35"/>
  <c r="J32"/>
  <c r="J31"/>
  <c r="J28"/>
  <c r="J27"/>
  <c r="J24"/>
  <c r="J23"/>
  <c r="J20"/>
  <c r="J19"/>
  <c r="J16"/>
  <c r="J15"/>
  <c r="J12"/>
  <c r="J11"/>
  <c r="J8"/>
  <c r="J7"/>
  <c r="J43"/>
  <c r="J4"/>
  <c r="J45"/>
  <c r="J42"/>
  <c r="J41"/>
  <c r="J44"/>
  <c r="J38"/>
  <c r="J34"/>
  <c r="J30"/>
  <c r="J26"/>
  <c r="J22"/>
  <c r="J18"/>
  <c r="J14"/>
  <c r="J10"/>
  <c r="J6"/>
  <c r="J2"/>
  <c r="J40"/>
  <c r="J46"/>
</calcChain>
</file>

<file path=xl/sharedStrings.xml><?xml version="1.0" encoding="utf-8"?>
<sst xmlns="http://schemas.openxmlformats.org/spreadsheetml/2006/main" count="217" uniqueCount="132">
  <si>
    <t>Total Alignments</t>
  </si>
  <si>
    <t>Unpaired Alignments</t>
  </si>
  <si>
    <t>Total Aligned reads</t>
  </si>
  <si>
    <t>Total sequenced reads</t>
  </si>
  <si>
    <t>% aligned</t>
  </si>
  <si>
    <t>910_7</t>
  </si>
  <si>
    <t>3dpf</t>
  </si>
  <si>
    <t>910_8</t>
  </si>
  <si>
    <t>979_1</t>
  </si>
  <si>
    <t>979_2</t>
  </si>
  <si>
    <t>2dpf</t>
  </si>
  <si>
    <t>979_3</t>
  </si>
  <si>
    <t>979_5</t>
  </si>
  <si>
    <t>979_6</t>
  </si>
  <si>
    <t>1dpf</t>
  </si>
  <si>
    <t>979_7</t>
  </si>
  <si>
    <t>979_8</t>
  </si>
  <si>
    <t>1364_5</t>
  </si>
  <si>
    <t>Ovary</t>
  </si>
  <si>
    <t>1364_6</t>
  </si>
  <si>
    <t>1364_7</t>
  </si>
  <si>
    <t>male_head</t>
  </si>
  <si>
    <t>1364_8</t>
  </si>
  <si>
    <t>1467_1</t>
  </si>
  <si>
    <t>ovary</t>
  </si>
  <si>
    <t>1723_5</t>
  </si>
  <si>
    <t>female_body</t>
  </si>
  <si>
    <t>1723_6</t>
  </si>
  <si>
    <t>female_head</t>
  </si>
  <si>
    <t>1723_7</t>
  </si>
  <si>
    <t>5dpf</t>
  </si>
  <si>
    <t>1723_8</t>
  </si>
  <si>
    <t>male_body</t>
  </si>
  <si>
    <t>1851_2</t>
  </si>
  <si>
    <t>1851_8</t>
  </si>
  <si>
    <t>2208_3</t>
  </si>
  <si>
    <t>14dpf</t>
  </si>
  <si>
    <t>2355_2</t>
  </si>
  <si>
    <t>2355_3</t>
  </si>
  <si>
    <t>2454_3</t>
  </si>
  <si>
    <t>2454_5</t>
  </si>
  <si>
    <t>2454_6</t>
  </si>
  <si>
    <t>2505_1</t>
  </si>
  <si>
    <t>2505_2</t>
  </si>
  <si>
    <t>2518_5</t>
  </si>
  <si>
    <t>2518_6</t>
  </si>
  <si>
    <t>2518_7</t>
  </si>
  <si>
    <t>2518_8</t>
  </si>
  <si>
    <t>2719_5</t>
  </si>
  <si>
    <t>2719_6</t>
  </si>
  <si>
    <t>2719_7</t>
  </si>
  <si>
    <t>2719_8</t>
  </si>
  <si>
    <t>3444_1</t>
  </si>
  <si>
    <t>1dpf_3p</t>
  </si>
  <si>
    <t>3444_2</t>
  </si>
  <si>
    <t>2dpf_3p</t>
  </si>
  <si>
    <t>3444_3</t>
  </si>
  <si>
    <t>3dpf_3p</t>
  </si>
  <si>
    <t>3444_5</t>
  </si>
  <si>
    <t>5dpf_3p</t>
  </si>
  <si>
    <t>3444_6</t>
  </si>
  <si>
    <t>Ovary_3p</t>
  </si>
  <si>
    <t>3444_7</t>
  </si>
  <si>
    <t>male_head_3p</t>
  </si>
  <si>
    <t>3444_8</t>
  </si>
  <si>
    <t>male_body_3p</t>
  </si>
  <si>
    <t>4946_5</t>
  </si>
  <si>
    <t>2cells</t>
  </si>
  <si>
    <t>4946_6</t>
  </si>
  <si>
    <t>6hpf</t>
  </si>
  <si>
    <t>ERR003999</t>
  </si>
  <si>
    <t>ERR004001</t>
  </si>
  <si>
    <t>ERR004000</t>
  </si>
  <si>
    <t>ERR003995</t>
  </si>
  <si>
    <t>ERR003996</t>
  </si>
  <si>
    <t>ERR003997</t>
  </si>
  <si>
    <t>ERR003990</t>
  </si>
  <si>
    <t>ERR003991</t>
  </si>
  <si>
    <t>ERR003992</t>
  </si>
  <si>
    <t>ERR004025</t>
  </si>
  <si>
    <t>random prime, nebulise</t>
  </si>
  <si>
    <t>ERR004023</t>
  </si>
  <si>
    <t>ERR004018</t>
  </si>
  <si>
    <t>ERR004019</t>
  </si>
  <si>
    <t>ERR004027</t>
  </si>
  <si>
    <t>chemical frag, random prime</t>
  </si>
  <si>
    <t>ERR004009</t>
  </si>
  <si>
    <t>ERR004013</t>
  </si>
  <si>
    <t>ERR004003</t>
  </si>
  <si>
    <t>ERR004011</t>
  </si>
  <si>
    <t>ERR004026</t>
  </si>
  <si>
    <t>ERR004024</t>
  </si>
  <si>
    <t>ERR004008</t>
  </si>
  <si>
    <t>ERR003998</t>
  </si>
  <si>
    <t>ERR004002</t>
  </si>
  <si>
    <t>ERR004010</t>
  </si>
  <si>
    <t>ERR004022</t>
  </si>
  <si>
    <t>ERR004012</t>
  </si>
  <si>
    <t>ERR004020</t>
  </si>
  <si>
    <t>ERR004021</t>
  </si>
  <si>
    <t>ERR004029</t>
  </si>
  <si>
    <t>ERR003994</t>
  </si>
  <si>
    <t>ERR004017</t>
  </si>
  <si>
    <t>ERR004007</t>
  </si>
  <si>
    <t>ERR022480</t>
  </si>
  <si>
    <t>ERR022481</t>
  </si>
  <si>
    <t>ERR022482</t>
  </si>
  <si>
    <t>ERR022483</t>
  </si>
  <si>
    <t>ERR022484</t>
  </si>
  <si>
    <t>ERR022485</t>
  </si>
  <si>
    <t>ERR015562</t>
  </si>
  <si>
    <t>ERR015563</t>
  </si>
  <si>
    <t>ERR015564</t>
  </si>
  <si>
    <t>ERR015565</t>
  </si>
  <si>
    <t>ERR015566</t>
  </si>
  <si>
    <t>ERR015567</t>
  </si>
  <si>
    <t>ERR015568</t>
  </si>
  <si>
    <t>chemical frag, 3' pull down</t>
  </si>
  <si>
    <t>Library prep method</t>
  </si>
  <si>
    <t>bwa aligned</t>
  </si>
  <si>
    <t>Lane name</t>
  </si>
  <si>
    <t>Sample name</t>
  </si>
  <si>
    <t>Intron spanning total aligned</t>
  </si>
  <si>
    <t>% intron spanning</t>
  </si>
  <si>
    <t>ENA Run ID</t>
  </si>
  <si>
    <t>Read length (runs paired ends)</t>
  </si>
  <si>
    <t>yes</t>
  </si>
  <si>
    <t>polyT prime, nebulised</t>
  </si>
  <si>
    <t>% of aligned paired</t>
  </si>
  <si>
    <t xml:space="preserve">Intron spanning canonical splice </t>
  </si>
  <si>
    <t>Intron spanning Non canonical splice</t>
  </si>
  <si>
    <t>Intron spanning% Canonical splice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</si>
</sst>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Verdana"/>
    </font>
    <font>
      <sz val="10"/>
      <name val="Arial"/>
      <family val="2"/>
    </font>
    <font>
      <b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wrapText="1"/>
    </xf>
    <xf numFmtId="0" fontId="0" fillId="0" borderId="0" xfId="0" applyFill="1"/>
    <xf numFmtId="3" fontId="0" fillId="0" borderId="0" xfId="0" applyNumberFormat="1"/>
    <xf numFmtId="4" fontId="0" fillId="0" borderId="0" xfId="0" applyNumberFormat="1"/>
    <xf numFmtId="0" fontId="0" fillId="2" borderId="0" xfId="0" applyFill="1"/>
    <xf numFmtId="3" fontId="0" fillId="2" borderId="0" xfId="0" applyNumberFormat="1" applyFill="1"/>
    <xf numFmtId="4" fontId="0" fillId="2" borderId="0" xfId="0" applyNumberFormat="1" applyFill="1"/>
    <xf numFmtId="0" fontId="3" fillId="0" borderId="0" xfId="0" applyFont="1" applyFill="1"/>
    <xf numFmtId="0" fontId="1" fillId="0" borderId="1" xfId="0" applyFont="1" applyBorder="1"/>
    <xf numFmtId="0" fontId="2" fillId="0" borderId="1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0" fontId="0" fillId="0" borderId="0" xfId="0" applyNumberFormat="1"/>
    <xf numFmtId="0" fontId="4" fillId="0" borderId="1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3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9"/>
  <sheetViews>
    <sheetView tabSelected="1" topLeftCell="I1" workbookViewId="0">
      <pane ySplit="4500" topLeftCell="A33"/>
      <selection activeCell="P6" sqref="P6"/>
      <selection pane="bottomLeft" activeCell="H2" sqref="H2"/>
    </sheetView>
  </sheetViews>
  <sheetFormatPr defaultRowHeight="15"/>
  <cols>
    <col min="1" max="1" width="12.140625" customWidth="1"/>
    <col min="3" max="3" width="7.7109375" customWidth="1"/>
    <col min="4" max="4" width="15.140625" customWidth="1"/>
    <col min="5" max="5" width="13.7109375" customWidth="1"/>
    <col min="6" max="6" width="13" customWidth="1"/>
    <col min="7" max="7" width="11.140625" customWidth="1"/>
    <col min="8" max="8" width="8.85546875" customWidth="1"/>
    <col min="9" max="9" width="12.85546875" customWidth="1"/>
    <col min="10" max="10" width="8.5703125" customWidth="1"/>
    <col min="11" max="11" width="26.7109375" customWidth="1"/>
    <col min="12" max="12" width="11.5703125" customWidth="1"/>
    <col min="13" max="13" width="11.28515625" customWidth="1"/>
    <col min="14" max="14" width="10.5703125" customWidth="1"/>
    <col min="15" max="15" width="11.28515625" customWidth="1"/>
    <col min="16" max="16" width="10.42578125" customWidth="1"/>
    <col min="17" max="17" width="9.140625" customWidth="1"/>
    <col min="18" max="18" width="9" customWidth="1"/>
    <col min="20" max="20" width="13.5703125" customWidth="1"/>
    <col min="21" max="21" width="14" customWidth="1"/>
  </cols>
  <sheetData>
    <row r="1" spans="1:20" ht="90">
      <c r="A1" s="9" t="s">
        <v>124</v>
      </c>
      <c r="B1" s="1" t="s">
        <v>120</v>
      </c>
      <c r="C1" s="1" t="s">
        <v>125</v>
      </c>
      <c r="D1" s="1" t="s">
        <v>121</v>
      </c>
      <c r="E1" s="1" t="s">
        <v>0</v>
      </c>
      <c r="F1" s="1" t="s">
        <v>1</v>
      </c>
      <c r="G1" s="1" t="s">
        <v>2</v>
      </c>
      <c r="H1" s="1" t="s">
        <v>128</v>
      </c>
      <c r="I1" s="1" t="s">
        <v>3</v>
      </c>
      <c r="J1" s="1" t="s">
        <v>4</v>
      </c>
      <c r="K1" s="10" t="s">
        <v>118</v>
      </c>
      <c r="L1" s="11" t="s">
        <v>129</v>
      </c>
      <c r="M1" s="11" t="s">
        <v>130</v>
      </c>
      <c r="N1" s="11" t="s">
        <v>122</v>
      </c>
      <c r="O1" s="11" t="s">
        <v>131</v>
      </c>
      <c r="P1" s="11" t="s">
        <v>123</v>
      </c>
      <c r="Q1" s="13" t="s">
        <v>119</v>
      </c>
      <c r="T1" s="14"/>
    </row>
    <row r="2" spans="1:20">
      <c r="A2" s="2" t="s">
        <v>70</v>
      </c>
      <c r="B2" t="s">
        <v>5</v>
      </c>
      <c r="C2" s="2">
        <v>36</v>
      </c>
      <c r="D2" t="s">
        <v>6</v>
      </c>
      <c r="E2" s="3">
        <v>5177080</v>
      </c>
      <c r="F2" s="3">
        <v>2143324</v>
      </c>
      <c r="G2" s="3">
        <f t="shared" ref="G2:G46" si="0">(E2-F2)*2+F2</f>
        <v>8210836</v>
      </c>
      <c r="H2" s="4">
        <f t="shared" ref="H2:H46" si="1">100- (F2/G2*100)</f>
        <v>73.896397394857232</v>
      </c>
      <c r="I2" s="3">
        <v>12591946</v>
      </c>
      <c r="J2" s="4">
        <f t="shared" ref="J2:J46" si="2">G2/I2*100</f>
        <v>65.207045837077132</v>
      </c>
      <c r="K2" t="s">
        <v>127</v>
      </c>
      <c r="L2" s="3">
        <v>493720</v>
      </c>
      <c r="M2" s="3">
        <v>7589</v>
      </c>
      <c r="N2" s="3">
        <v>501309</v>
      </c>
      <c r="O2" s="12">
        <v>0.98486163224677792</v>
      </c>
      <c r="P2" s="12">
        <v>3.9811876575709587E-2</v>
      </c>
    </row>
    <row r="3" spans="1:20">
      <c r="A3" s="2" t="s">
        <v>71</v>
      </c>
      <c r="B3" t="s">
        <v>7</v>
      </c>
      <c r="C3" s="2">
        <v>36</v>
      </c>
      <c r="D3" t="s">
        <v>6</v>
      </c>
      <c r="E3" s="3">
        <v>4610448</v>
      </c>
      <c r="F3" s="3">
        <v>1958970</v>
      </c>
      <c r="G3" s="3">
        <f t="shared" si="0"/>
        <v>7261926</v>
      </c>
      <c r="H3" s="4">
        <f t="shared" si="1"/>
        <v>73.024098565587153</v>
      </c>
      <c r="I3" s="3">
        <v>11334806</v>
      </c>
      <c r="J3" s="4">
        <f t="shared" si="2"/>
        <v>64.06749264169143</v>
      </c>
      <c r="K3" t="s">
        <v>127</v>
      </c>
      <c r="L3" s="3">
        <v>427869</v>
      </c>
      <c r="M3" s="3">
        <v>6924</v>
      </c>
      <c r="N3" s="3">
        <v>434793</v>
      </c>
      <c r="O3" s="12">
        <v>0.98407518060318355</v>
      </c>
      <c r="P3" s="12">
        <v>3.8359103808216923E-2</v>
      </c>
    </row>
    <row r="4" spans="1:20">
      <c r="A4" s="2" t="s">
        <v>72</v>
      </c>
      <c r="B4" t="s">
        <v>8</v>
      </c>
      <c r="C4">
        <v>37</v>
      </c>
      <c r="D4" t="s">
        <v>6</v>
      </c>
      <c r="E4" s="3">
        <v>4287300</v>
      </c>
      <c r="F4" s="3">
        <v>1623934</v>
      </c>
      <c r="G4" s="3">
        <f t="shared" si="0"/>
        <v>6950666</v>
      </c>
      <c r="H4" s="4">
        <f t="shared" si="1"/>
        <v>76.636282048367747</v>
      </c>
      <c r="I4" s="3">
        <v>10022466</v>
      </c>
      <c r="J4" s="4">
        <f t="shared" si="2"/>
        <v>69.350856366087939</v>
      </c>
      <c r="K4" t="s">
        <v>127</v>
      </c>
      <c r="L4" s="3">
        <v>303668</v>
      </c>
      <c r="M4" s="3">
        <v>6935</v>
      </c>
      <c r="N4" s="3">
        <v>310603</v>
      </c>
      <c r="O4" s="12">
        <v>0.97767246291890297</v>
      </c>
      <c r="P4" s="12">
        <v>3.0990676346519908E-2</v>
      </c>
    </row>
    <row r="5" spans="1:20">
      <c r="A5" t="s">
        <v>73</v>
      </c>
      <c r="B5" t="s">
        <v>9</v>
      </c>
      <c r="C5">
        <v>37</v>
      </c>
      <c r="D5" t="s">
        <v>10</v>
      </c>
      <c r="E5" s="3">
        <v>4308048</v>
      </c>
      <c r="F5" s="3">
        <v>1478844</v>
      </c>
      <c r="G5" s="3">
        <f t="shared" si="0"/>
        <v>7137252</v>
      </c>
      <c r="H5" s="4">
        <f t="shared" si="1"/>
        <v>79.279924542386908</v>
      </c>
      <c r="I5" s="3">
        <v>10080632</v>
      </c>
      <c r="J5" s="4">
        <f t="shared" si="2"/>
        <v>70.801632278611109</v>
      </c>
      <c r="K5" t="s">
        <v>127</v>
      </c>
      <c r="L5" s="3">
        <v>376056</v>
      </c>
      <c r="M5" s="3">
        <v>14729</v>
      </c>
      <c r="N5" s="3">
        <v>390785</v>
      </c>
      <c r="O5" s="12">
        <v>0.96230919815243676</v>
      </c>
      <c r="P5" s="12">
        <v>3.8765922612788564E-2</v>
      </c>
    </row>
    <row r="6" spans="1:20">
      <c r="A6" t="s">
        <v>74</v>
      </c>
      <c r="B6" t="s">
        <v>11</v>
      </c>
      <c r="C6">
        <v>37</v>
      </c>
      <c r="D6" t="s">
        <v>10</v>
      </c>
      <c r="E6" s="3">
        <v>4173603</v>
      </c>
      <c r="F6" s="3">
        <v>1442035</v>
      </c>
      <c r="G6" s="3">
        <f t="shared" si="0"/>
        <v>6905171</v>
      </c>
      <c r="H6" s="4">
        <f t="shared" si="1"/>
        <v>79.116592478303573</v>
      </c>
      <c r="I6" s="3">
        <v>9798324</v>
      </c>
      <c r="J6" s="4">
        <f t="shared" si="2"/>
        <v>70.472980889384758</v>
      </c>
      <c r="K6" t="s">
        <v>127</v>
      </c>
      <c r="L6" s="3">
        <v>359861</v>
      </c>
      <c r="M6" s="3">
        <v>14343</v>
      </c>
      <c r="N6" s="3">
        <v>374204</v>
      </c>
      <c r="O6" s="12">
        <v>0.96167063954420584</v>
      </c>
      <c r="P6" s="12">
        <v>3.8190613006877504E-2</v>
      </c>
    </row>
    <row r="7" spans="1:20">
      <c r="A7" t="s">
        <v>75</v>
      </c>
      <c r="B7" t="s">
        <v>12</v>
      </c>
      <c r="C7">
        <v>37</v>
      </c>
      <c r="D7" t="s">
        <v>10</v>
      </c>
      <c r="E7" s="3">
        <v>4142966</v>
      </c>
      <c r="F7" s="3">
        <v>1378548</v>
      </c>
      <c r="G7" s="3">
        <f t="shared" si="0"/>
        <v>6907384</v>
      </c>
      <c r="H7" s="4">
        <f t="shared" si="1"/>
        <v>80.042401001594811</v>
      </c>
      <c r="I7" s="3">
        <v>9655416</v>
      </c>
      <c r="J7" s="4">
        <f t="shared" si="2"/>
        <v>71.538958031430226</v>
      </c>
      <c r="K7" t="s">
        <v>127</v>
      </c>
      <c r="L7" s="3">
        <v>370439</v>
      </c>
      <c r="M7" s="3">
        <v>13972</v>
      </c>
      <c r="N7" s="3">
        <v>384411</v>
      </c>
      <c r="O7" s="12">
        <v>0.96365348546217455</v>
      </c>
      <c r="P7" s="12">
        <v>3.9812992003658877E-2</v>
      </c>
    </row>
    <row r="8" spans="1:20">
      <c r="A8" t="s">
        <v>76</v>
      </c>
      <c r="B8" t="s">
        <v>13</v>
      </c>
      <c r="C8">
        <v>37</v>
      </c>
      <c r="D8" t="s">
        <v>14</v>
      </c>
      <c r="E8" s="3">
        <v>3857894</v>
      </c>
      <c r="F8" s="3">
        <v>1698707</v>
      </c>
      <c r="G8" s="3">
        <f t="shared" si="0"/>
        <v>6017081</v>
      </c>
      <c r="H8" s="4">
        <f t="shared" si="1"/>
        <v>71.768586794826263</v>
      </c>
      <c r="I8" s="3">
        <v>11069668</v>
      </c>
      <c r="J8" s="4">
        <f t="shared" si="2"/>
        <v>54.356472118224318</v>
      </c>
      <c r="K8" t="s">
        <v>127</v>
      </c>
      <c r="L8" s="3">
        <v>323979</v>
      </c>
      <c r="M8" s="3">
        <v>14812</v>
      </c>
      <c r="N8" s="3">
        <v>338791</v>
      </c>
      <c r="O8" s="12">
        <v>0.95627983033787789</v>
      </c>
      <c r="P8" s="12">
        <v>3.060534426145391E-2</v>
      </c>
    </row>
    <row r="9" spans="1:20">
      <c r="A9" t="s">
        <v>77</v>
      </c>
      <c r="B9" t="s">
        <v>15</v>
      </c>
      <c r="C9">
        <v>37</v>
      </c>
      <c r="D9" t="s">
        <v>14</v>
      </c>
      <c r="E9" s="3">
        <v>3687072</v>
      </c>
      <c r="F9" s="3">
        <v>1627650</v>
      </c>
      <c r="G9" s="3">
        <f t="shared" si="0"/>
        <v>5746494</v>
      </c>
      <c r="H9" s="4">
        <f t="shared" si="1"/>
        <v>71.675773088773781</v>
      </c>
      <c r="I9" s="3">
        <v>10573344</v>
      </c>
      <c r="J9" s="4">
        <f t="shared" si="2"/>
        <v>54.348879597599399</v>
      </c>
      <c r="K9" t="s">
        <v>127</v>
      </c>
      <c r="L9" s="3">
        <v>307194</v>
      </c>
      <c r="M9" s="3">
        <v>14289</v>
      </c>
      <c r="N9" s="3">
        <v>321483</v>
      </c>
      <c r="O9" s="12">
        <v>0.95555285971575477</v>
      </c>
      <c r="P9" s="12">
        <v>3.0405044988605308E-2</v>
      </c>
    </row>
    <row r="10" spans="1:20">
      <c r="A10" t="s">
        <v>78</v>
      </c>
      <c r="B10" t="s">
        <v>16</v>
      </c>
      <c r="C10">
        <v>37</v>
      </c>
      <c r="D10" t="s">
        <v>14</v>
      </c>
      <c r="E10" s="3">
        <v>3984887</v>
      </c>
      <c r="F10" s="3">
        <v>2017212</v>
      </c>
      <c r="G10" s="3">
        <f t="shared" si="0"/>
        <v>5952562</v>
      </c>
      <c r="H10" s="4">
        <f t="shared" si="1"/>
        <v>66.111869141388198</v>
      </c>
      <c r="I10" s="3">
        <v>11543814</v>
      </c>
      <c r="J10" s="4">
        <f t="shared" si="2"/>
        <v>51.564950717327918</v>
      </c>
      <c r="K10" t="s">
        <v>127</v>
      </c>
      <c r="L10" s="3">
        <v>309138</v>
      </c>
      <c r="M10" s="3">
        <v>17384</v>
      </c>
      <c r="N10" s="3">
        <v>326522</v>
      </c>
      <c r="O10" s="12">
        <v>0.94676009579752662</v>
      </c>
      <c r="P10" s="12">
        <v>2.828545227773074E-2</v>
      </c>
    </row>
    <row r="11" spans="1:20">
      <c r="A11" t="s">
        <v>79</v>
      </c>
      <c r="B11" t="s">
        <v>17</v>
      </c>
      <c r="C11">
        <v>36</v>
      </c>
      <c r="D11" t="s">
        <v>18</v>
      </c>
      <c r="E11" s="3">
        <v>3150775</v>
      </c>
      <c r="F11" s="3">
        <v>2361018</v>
      </c>
      <c r="G11" s="3">
        <f t="shared" si="0"/>
        <v>3940532</v>
      </c>
      <c r="H11" s="4">
        <f t="shared" si="1"/>
        <v>40.083775490212993</v>
      </c>
      <c r="I11" s="3">
        <v>10930790</v>
      </c>
      <c r="J11" s="4">
        <f t="shared" si="2"/>
        <v>36.049837202983497</v>
      </c>
      <c r="K11" s="8" t="s">
        <v>80</v>
      </c>
      <c r="L11" s="3">
        <v>153809</v>
      </c>
      <c r="M11" s="3">
        <v>5716</v>
      </c>
      <c r="N11" s="3">
        <v>159525</v>
      </c>
      <c r="O11" s="12">
        <v>0.96416862560727157</v>
      </c>
      <c r="P11" s="12">
        <v>1.4594096126629456E-2</v>
      </c>
    </row>
    <row r="12" spans="1:20">
      <c r="A12" t="s">
        <v>81</v>
      </c>
      <c r="B12" t="s">
        <v>19</v>
      </c>
      <c r="C12">
        <v>36</v>
      </c>
      <c r="D12" t="s">
        <v>18</v>
      </c>
      <c r="E12" s="3">
        <v>5462750</v>
      </c>
      <c r="F12" s="3">
        <v>2592974</v>
      </c>
      <c r="G12" s="3">
        <f t="shared" si="0"/>
        <v>8332526</v>
      </c>
      <c r="H12" s="4">
        <f t="shared" si="1"/>
        <v>68.881297220074686</v>
      </c>
      <c r="I12" s="3">
        <v>13682436</v>
      </c>
      <c r="J12" s="4">
        <f t="shared" si="2"/>
        <v>60.899433404987235</v>
      </c>
      <c r="K12" t="s">
        <v>127</v>
      </c>
      <c r="L12" s="3">
        <v>408049</v>
      </c>
      <c r="M12" s="3">
        <v>15121</v>
      </c>
      <c r="N12" s="3">
        <v>423170</v>
      </c>
      <c r="O12" s="12">
        <v>0.96426731573599267</v>
      </c>
      <c r="P12" s="12">
        <v>3.0927972182731203E-2</v>
      </c>
    </row>
    <row r="13" spans="1:20">
      <c r="A13" t="s">
        <v>82</v>
      </c>
      <c r="B13" t="s">
        <v>20</v>
      </c>
      <c r="C13">
        <v>37</v>
      </c>
      <c r="D13" t="s">
        <v>21</v>
      </c>
      <c r="E13" s="3">
        <v>7261688</v>
      </c>
      <c r="F13" s="3">
        <v>2957247</v>
      </c>
      <c r="G13" s="3">
        <f t="shared" si="0"/>
        <v>11566129</v>
      </c>
      <c r="H13" s="4">
        <f t="shared" si="1"/>
        <v>74.431834540320267</v>
      </c>
      <c r="I13" s="3">
        <v>18585402</v>
      </c>
      <c r="J13" s="4">
        <f t="shared" si="2"/>
        <v>62.23233159013725</v>
      </c>
      <c r="K13" t="s">
        <v>127</v>
      </c>
      <c r="L13" s="3">
        <v>588552</v>
      </c>
      <c r="M13" s="3">
        <v>15397</v>
      </c>
      <c r="N13" s="3">
        <v>603949</v>
      </c>
      <c r="O13" s="12">
        <v>0.97450612551722082</v>
      </c>
      <c r="P13" s="12">
        <v>3.2495880368904585E-2</v>
      </c>
    </row>
    <row r="14" spans="1:20">
      <c r="A14" t="s">
        <v>83</v>
      </c>
      <c r="B14" t="s">
        <v>22</v>
      </c>
      <c r="C14">
        <v>37</v>
      </c>
      <c r="D14" t="s">
        <v>21</v>
      </c>
      <c r="E14" s="3">
        <v>5958496</v>
      </c>
      <c r="F14" s="3">
        <v>2613786</v>
      </c>
      <c r="G14" s="3">
        <f t="shared" si="0"/>
        <v>9303206</v>
      </c>
      <c r="H14" s="4">
        <f t="shared" si="1"/>
        <v>71.904459602420928</v>
      </c>
      <c r="I14" s="3">
        <v>16374724</v>
      </c>
      <c r="J14" s="4">
        <f t="shared" si="2"/>
        <v>56.814429360763576</v>
      </c>
      <c r="K14" s="8" t="s">
        <v>80</v>
      </c>
      <c r="L14" s="3">
        <v>417772</v>
      </c>
      <c r="M14" s="3">
        <v>10274</v>
      </c>
      <c r="N14" s="3">
        <v>428046</v>
      </c>
      <c r="O14" s="12">
        <v>0.97599790676702969</v>
      </c>
      <c r="P14" s="12">
        <v>2.6140654340189185E-2</v>
      </c>
    </row>
    <row r="15" spans="1:20">
      <c r="A15" t="s">
        <v>84</v>
      </c>
      <c r="B15" t="s">
        <v>23</v>
      </c>
      <c r="C15">
        <v>37</v>
      </c>
      <c r="D15" t="s">
        <v>24</v>
      </c>
      <c r="E15" s="3">
        <v>6248607</v>
      </c>
      <c r="F15" s="3">
        <v>2507954</v>
      </c>
      <c r="G15" s="3">
        <f t="shared" si="0"/>
        <v>9989260</v>
      </c>
      <c r="H15" s="4">
        <f t="shared" si="1"/>
        <v>74.893495614289748</v>
      </c>
      <c r="I15" s="3">
        <v>14398736</v>
      </c>
      <c r="J15" s="4">
        <f t="shared" si="2"/>
        <v>69.375950777901622</v>
      </c>
      <c r="K15" t="s">
        <v>85</v>
      </c>
      <c r="L15" s="3">
        <v>410691</v>
      </c>
      <c r="M15" s="3">
        <v>8826</v>
      </c>
      <c r="N15" s="3">
        <v>419517</v>
      </c>
      <c r="O15" s="12">
        <v>0.97896152003375314</v>
      </c>
      <c r="P15" s="12">
        <v>2.9135682465460857E-2</v>
      </c>
    </row>
    <row r="16" spans="1:20">
      <c r="A16" s="2" t="s">
        <v>86</v>
      </c>
      <c r="B16" t="s">
        <v>25</v>
      </c>
      <c r="C16">
        <v>37</v>
      </c>
      <c r="D16" t="s">
        <v>26</v>
      </c>
      <c r="E16" s="3">
        <v>8377229</v>
      </c>
      <c r="F16" s="3">
        <v>2510491</v>
      </c>
      <c r="G16" s="3">
        <f t="shared" si="0"/>
        <v>14243967</v>
      </c>
      <c r="H16" s="4">
        <f t="shared" si="1"/>
        <v>82.375057454148831</v>
      </c>
      <c r="I16" s="3">
        <v>20134190</v>
      </c>
      <c r="J16" s="4">
        <f t="shared" si="2"/>
        <v>70.745170280006292</v>
      </c>
      <c r="K16" t="s">
        <v>85</v>
      </c>
      <c r="L16" s="3">
        <v>898373</v>
      </c>
      <c r="M16" s="3">
        <v>28023</v>
      </c>
      <c r="N16" s="3">
        <v>926396</v>
      </c>
      <c r="O16" s="12">
        <v>0.96975051705750026</v>
      </c>
      <c r="P16" s="12">
        <v>4.6011088601031383E-2</v>
      </c>
    </row>
    <row r="17" spans="1:21">
      <c r="A17" t="s">
        <v>87</v>
      </c>
      <c r="B17" t="s">
        <v>27</v>
      </c>
      <c r="C17">
        <v>37</v>
      </c>
      <c r="D17" t="s">
        <v>28</v>
      </c>
      <c r="E17" s="3">
        <v>7217236</v>
      </c>
      <c r="F17" s="3">
        <v>2307066</v>
      </c>
      <c r="G17" s="3">
        <f t="shared" si="0"/>
        <v>12127406</v>
      </c>
      <c r="H17" s="4">
        <f t="shared" si="1"/>
        <v>80.97642645096569</v>
      </c>
      <c r="I17" s="3">
        <v>18118140</v>
      </c>
      <c r="J17" s="4">
        <f t="shared" si="2"/>
        <v>66.935160010906188</v>
      </c>
      <c r="K17" t="s">
        <v>85</v>
      </c>
      <c r="L17" s="3">
        <v>557369</v>
      </c>
      <c r="M17" s="3">
        <v>22808</v>
      </c>
      <c r="N17" s="3">
        <v>580177</v>
      </c>
      <c r="O17" s="12">
        <v>0.96068785904991061</v>
      </c>
      <c r="P17" s="12">
        <v>3.2021885248706548E-2</v>
      </c>
    </row>
    <row r="18" spans="1:21">
      <c r="A18" s="2" t="s">
        <v>88</v>
      </c>
      <c r="B18" t="s">
        <v>29</v>
      </c>
      <c r="C18">
        <v>37</v>
      </c>
      <c r="D18" t="s">
        <v>30</v>
      </c>
      <c r="E18" s="3">
        <v>8070368</v>
      </c>
      <c r="F18" s="3">
        <v>2461853</v>
      </c>
      <c r="G18" s="3">
        <f t="shared" si="0"/>
        <v>13678883</v>
      </c>
      <c r="H18" s="4">
        <f t="shared" si="1"/>
        <v>82.002529007668244</v>
      </c>
      <c r="I18" s="3">
        <v>19870290</v>
      </c>
      <c r="J18" s="4">
        <f t="shared" si="2"/>
        <v>68.840882543737408</v>
      </c>
      <c r="K18" t="s">
        <v>85</v>
      </c>
      <c r="L18" s="3">
        <v>764013</v>
      </c>
      <c r="M18" s="3">
        <v>26909</v>
      </c>
      <c r="N18" s="3">
        <v>790922</v>
      </c>
      <c r="O18" s="12">
        <v>0.96597768174358534</v>
      </c>
      <c r="P18" s="12">
        <v>3.9804250466399835E-2</v>
      </c>
    </row>
    <row r="19" spans="1:21">
      <c r="A19" t="s">
        <v>89</v>
      </c>
      <c r="B19" t="s">
        <v>31</v>
      </c>
      <c r="C19">
        <v>37</v>
      </c>
      <c r="D19" t="s">
        <v>32</v>
      </c>
      <c r="E19" s="3">
        <v>6969973</v>
      </c>
      <c r="F19" s="3">
        <v>2117365</v>
      </c>
      <c r="G19" s="3">
        <f t="shared" si="0"/>
        <v>11822581</v>
      </c>
      <c r="H19" s="4">
        <f t="shared" si="1"/>
        <v>82.09050121965754</v>
      </c>
      <c r="I19" s="3">
        <v>17965622</v>
      </c>
      <c r="J19" s="4">
        <f t="shared" si="2"/>
        <v>65.806689019728907</v>
      </c>
      <c r="K19" t="s">
        <v>85</v>
      </c>
      <c r="L19" s="3">
        <v>705801</v>
      </c>
      <c r="M19" s="3">
        <v>29824</v>
      </c>
      <c r="N19" s="3">
        <v>735625</v>
      </c>
      <c r="O19" s="12">
        <v>0.95945760407816483</v>
      </c>
      <c r="P19" s="12">
        <v>4.0946258359437819E-2</v>
      </c>
    </row>
    <row r="20" spans="1:21">
      <c r="A20" t="s">
        <v>90</v>
      </c>
      <c r="B20" t="s">
        <v>33</v>
      </c>
      <c r="C20">
        <v>37</v>
      </c>
      <c r="D20" t="s">
        <v>24</v>
      </c>
      <c r="E20" s="3">
        <v>7732205</v>
      </c>
      <c r="F20" s="3">
        <v>2474834</v>
      </c>
      <c r="G20" s="3">
        <f t="shared" si="0"/>
        <v>12989576</v>
      </c>
      <c r="H20" s="4">
        <f t="shared" si="1"/>
        <v>80.94753824143298</v>
      </c>
      <c r="I20" s="3">
        <v>17110730</v>
      </c>
      <c r="J20" s="4">
        <f t="shared" si="2"/>
        <v>75.914797323083235</v>
      </c>
      <c r="K20" s="8" t="s">
        <v>80</v>
      </c>
      <c r="L20" s="3">
        <v>743812</v>
      </c>
      <c r="M20" s="3">
        <v>23436</v>
      </c>
      <c r="N20" s="3">
        <v>767248</v>
      </c>
      <c r="O20" s="12">
        <v>0.96945446583112627</v>
      </c>
      <c r="P20" s="12">
        <v>4.4840167543991401E-2</v>
      </c>
      <c r="Q20" t="s">
        <v>126</v>
      </c>
      <c r="T20" s="3"/>
    </row>
    <row r="21" spans="1:21">
      <c r="A21" t="s">
        <v>91</v>
      </c>
      <c r="B21" t="s">
        <v>34</v>
      </c>
      <c r="C21">
        <v>37</v>
      </c>
      <c r="D21" t="s">
        <v>24</v>
      </c>
      <c r="E21" s="3">
        <v>8141725</v>
      </c>
      <c r="F21" s="3">
        <v>2532670</v>
      </c>
      <c r="G21" s="3">
        <f t="shared" si="0"/>
        <v>13750780</v>
      </c>
      <c r="H21" s="4">
        <f t="shared" si="1"/>
        <v>81.581626642270479</v>
      </c>
      <c r="I21" s="3">
        <v>17729036</v>
      </c>
      <c r="J21" s="4">
        <f t="shared" si="2"/>
        <v>77.560787851070984</v>
      </c>
      <c r="K21" t="s">
        <v>127</v>
      </c>
      <c r="L21" s="3">
        <v>833008</v>
      </c>
      <c r="M21" s="3">
        <v>22052</v>
      </c>
      <c r="N21" s="3">
        <v>855060</v>
      </c>
      <c r="O21" s="12">
        <v>0.97420999695927768</v>
      </c>
      <c r="P21" s="12">
        <v>4.8229356632814101E-2</v>
      </c>
      <c r="Q21" t="s">
        <v>126</v>
      </c>
      <c r="T21" s="3"/>
    </row>
    <row r="22" spans="1:21">
      <c r="A22" s="2" t="s">
        <v>92</v>
      </c>
      <c r="B22" t="s">
        <v>35</v>
      </c>
      <c r="C22">
        <v>37</v>
      </c>
      <c r="D22" t="s">
        <v>36</v>
      </c>
      <c r="E22" s="3">
        <v>8852753</v>
      </c>
      <c r="F22" s="3">
        <v>3560965</v>
      </c>
      <c r="G22" s="3">
        <f t="shared" si="0"/>
        <v>14144541</v>
      </c>
      <c r="H22" s="4">
        <f t="shared" si="1"/>
        <v>74.824457011365723</v>
      </c>
      <c r="I22" s="3">
        <v>22470140</v>
      </c>
      <c r="J22" s="4">
        <f t="shared" si="2"/>
        <v>62.948165877026128</v>
      </c>
      <c r="K22" t="s">
        <v>85</v>
      </c>
      <c r="L22" s="3">
        <v>669161</v>
      </c>
      <c r="M22" s="3">
        <v>35832</v>
      </c>
      <c r="N22" s="3">
        <v>704993</v>
      </c>
      <c r="O22" s="12">
        <v>0.94917396342942417</v>
      </c>
      <c r="P22" s="12">
        <v>3.1374659881958901E-2</v>
      </c>
      <c r="Q22" t="s">
        <v>126</v>
      </c>
      <c r="T22" s="3"/>
    </row>
    <row r="23" spans="1:21">
      <c r="A23" t="s">
        <v>93</v>
      </c>
      <c r="B23" t="s">
        <v>37</v>
      </c>
      <c r="C23">
        <v>76</v>
      </c>
      <c r="D23" t="s">
        <v>10</v>
      </c>
      <c r="E23" s="3">
        <v>9164555</v>
      </c>
      <c r="F23" s="3">
        <v>3218528</v>
      </c>
      <c r="G23" s="3">
        <f t="shared" si="0"/>
        <v>15110582</v>
      </c>
      <c r="H23" s="4">
        <f t="shared" si="1"/>
        <v>78.700171839840451</v>
      </c>
      <c r="I23" s="3">
        <v>22286504</v>
      </c>
      <c r="J23" s="4">
        <f t="shared" si="2"/>
        <v>67.801490983063118</v>
      </c>
      <c r="K23" t="s">
        <v>127</v>
      </c>
      <c r="L23" s="3">
        <v>1658413</v>
      </c>
      <c r="M23" s="3">
        <v>18369</v>
      </c>
      <c r="N23" s="3">
        <v>1676782</v>
      </c>
      <c r="O23" s="12">
        <v>0.98904508755461351</v>
      </c>
      <c r="P23" s="12">
        <v>7.5237551838547675E-2</v>
      </c>
      <c r="Q23" t="s">
        <v>126</v>
      </c>
      <c r="T23" s="3"/>
    </row>
    <row r="24" spans="1:21">
      <c r="A24" s="2" t="s">
        <v>94</v>
      </c>
      <c r="B24" t="s">
        <v>38</v>
      </c>
      <c r="C24">
        <v>76</v>
      </c>
      <c r="D24" t="s">
        <v>6</v>
      </c>
      <c r="E24" s="3">
        <v>9190358</v>
      </c>
      <c r="F24" s="3">
        <v>3535128</v>
      </c>
      <c r="G24" s="3">
        <f t="shared" si="0"/>
        <v>14845588</v>
      </c>
      <c r="H24" s="4">
        <f t="shared" si="1"/>
        <v>76.187349399700437</v>
      </c>
      <c r="I24" s="3">
        <v>22236532</v>
      </c>
      <c r="J24" s="4">
        <f t="shared" si="2"/>
        <v>66.76215517779481</v>
      </c>
      <c r="K24" t="s">
        <v>127</v>
      </c>
      <c r="L24" s="3">
        <v>2132511</v>
      </c>
      <c r="M24" s="3">
        <v>22650</v>
      </c>
      <c r="N24" s="3">
        <v>2155161</v>
      </c>
      <c r="O24" s="12">
        <v>0.98949034434086358</v>
      </c>
      <c r="P24" s="12">
        <v>9.6919834441809544E-2</v>
      </c>
      <c r="Q24" t="s">
        <v>126</v>
      </c>
      <c r="T24" s="3"/>
      <c r="U24" s="2"/>
    </row>
    <row r="25" spans="1:21">
      <c r="A25" t="s">
        <v>95</v>
      </c>
      <c r="B25" t="s">
        <v>39</v>
      </c>
      <c r="C25">
        <v>76</v>
      </c>
      <c r="D25" t="s">
        <v>26</v>
      </c>
      <c r="E25" s="3">
        <v>11346049</v>
      </c>
      <c r="F25" s="3">
        <v>3782938</v>
      </c>
      <c r="G25" s="3">
        <f t="shared" si="0"/>
        <v>18909160</v>
      </c>
      <c r="H25" s="4">
        <f t="shared" si="1"/>
        <v>79.994150982909872</v>
      </c>
      <c r="I25" s="3">
        <v>27654200</v>
      </c>
      <c r="J25" s="4">
        <f t="shared" si="2"/>
        <v>68.377172364414804</v>
      </c>
      <c r="K25" t="s">
        <v>85</v>
      </c>
      <c r="L25" s="3">
        <v>3048638</v>
      </c>
      <c r="M25" s="3">
        <v>37007</v>
      </c>
      <c r="N25" s="3">
        <v>3085645</v>
      </c>
      <c r="O25" s="12">
        <v>0.98800672144721768</v>
      </c>
      <c r="P25" s="12">
        <v>0.1115796153929602</v>
      </c>
      <c r="Q25" t="s">
        <v>126</v>
      </c>
      <c r="T25" s="3"/>
      <c r="U25" s="2"/>
    </row>
    <row r="26" spans="1:21">
      <c r="A26" t="s">
        <v>96</v>
      </c>
      <c r="B26" t="s">
        <v>40</v>
      </c>
      <c r="C26">
        <v>76</v>
      </c>
      <c r="D26" t="s">
        <v>21</v>
      </c>
      <c r="E26" s="3">
        <v>9546633</v>
      </c>
      <c r="F26" s="3">
        <v>3646849</v>
      </c>
      <c r="G26" s="3">
        <f t="shared" si="0"/>
        <v>15446417</v>
      </c>
      <c r="H26" s="4">
        <f t="shared" si="1"/>
        <v>76.390324047317904</v>
      </c>
      <c r="I26" s="3">
        <v>25118464</v>
      </c>
      <c r="J26" s="4">
        <f t="shared" si="2"/>
        <v>61.494273694442455</v>
      </c>
      <c r="K26" s="8" t="s">
        <v>80</v>
      </c>
      <c r="L26" s="3">
        <v>1727397</v>
      </c>
      <c r="M26" s="3">
        <v>26514</v>
      </c>
      <c r="N26" s="3">
        <v>1753911</v>
      </c>
      <c r="O26" s="12">
        <v>0.98488292735492278</v>
      </c>
      <c r="P26" s="12">
        <v>6.9825567359532811E-2</v>
      </c>
      <c r="Q26" t="s">
        <v>126</v>
      </c>
      <c r="T26" s="3"/>
      <c r="U26" s="2"/>
    </row>
    <row r="27" spans="1:21">
      <c r="A27" t="s">
        <v>97</v>
      </c>
      <c r="B27" t="s">
        <v>41</v>
      </c>
      <c r="C27">
        <v>76</v>
      </c>
      <c r="D27" t="s">
        <v>32</v>
      </c>
      <c r="E27" s="3">
        <v>10005014</v>
      </c>
      <c r="F27" s="3">
        <v>3794517</v>
      </c>
      <c r="G27" s="3">
        <f t="shared" si="0"/>
        <v>16215511</v>
      </c>
      <c r="H27" s="4">
        <f t="shared" si="1"/>
        <v>76.599460849553253</v>
      </c>
      <c r="I27" s="3">
        <v>26617080</v>
      </c>
      <c r="J27" s="4">
        <f t="shared" si="2"/>
        <v>60.92144968569054</v>
      </c>
      <c r="K27" t="s">
        <v>85</v>
      </c>
      <c r="L27" s="3">
        <v>2340536</v>
      </c>
      <c r="M27" s="3">
        <v>35050</v>
      </c>
      <c r="N27" s="3">
        <v>2375586</v>
      </c>
      <c r="O27" s="12">
        <v>0.9852457456812761</v>
      </c>
      <c r="P27" s="12">
        <v>8.9250436186088036E-2</v>
      </c>
      <c r="Q27" t="s">
        <v>126</v>
      </c>
      <c r="T27" s="3"/>
      <c r="U27" s="2"/>
    </row>
    <row r="28" spans="1:21">
      <c r="A28" t="s">
        <v>98</v>
      </c>
      <c r="B28" t="s">
        <v>42</v>
      </c>
      <c r="C28">
        <v>54</v>
      </c>
      <c r="D28" t="s">
        <v>21</v>
      </c>
      <c r="E28" s="3">
        <v>10367340</v>
      </c>
      <c r="F28" s="3">
        <v>2742140</v>
      </c>
      <c r="G28" s="3">
        <f t="shared" si="0"/>
        <v>17992540</v>
      </c>
      <c r="H28" s="4">
        <f t="shared" si="1"/>
        <v>84.759572578413056</v>
      </c>
      <c r="I28" s="3">
        <v>24722870</v>
      </c>
      <c r="J28" s="4">
        <f t="shared" si="2"/>
        <v>72.776906564650474</v>
      </c>
      <c r="K28" s="8" t="s">
        <v>80</v>
      </c>
      <c r="L28" s="3">
        <v>2050166</v>
      </c>
      <c r="M28" s="3">
        <v>40211</v>
      </c>
      <c r="N28" s="3">
        <v>2090377</v>
      </c>
      <c r="O28" s="12">
        <v>0.9807637569682407</v>
      </c>
      <c r="P28" s="12">
        <v>8.4552359819066308E-2</v>
      </c>
      <c r="Q28" t="s">
        <v>126</v>
      </c>
      <c r="T28" s="3"/>
      <c r="U28" s="2"/>
    </row>
    <row r="29" spans="1:21">
      <c r="A29" t="s">
        <v>99</v>
      </c>
      <c r="B29" t="s">
        <v>43</v>
      </c>
      <c r="C29">
        <v>54</v>
      </c>
      <c r="D29" t="s">
        <v>21</v>
      </c>
      <c r="E29" s="3">
        <v>11086116</v>
      </c>
      <c r="F29" s="3">
        <v>3031094</v>
      </c>
      <c r="G29" s="3">
        <f t="shared" si="0"/>
        <v>19141138</v>
      </c>
      <c r="H29" s="4">
        <f t="shared" si="1"/>
        <v>84.164504743657346</v>
      </c>
      <c r="I29" s="3">
        <v>26553628</v>
      </c>
      <c r="J29" s="4">
        <f t="shared" si="2"/>
        <v>72.084831496471963</v>
      </c>
      <c r="K29" s="8" t="s">
        <v>80</v>
      </c>
      <c r="L29" s="3">
        <v>2158239</v>
      </c>
      <c r="M29" s="3">
        <v>42719</v>
      </c>
      <c r="N29" s="3">
        <v>2200958</v>
      </c>
      <c r="O29" s="12">
        <v>0.98059072458447638</v>
      </c>
      <c r="P29" s="12">
        <v>8.2887280035707361E-2</v>
      </c>
      <c r="Q29" t="s">
        <v>126</v>
      </c>
      <c r="T29" s="3"/>
      <c r="U29" s="2"/>
    </row>
    <row r="30" spans="1:21">
      <c r="A30" t="s">
        <v>100</v>
      </c>
      <c r="B30" t="s">
        <v>44</v>
      </c>
      <c r="C30">
        <v>76</v>
      </c>
      <c r="D30" t="s">
        <v>24</v>
      </c>
      <c r="E30" s="3">
        <v>10319917</v>
      </c>
      <c r="F30" s="3">
        <v>4081536</v>
      </c>
      <c r="G30" s="3">
        <f t="shared" si="0"/>
        <v>16558298</v>
      </c>
      <c r="H30" s="4">
        <f t="shared" si="1"/>
        <v>75.350510058461325</v>
      </c>
      <c r="I30" s="3">
        <v>21836194</v>
      </c>
      <c r="J30" s="4">
        <f t="shared" si="2"/>
        <v>75.829597410611029</v>
      </c>
      <c r="K30" t="s">
        <v>85</v>
      </c>
      <c r="L30" s="3">
        <v>2457091</v>
      </c>
      <c r="M30" s="3">
        <v>51124</v>
      </c>
      <c r="N30" s="3">
        <v>2508215</v>
      </c>
      <c r="O30" s="12">
        <v>0.97961737729819809</v>
      </c>
      <c r="P30" s="12">
        <v>0.11486502638692439</v>
      </c>
      <c r="Q30" t="s">
        <v>126</v>
      </c>
      <c r="T30" s="3"/>
      <c r="U30" s="2"/>
    </row>
    <row r="31" spans="1:21">
      <c r="A31" t="s">
        <v>101</v>
      </c>
      <c r="B31" t="s">
        <v>45</v>
      </c>
      <c r="C31">
        <v>76</v>
      </c>
      <c r="D31" t="s">
        <v>14</v>
      </c>
      <c r="E31" s="3">
        <v>8892587</v>
      </c>
      <c r="F31" s="3">
        <v>3614382</v>
      </c>
      <c r="G31" s="3">
        <f t="shared" si="0"/>
        <v>14170792</v>
      </c>
      <c r="H31" s="4">
        <f t="shared" si="1"/>
        <v>74.494142599792582</v>
      </c>
      <c r="I31" s="3">
        <v>18725266</v>
      </c>
      <c r="J31" s="4">
        <f t="shared" si="2"/>
        <v>75.677386906012444</v>
      </c>
      <c r="K31" t="s">
        <v>127</v>
      </c>
      <c r="L31" s="3">
        <v>1250391</v>
      </c>
      <c r="M31" s="3">
        <v>23374</v>
      </c>
      <c r="N31" s="3">
        <v>1273765</v>
      </c>
      <c r="O31" s="12">
        <v>0.98164967635317346</v>
      </c>
      <c r="P31" s="12">
        <v>6.8023866790463752E-2</v>
      </c>
      <c r="Q31" t="s">
        <v>126</v>
      </c>
      <c r="T31" s="3"/>
      <c r="U31" s="2"/>
    </row>
    <row r="32" spans="1:21">
      <c r="A32" t="s">
        <v>102</v>
      </c>
      <c r="B32" t="s">
        <v>46</v>
      </c>
      <c r="C32">
        <v>76</v>
      </c>
      <c r="D32" t="s">
        <v>28</v>
      </c>
      <c r="E32" s="3">
        <v>7005963</v>
      </c>
      <c r="F32" s="3">
        <v>2330797</v>
      </c>
      <c r="G32" s="3">
        <f t="shared" si="0"/>
        <v>11681129</v>
      </c>
      <c r="H32" s="4">
        <f t="shared" si="1"/>
        <v>80.046474959740621</v>
      </c>
      <c r="I32" s="3">
        <v>16829420</v>
      </c>
      <c r="J32" s="4">
        <f t="shared" si="2"/>
        <v>69.408981414689279</v>
      </c>
      <c r="K32" t="s">
        <v>85</v>
      </c>
      <c r="L32" s="3">
        <v>1645981</v>
      </c>
      <c r="M32" s="3">
        <v>23759</v>
      </c>
      <c r="N32" s="3">
        <v>1669740</v>
      </c>
      <c r="O32" s="12">
        <v>0.98577083857367021</v>
      </c>
      <c r="P32" s="12">
        <v>9.9215540404838667E-2</v>
      </c>
      <c r="Q32" t="s">
        <v>126</v>
      </c>
      <c r="T32" s="3"/>
      <c r="U32" s="2"/>
    </row>
    <row r="33" spans="1:21">
      <c r="A33" s="2" t="s">
        <v>103</v>
      </c>
      <c r="B33" t="s">
        <v>47</v>
      </c>
      <c r="C33">
        <v>76</v>
      </c>
      <c r="D33" t="s">
        <v>30</v>
      </c>
      <c r="E33" s="3">
        <v>6808869</v>
      </c>
      <c r="F33" s="3">
        <v>2443675</v>
      </c>
      <c r="G33" s="3">
        <f t="shared" si="0"/>
        <v>11174063</v>
      </c>
      <c r="H33" s="4">
        <f t="shared" si="1"/>
        <v>78.130828508842313</v>
      </c>
      <c r="I33" s="3">
        <v>16218224</v>
      </c>
      <c r="J33" s="4">
        <f t="shared" si="2"/>
        <v>68.898191318605541</v>
      </c>
      <c r="K33" t="s">
        <v>85</v>
      </c>
      <c r="L33" s="3">
        <v>1619776</v>
      </c>
      <c r="M33" s="3">
        <v>20362</v>
      </c>
      <c r="N33" s="3">
        <v>1640138</v>
      </c>
      <c r="O33" s="12">
        <v>0.98758519100222053</v>
      </c>
      <c r="P33" s="12">
        <v>0.10112932217485712</v>
      </c>
      <c r="Q33" t="s">
        <v>126</v>
      </c>
      <c r="T33" s="3"/>
      <c r="U33" s="2"/>
    </row>
    <row r="34" spans="1:21">
      <c r="A34" s="2" t="s">
        <v>104</v>
      </c>
      <c r="B34" t="s">
        <v>48</v>
      </c>
      <c r="C34">
        <v>54</v>
      </c>
      <c r="D34" t="s">
        <v>28</v>
      </c>
      <c r="E34" s="3">
        <v>12706512</v>
      </c>
      <c r="F34" s="3">
        <v>3301264</v>
      </c>
      <c r="G34" s="3">
        <f t="shared" si="0"/>
        <v>22111760</v>
      </c>
      <c r="H34" s="4">
        <f t="shared" si="1"/>
        <v>85.070098445352158</v>
      </c>
      <c r="I34" s="3">
        <v>30047968</v>
      </c>
      <c r="J34" s="4">
        <f t="shared" si="2"/>
        <v>73.588204034296098</v>
      </c>
      <c r="K34" t="s">
        <v>85</v>
      </c>
      <c r="L34" s="3">
        <v>2456631</v>
      </c>
      <c r="M34" s="3">
        <v>47882</v>
      </c>
      <c r="N34" s="3">
        <v>2504513</v>
      </c>
      <c r="O34" s="12">
        <v>0.98088171233289667</v>
      </c>
      <c r="P34" s="12">
        <v>8.3350494782209572E-2</v>
      </c>
      <c r="Q34" t="s">
        <v>126</v>
      </c>
      <c r="T34" s="3"/>
      <c r="U34" s="2"/>
    </row>
    <row r="35" spans="1:21">
      <c r="A35" s="2" t="s">
        <v>105</v>
      </c>
      <c r="B35" t="s">
        <v>49</v>
      </c>
      <c r="C35">
        <v>54</v>
      </c>
      <c r="D35" t="s">
        <v>28</v>
      </c>
      <c r="E35" s="3">
        <v>13237068</v>
      </c>
      <c r="F35" s="3">
        <v>3488196</v>
      </c>
      <c r="G35" s="3">
        <f t="shared" si="0"/>
        <v>22985940</v>
      </c>
      <c r="H35" s="4">
        <f t="shared" si="1"/>
        <v>84.824653679597176</v>
      </c>
      <c r="I35" s="3">
        <v>31360384</v>
      </c>
      <c r="J35" s="4">
        <f t="shared" si="2"/>
        <v>73.296105047693288</v>
      </c>
      <c r="K35" t="s">
        <v>85</v>
      </c>
      <c r="L35" s="3">
        <v>2540424</v>
      </c>
      <c r="M35" s="3">
        <v>49430</v>
      </c>
      <c r="N35" s="3">
        <v>2589854</v>
      </c>
      <c r="O35" s="12">
        <v>0.98091398202369706</v>
      </c>
      <c r="P35" s="12">
        <v>8.2583618874054604E-2</v>
      </c>
      <c r="Q35" t="s">
        <v>126</v>
      </c>
      <c r="T35" s="3"/>
      <c r="U35" s="2"/>
    </row>
    <row r="36" spans="1:21">
      <c r="A36" s="2" t="s">
        <v>106</v>
      </c>
      <c r="B36" t="s">
        <v>50</v>
      </c>
      <c r="C36">
        <v>54</v>
      </c>
      <c r="D36" t="s">
        <v>30</v>
      </c>
      <c r="E36" s="3">
        <v>13727321</v>
      </c>
      <c r="F36" s="3">
        <v>3727072</v>
      </c>
      <c r="G36" s="3">
        <f t="shared" si="0"/>
        <v>23727570</v>
      </c>
      <c r="H36" s="4">
        <f t="shared" si="1"/>
        <v>84.292230514966349</v>
      </c>
      <c r="I36" s="3">
        <v>32679040</v>
      </c>
      <c r="J36" s="4">
        <f t="shared" si="2"/>
        <v>72.607916266818123</v>
      </c>
      <c r="K36" t="s">
        <v>85</v>
      </c>
      <c r="L36" s="3">
        <v>2725552</v>
      </c>
      <c r="M36" s="3">
        <v>47526</v>
      </c>
      <c r="N36" s="3">
        <v>2773078</v>
      </c>
      <c r="O36" s="12">
        <v>0.98286164327148384</v>
      </c>
      <c r="P36" s="12">
        <v>8.4858000724623489E-2</v>
      </c>
      <c r="Q36" t="s">
        <v>126</v>
      </c>
      <c r="T36" s="3"/>
      <c r="U36" s="2"/>
    </row>
    <row r="37" spans="1:21">
      <c r="A37" s="2" t="s">
        <v>107</v>
      </c>
      <c r="B37" t="s">
        <v>51</v>
      </c>
      <c r="C37">
        <v>54</v>
      </c>
      <c r="D37" t="s">
        <v>30</v>
      </c>
      <c r="E37" s="3">
        <v>13084437</v>
      </c>
      <c r="F37" s="3">
        <v>3478518</v>
      </c>
      <c r="G37" s="3">
        <f t="shared" si="0"/>
        <v>22690356</v>
      </c>
      <c r="H37" s="4">
        <f t="shared" si="1"/>
        <v>84.669619110427362</v>
      </c>
      <c r="I37" s="3">
        <v>31080022</v>
      </c>
      <c r="J37" s="4">
        <f t="shared" si="2"/>
        <v>73.006241758773527</v>
      </c>
      <c r="K37" t="s">
        <v>85</v>
      </c>
      <c r="L37" s="3">
        <v>2629833</v>
      </c>
      <c r="M37" s="3">
        <v>45287</v>
      </c>
      <c r="N37" s="3">
        <v>2675120</v>
      </c>
      <c r="O37" s="12">
        <v>0.98307103980382193</v>
      </c>
      <c r="P37" s="12">
        <v>8.6072011145938057E-2</v>
      </c>
      <c r="Q37" t="s">
        <v>126</v>
      </c>
      <c r="T37" s="3"/>
      <c r="U37" s="2"/>
    </row>
    <row r="38" spans="1:21">
      <c r="A38" s="5" t="s">
        <v>110</v>
      </c>
      <c r="B38" s="5" t="s">
        <v>52</v>
      </c>
      <c r="C38" s="5">
        <v>76</v>
      </c>
      <c r="D38" s="5" t="s">
        <v>53</v>
      </c>
      <c r="E38" s="6">
        <v>8248934</v>
      </c>
      <c r="F38" s="6">
        <v>1334007</v>
      </c>
      <c r="G38" s="6">
        <f t="shared" si="0"/>
        <v>15163861</v>
      </c>
      <c r="H38" s="7">
        <f t="shared" si="1"/>
        <v>91.202722050802237</v>
      </c>
      <c r="I38" s="6">
        <v>17868968</v>
      </c>
      <c r="J38" s="7">
        <f t="shared" si="2"/>
        <v>84.861425685019981</v>
      </c>
      <c r="K38" s="5" t="s">
        <v>117</v>
      </c>
      <c r="U38" s="15"/>
    </row>
    <row r="39" spans="1:21">
      <c r="A39" s="5" t="s">
        <v>111</v>
      </c>
      <c r="B39" s="5" t="s">
        <v>54</v>
      </c>
      <c r="C39" s="5">
        <v>76</v>
      </c>
      <c r="D39" s="5" t="s">
        <v>55</v>
      </c>
      <c r="E39" s="6">
        <v>6027984</v>
      </c>
      <c r="F39" s="6">
        <v>813525</v>
      </c>
      <c r="G39" s="6">
        <f t="shared" si="0"/>
        <v>11242443</v>
      </c>
      <c r="H39" s="7">
        <f t="shared" si="1"/>
        <v>92.763805873865678</v>
      </c>
      <c r="I39" s="6">
        <v>13030370</v>
      </c>
      <c r="J39" s="7">
        <f t="shared" si="2"/>
        <v>86.278770288180624</v>
      </c>
      <c r="K39" s="5" t="s">
        <v>117</v>
      </c>
      <c r="U39" s="15"/>
    </row>
    <row r="40" spans="1:21">
      <c r="A40" s="5" t="s">
        <v>112</v>
      </c>
      <c r="B40" s="5" t="s">
        <v>56</v>
      </c>
      <c r="C40" s="5">
        <v>76</v>
      </c>
      <c r="D40" s="5" t="s">
        <v>57</v>
      </c>
      <c r="E40" s="6">
        <v>9894999</v>
      </c>
      <c r="F40" s="6">
        <v>2125820</v>
      </c>
      <c r="G40" s="6">
        <f t="shared" si="0"/>
        <v>17664178</v>
      </c>
      <c r="H40" s="7">
        <f t="shared" si="1"/>
        <v>87.965361309198769</v>
      </c>
      <c r="I40" s="6">
        <v>20687048</v>
      </c>
      <c r="J40" s="7">
        <f t="shared" si="2"/>
        <v>85.387620311994255</v>
      </c>
      <c r="K40" s="5" t="s">
        <v>117</v>
      </c>
      <c r="U40" s="15"/>
    </row>
    <row r="41" spans="1:21">
      <c r="A41" s="5" t="s">
        <v>113</v>
      </c>
      <c r="B41" s="5" t="s">
        <v>58</v>
      </c>
      <c r="C41" s="5">
        <v>76</v>
      </c>
      <c r="D41" s="5" t="s">
        <v>59</v>
      </c>
      <c r="E41" s="6">
        <v>8578859</v>
      </c>
      <c r="F41" s="6">
        <v>1543744</v>
      </c>
      <c r="G41" s="6">
        <f t="shared" si="0"/>
        <v>15613974</v>
      </c>
      <c r="H41" s="7">
        <f t="shared" si="1"/>
        <v>90.113061543461001</v>
      </c>
      <c r="I41" s="6">
        <v>18416182</v>
      </c>
      <c r="J41" s="7">
        <f t="shared" si="2"/>
        <v>84.783990514429107</v>
      </c>
      <c r="K41" s="5" t="s">
        <v>117</v>
      </c>
      <c r="U41" s="15"/>
    </row>
    <row r="42" spans="1:21">
      <c r="A42" s="5" t="s">
        <v>114</v>
      </c>
      <c r="B42" s="5" t="s">
        <v>60</v>
      </c>
      <c r="C42" s="5">
        <v>76</v>
      </c>
      <c r="D42" s="5" t="s">
        <v>61</v>
      </c>
      <c r="E42" s="6">
        <v>7564382</v>
      </c>
      <c r="F42" s="6">
        <v>2502643</v>
      </c>
      <c r="G42" s="6">
        <f t="shared" si="0"/>
        <v>12626121</v>
      </c>
      <c r="H42" s="7">
        <f t="shared" si="1"/>
        <v>80.17884511006983</v>
      </c>
      <c r="I42" s="6">
        <v>15134122</v>
      </c>
      <c r="J42" s="7">
        <f t="shared" si="2"/>
        <v>83.428169800666339</v>
      </c>
      <c r="K42" s="5" t="s">
        <v>117</v>
      </c>
      <c r="U42" s="15"/>
    </row>
    <row r="43" spans="1:21">
      <c r="A43" s="5" t="s">
        <v>115</v>
      </c>
      <c r="B43" s="5" t="s">
        <v>62</v>
      </c>
      <c r="C43" s="5">
        <v>76</v>
      </c>
      <c r="D43" s="5" t="s">
        <v>63</v>
      </c>
      <c r="E43" s="6">
        <v>8434153</v>
      </c>
      <c r="F43" s="6">
        <v>1483255</v>
      </c>
      <c r="G43" s="6">
        <f t="shared" si="0"/>
        <v>15385051</v>
      </c>
      <c r="H43" s="7">
        <f t="shared" si="1"/>
        <v>90.359115481645134</v>
      </c>
      <c r="I43" s="6">
        <v>18210696</v>
      </c>
      <c r="J43" s="7">
        <f t="shared" si="2"/>
        <v>84.483596892727221</v>
      </c>
      <c r="K43" s="5" t="s">
        <v>117</v>
      </c>
      <c r="U43" s="15"/>
    </row>
    <row r="44" spans="1:21">
      <c r="A44" s="5" t="s">
        <v>116</v>
      </c>
      <c r="B44" s="5" t="s">
        <v>64</v>
      </c>
      <c r="C44" s="5">
        <v>76</v>
      </c>
      <c r="D44" s="5" t="s">
        <v>65</v>
      </c>
      <c r="E44" s="6">
        <v>5774285</v>
      </c>
      <c r="F44" s="6">
        <v>1221486</v>
      </c>
      <c r="G44" s="6">
        <f t="shared" si="0"/>
        <v>10327084</v>
      </c>
      <c r="H44" s="7">
        <f t="shared" si="1"/>
        <v>88.172014481532244</v>
      </c>
      <c r="I44" s="6">
        <v>13324570</v>
      </c>
      <c r="J44" s="7">
        <f t="shared" si="2"/>
        <v>77.504069549711545</v>
      </c>
      <c r="K44" s="5" t="s">
        <v>117</v>
      </c>
      <c r="U44" s="15"/>
    </row>
    <row r="45" spans="1:21">
      <c r="A45" s="2" t="s">
        <v>108</v>
      </c>
      <c r="B45" t="s">
        <v>66</v>
      </c>
      <c r="C45">
        <v>76</v>
      </c>
      <c r="D45" t="s">
        <v>67</v>
      </c>
      <c r="E45" s="3">
        <v>23673830</v>
      </c>
      <c r="F45" s="3">
        <v>6894511</v>
      </c>
      <c r="G45" s="3">
        <f t="shared" si="0"/>
        <v>40453149</v>
      </c>
      <c r="H45" s="4">
        <f t="shared" si="1"/>
        <v>82.95680022338928</v>
      </c>
      <c r="I45" s="3">
        <v>51941408</v>
      </c>
      <c r="J45" s="4">
        <f t="shared" si="2"/>
        <v>77.882272656143627</v>
      </c>
      <c r="K45" t="s">
        <v>85</v>
      </c>
      <c r="L45" s="3">
        <v>8056738</v>
      </c>
      <c r="M45" s="3">
        <v>141277</v>
      </c>
      <c r="N45" s="3">
        <v>8198015</v>
      </c>
      <c r="O45" s="12">
        <v>0.98276692589608583</v>
      </c>
      <c r="P45" s="12">
        <v>0.15783197482825265</v>
      </c>
      <c r="Q45" t="s">
        <v>126</v>
      </c>
      <c r="T45" s="3"/>
      <c r="U45" s="2"/>
    </row>
    <row r="46" spans="1:21">
      <c r="A46" s="2" t="s">
        <v>109</v>
      </c>
      <c r="B46" t="s">
        <v>68</v>
      </c>
      <c r="C46">
        <v>76</v>
      </c>
      <c r="D46" t="s">
        <v>69</v>
      </c>
      <c r="E46" s="3">
        <v>32100264</v>
      </c>
      <c r="F46" s="3">
        <v>11272867</v>
      </c>
      <c r="G46" s="3">
        <f t="shared" si="0"/>
        <v>52927661</v>
      </c>
      <c r="H46" s="4">
        <f t="shared" si="1"/>
        <v>78.701369403042392</v>
      </c>
      <c r="I46" s="3">
        <v>77769928</v>
      </c>
      <c r="J46" s="4">
        <f t="shared" si="2"/>
        <v>68.056718530072445</v>
      </c>
      <c r="K46" t="s">
        <v>85</v>
      </c>
      <c r="L46" s="3">
        <v>5686626</v>
      </c>
      <c r="M46" s="3">
        <v>112644</v>
      </c>
      <c r="N46" s="3">
        <v>5799270</v>
      </c>
      <c r="O46" s="12">
        <v>0.98057617596697511</v>
      </c>
      <c r="P46" s="12">
        <v>7.4569568844142425E-2</v>
      </c>
      <c r="Q46" t="s">
        <v>126</v>
      </c>
      <c r="T46" s="3"/>
      <c r="U46" s="2"/>
    </row>
    <row r="47" spans="1:21">
      <c r="F47" s="3"/>
      <c r="G47" s="3"/>
      <c r="H47" s="3"/>
      <c r="I47" s="3"/>
      <c r="J47" s="3"/>
      <c r="M47" s="3"/>
      <c r="N47" s="3"/>
      <c r="O47" s="3"/>
      <c r="P47" s="3"/>
      <c r="Q47" s="3"/>
      <c r="R47" s="3"/>
      <c r="S47" s="3"/>
      <c r="T47" s="3"/>
      <c r="U47" s="15"/>
    </row>
    <row r="48" spans="1:21">
      <c r="F48" s="3"/>
      <c r="G48" s="3"/>
      <c r="H48" s="3"/>
      <c r="I48" s="3"/>
      <c r="J48" s="3"/>
      <c r="Q48" s="3"/>
      <c r="R48" s="12"/>
      <c r="U48" s="2"/>
    </row>
    <row r="49" spans="6:10">
      <c r="F49" s="3"/>
      <c r="G49" s="3"/>
      <c r="H49" s="3"/>
      <c r="I49" s="3"/>
      <c r="J49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jec</dc:creator>
  <cp:lastModifiedBy>jec</cp:lastModifiedBy>
  <dcterms:created xsi:type="dcterms:W3CDTF">2011-11-02T09:46:47Z</dcterms:created>
  <dcterms:modified xsi:type="dcterms:W3CDTF">2012-06-28T12:40:45Z</dcterms:modified>
</cp:coreProperties>
</file>