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1405"/>
  <workbookPr date1904="1" showInkAnnotation="0" autoCompressPictures="0"/>
  <bookViews>
    <workbookView xWindow="0" yWindow="0" windowWidth="25600" windowHeight="15540" tabRatio="500"/>
  </bookViews>
  <sheets>
    <sheet name="Sheet1" sheetId="1" r:id="rId1"/>
  </sheets>
  <definedNames>
    <definedName name="_xlnm.Print_Area" localSheetId="0">Sheet1!$A$1:$S$13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8" i="1" l="1"/>
  <c r="F11" i="1"/>
  <c r="F5" i="1"/>
  <c r="F6" i="1"/>
  <c r="F4" i="1"/>
  <c r="F12" i="1"/>
  <c r="F10" i="1"/>
  <c r="F9" i="1"/>
  <c r="F7" i="1"/>
</calcChain>
</file>

<file path=xl/sharedStrings.xml><?xml version="1.0" encoding="utf-8"?>
<sst xmlns="http://schemas.openxmlformats.org/spreadsheetml/2006/main" count="41" uniqueCount="26">
  <si>
    <t>B4A_SINE_B4- (4.5S no 1')</t>
    <phoneticPr fontId="2" type="noConversion"/>
  </si>
  <si>
    <t>B4A_SINE_B4- (4.5S no 1)</t>
    <phoneticPr fontId="2" type="noConversion"/>
  </si>
  <si>
    <t>B4A_SINE_B4+ (4.5S no 2)</t>
    <phoneticPr fontId="2" type="noConversion"/>
  </si>
  <si>
    <t>chr6</t>
    <phoneticPr fontId="2" type="noConversion"/>
  </si>
  <si>
    <t>chr</t>
  </si>
  <si>
    <t>start</t>
  </si>
  <si>
    <t>end</t>
  </si>
  <si>
    <t>link</t>
  </si>
  <si>
    <t>tags with multiple matches</t>
    <phoneticPr fontId="2" type="noConversion"/>
  </si>
  <si>
    <t>total
tags</t>
    <phoneticPr fontId="2" type="noConversion"/>
  </si>
  <si>
    <t>tags with unique match</t>
  </si>
  <si>
    <t>tags with multiple matches</t>
  </si>
  <si>
    <t>chr6</t>
  </si>
  <si>
    <t>tags with unique
match</t>
    <phoneticPr fontId="2" type="noConversion"/>
  </si>
  <si>
    <t>% tags
with
unique
match</t>
    <phoneticPr fontId="2" type="noConversion"/>
  </si>
  <si>
    <t xml:space="preserve"> gene</t>
    <phoneticPr fontId="2" type="noConversion"/>
  </si>
  <si>
    <t>Total 
tag
density</t>
    <phoneticPr fontId="2" type="noConversion"/>
  </si>
  <si>
    <t>4.5SRNA_scRNA- (Rn4.5s)</t>
  </si>
  <si>
    <t>4.5SRNA_scRNA+ (Rn4.5s)</t>
  </si>
  <si>
    <r>
      <t>Table S4.   The 4.5S related sequences that produced convincing peaks are listed together with the corresponding gene number (column 1) in the Clustal alignment shown in Figure S3,  their chromosomal location, a link to the UCSC genome browser, and the tag scores for the anti-RPC1 and anti-RPC4 immunoprecipitations as indicated on top of the columns. The + or - signs following the gene's names in column 2 correspond to the orientation of the transcription unit.  The first three rows show the 4.5S</t>
    </r>
    <r>
      <rPr>
        <vertAlign val="subscript"/>
        <sz val="10"/>
        <rFont val="Verdana"/>
      </rPr>
      <t xml:space="preserve">I </t>
    </r>
    <r>
      <rPr>
        <sz val="10"/>
        <rFont val="Verdana"/>
      </rPr>
      <t xml:space="preserve">genes described by Gogolevskaya and Kramerov (2010).  The sequences in rows 4-9  are annotated 4.5S in the UCSC RNA tables; the name is parentesis corresponds to the MGI (http://www.informatics.jax.org/) official nomenclature.    </t>
    </r>
  </si>
  <si>
    <t>row
no</t>
    <phoneticPr fontId="2" type="noConversion"/>
  </si>
  <si>
    <t>Average scores for POLR3A and POLR3D in rep1 and rep2</t>
  </si>
  <si>
    <t>scores
POLR3A
rep1</t>
  </si>
  <si>
    <t>score
POLR3A
rep2</t>
  </si>
  <si>
    <t>scores
POR3D
rep1</t>
  </si>
  <si>
    <t>score
POLR3D
rep2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</si>
</sst>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0" x14ac:knownFonts="1">
    <font>
      <sz val="10"/>
      <name val="Verdana"/>
    </font>
    <font>
      <sz val="10"/>
      <name val="Verdana"/>
    </font>
    <font>
      <sz val="8"/>
      <name val="Verdana"/>
    </font>
    <font>
      <b/>
      <sz val="10"/>
      <name val="Arial"/>
      <family val="2"/>
    </font>
    <font>
      <u/>
      <sz val="10"/>
      <color indexed="12"/>
      <name val="Arial"/>
      <family val="2"/>
    </font>
    <font>
      <sz val="10"/>
      <color indexed="8"/>
      <name val="Arial"/>
    </font>
    <font>
      <sz val="10"/>
      <name val="Arial"/>
      <family val="2"/>
    </font>
    <font>
      <vertAlign val="subscript"/>
      <sz val="10"/>
      <name val="Verdana"/>
    </font>
    <font>
      <b/>
      <sz val="10"/>
      <color indexed="8"/>
      <name val="Arial"/>
    </font>
    <font>
      <u/>
      <sz val="10"/>
      <color indexed="20"/>
      <name val="Verdana"/>
    </font>
  </fonts>
  <fills count="3">
    <fill>
      <patternFill patternType="none"/>
    </fill>
    <fill>
      <patternFill patternType="gray125"/>
    </fill>
    <fill>
      <patternFill patternType="solid">
        <fgColor indexed="43"/>
        <bgColor indexed="64"/>
      </patternFill>
    </fill>
  </fills>
  <borders count="9">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right/>
      <top style="thin">
        <color auto="1"/>
      </top>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6" fillId="0" borderId="0"/>
    <xf numFmtId="0" fontId="9" fillId="0" borderId="0" applyNumberFormat="0" applyFill="0" applyBorder="0" applyAlignment="0" applyProtection="0"/>
  </cellStyleXfs>
  <cellXfs count="45">
    <xf numFmtId="0" fontId="0" fillId="0" borderId="0" xfId="0"/>
    <xf numFmtId="1" fontId="3" fillId="0" borderId="2" xfId="2" applyNumberFormat="1" applyFont="1" applyBorder="1" applyAlignment="1">
      <alignment horizontal="center" vertical="center"/>
    </xf>
    <xf numFmtId="0" fontId="0" fillId="0" borderId="0" xfId="2" applyFont="1" applyFill="1"/>
    <xf numFmtId="0" fontId="0" fillId="0" borderId="0" xfId="2" applyFont="1"/>
    <xf numFmtId="1" fontId="5" fillId="0" borderId="6" xfId="2" applyNumberFormat="1" applyFont="1" applyBorder="1" applyAlignment="1">
      <alignment horizontal="center" vertical="center" wrapText="1"/>
    </xf>
    <xf numFmtId="0" fontId="5" fillId="0" borderId="6" xfId="2" applyFont="1" applyBorder="1" applyAlignment="1">
      <alignment horizontal="center" vertical="center" wrapText="1"/>
    </xf>
    <xf numFmtId="0" fontId="5" fillId="0" borderId="6" xfId="2" applyFont="1" applyFill="1" applyBorder="1" applyAlignment="1">
      <alignment horizontal="center" vertical="center" wrapText="1"/>
    </xf>
    <xf numFmtId="0" fontId="5" fillId="0" borderId="2" xfId="2" applyFont="1" applyFill="1" applyBorder="1" applyAlignment="1">
      <alignment horizontal="center" vertical="center" wrapText="1"/>
    </xf>
    <xf numFmtId="1" fontId="5"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1" xfId="2" applyFont="1" applyFill="1" applyBorder="1" applyAlignment="1">
      <alignment horizontal="center" vertical="center" wrapText="1"/>
    </xf>
    <xf numFmtId="1" fontId="3" fillId="0" borderId="2" xfId="2" applyNumberFormat="1" applyFont="1" applyFill="1" applyBorder="1" applyAlignment="1">
      <alignment horizontal="center" vertical="center"/>
    </xf>
    <xf numFmtId="1" fontId="5" fillId="0" borderId="6" xfId="2" applyNumberFormat="1" applyFont="1" applyFill="1" applyBorder="1" applyAlignment="1">
      <alignment horizontal="center" vertical="center" wrapText="1"/>
    </xf>
    <xf numFmtId="1" fontId="5" fillId="0" borderId="1" xfId="2" applyNumberFormat="1" applyFont="1" applyFill="1" applyBorder="1" applyAlignment="1">
      <alignment horizontal="center" vertical="center" wrapText="1"/>
    </xf>
    <xf numFmtId="0" fontId="0" fillId="0" borderId="0" xfId="0" applyFill="1"/>
    <xf numFmtId="2" fontId="5" fillId="0" borderId="2" xfId="2" applyNumberFormat="1" applyFont="1" applyFill="1" applyBorder="1" applyAlignment="1">
      <alignment horizontal="center" vertical="center" wrapText="1"/>
    </xf>
    <xf numFmtId="2" fontId="0" fillId="0" borderId="0" xfId="0" applyNumberFormat="1"/>
    <xf numFmtId="0" fontId="3" fillId="0" borderId="2" xfId="2" applyNumberFormat="1" applyFont="1" applyBorder="1" applyAlignment="1">
      <alignment horizontal="center" vertical="center"/>
    </xf>
    <xf numFmtId="0" fontId="6" fillId="2" borderId="2" xfId="3" applyFont="1" applyFill="1" applyBorder="1" applyAlignment="1">
      <alignment horizontal="center"/>
    </xf>
    <xf numFmtId="0" fontId="6" fillId="0" borderId="2" xfId="3" applyFill="1" applyBorder="1" applyAlignment="1">
      <alignment horizontal="center"/>
    </xf>
    <xf numFmtId="9" fontId="5" fillId="0" borderId="2" xfId="2" applyNumberFormat="1" applyFont="1" applyFill="1" applyBorder="1" applyAlignment="1">
      <alignment horizontal="right" vertical="center" wrapText="1"/>
    </xf>
    <xf numFmtId="2" fontId="0" fillId="0" borderId="2" xfId="0" applyNumberFormat="1" applyBorder="1"/>
    <xf numFmtId="9" fontId="0" fillId="0" borderId="2" xfId="0" applyNumberFormat="1" applyBorder="1"/>
    <xf numFmtId="0" fontId="6" fillId="0" borderId="2" xfId="3" applyFont="1" applyFill="1" applyBorder="1" applyAlignment="1">
      <alignment horizontal="center"/>
    </xf>
    <xf numFmtId="0" fontId="6" fillId="0" borderId="2" xfId="3" applyNumberFormat="1" applyFill="1" applyBorder="1" applyAlignment="1">
      <alignment horizontal="center"/>
    </xf>
    <xf numFmtId="0" fontId="6" fillId="0" borderId="2" xfId="2" applyFont="1" applyFill="1" applyBorder="1" applyAlignment="1">
      <alignment horizontal="center"/>
    </xf>
    <xf numFmtId="2" fontId="5" fillId="0" borderId="3" xfId="2" applyNumberFormat="1" applyFont="1" applyFill="1" applyBorder="1" applyAlignment="1">
      <alignment horizontal="center" vertical="center" wrapText="1"/>
    </xf>
    <xf numFmtId="1" fontId="3" fillId="0" borderId="2" xfId="1" applyNumberFormat="1" applyFont="1" applyFill="1" applyBorder="1" applyAlignment="1">
      <alignment horizontal="center"/>
    </xf>
    <xf numFmtId="2" fontId="5" fillId="0" borderId="2" xfId="2" applyNumberFormat="1" applyFont="1" applyFill="1" applyBorder="1" applyAlignment="1">
      <alignment horizontal="right" vertical="center" wrapText="1"/>
    </xf>
    <xf numFmtId="2" fontId="0" fillId="0" borderId="2" xfId="0" applyNumberFormat="1" applyBorder="1"/>
    <xf numFmtId="9" fontId="0" fillId="0" borderId="2" xfId="0" applyNumberFormat="1" applyFill="1" applyBorder="1"/>
    <xf numFmtId="2" fontId="0" fillId="0" borderId="2" xfId="0" applyNumberFormat="1" applyFill="1" applyBorder="1"/>
    <xf numFmtId="2" fontId="6" fillId="0" borderId="2" xfId="0" applyNumberFormat="1" applyFont="1" applyFill="1" applyBorder="1" applyAlignment="1">
      <alignment horizontal="right" vertical="center"/>
    </xf>
    <xf numFmtId="2" fontId="6" fillId="0" borderId="2" xfId="3" applyNumberFormat="1" applyFill="1" applyBorder="1" applyAlignment="1">
      <alignment horizontal="right" vertical="center"/>
    </xf>
    <xf numFmtId="1" fontId="8" fillId="0" borderId="1" xfId="2" applyNumberFormat="1" applyFont="1" applyFill="1" applyBorder="1" applyAlignment="1">
      <alignment horizontal="center" vertical="center" wrapText="1"/>
    </xf>
    <xf numFmtId="0" fontId="6" fillId="0" borderId="7" xfId="0" applyFont="1" applyFill="1" applyBorder="1" applyAlignment="1">
      <alignment horizontal="center"/>
    </xf>
    <xf numFmtId="0" fontId="5" fillId="0" borderId="3"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0" fillId="0" borderId="8" xfId="0" applyFill="1" applyBorder="1" applyAlignment="1">
      <alignment horizontal="left" vertical="center" wrapText="1"/>
    </xf>
    <xf numFmtId="0" fontId="0" fillId="0" borderId="8" xfId="0" applyBorder="1" applyAlignment="1">
      <alignment horizontal="left" vertical="center" wrapText="1"/>
    </xf>
    <xf numFmtId="2" fontId="0" fillId="0" borderId="8" xfId="0" applyNumberFormat="1" applyBorder="1" applyAlignment="1">
      <alignment horizontal="left" vertical="center" wrapText="1"/>
    </xf>
    <xf numFmtId="2" fontId="5" fillId="0" borderId="3" xfId="2" applyNumberFormat="1" applyFont="1" applyFill="1" applyBorder="1" applyAlignment="1">
      <alignment horizontal="center" vertical="center" wrapText="1"/>
    </xf>
    <xf numFmtId="2" fontId="5" fillId="0" borderId="4" xfId="2" applyNumberFormat="1" applyFont="1" applyFill="1" applyBorder="1" applyAlignment="1">
      <alignment horizontal="center" vertical="center" wrapText="1"/>
    </xf>
    <xf numFmtId="2" fontId="0" fillId="0" borderId="5" xfId="0" applyNumberFormat="1" applyBorder="1" applyAlignment="1">
      <alignment horizontal="center" vertical="center" wrapText="1"/>
    </xf>
  </cellXfs>
  <cellStyles count="5">
    <cellStyle name="Comma" xfId="1" builtinId="3"/>
    <cellStyle name="Followed Hyperlink" xfId="4" builtinId="9" hidden="1"/>
    <cellStyle name="Hyperlink" xfId="2" builtinId="8"/>
    <cellStyle name="Normal" xfId="0" builtinId="0"/>
    <cellStyle name="TableStyleLight1" xfId="3"/>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13"/>
  <sheetViews>
    <sheetView tabSelected="1" view="pageLayout" workbookViewId="0">
      <selection activeCell="A2" sqref="A2"/>
    </sheetView>
  </sheetViews>
  <sheetFormatPr baseColWidth="10" defaultRowHeight="13" x14ac:dyDescent="0"/>
  <cols>
    <col min="1" max="1" width="3.28515625" style="14" customWidth="1"/>
    <col min="2" max="2" width="19.140625" style="14" customWidth="1"/>
    <col min="3" max="3" width="3.85546875" bestFit="1" customWidth="1"/>
    <col min="4" max="5" width="8.7109375" customWidth="1"/>
    <col min="6" max="6" width="7.85546875" bestFit="1" customWidth="1"/>
    <col min="7" max="7" width="7.140625" style="16" customWidth="1"/>
    <col min="8" max="8" width="6.7109375" style="16" bestFit="1" customWidth="1"/>
    <col min="9" max="9" width="7.140625" style="16" bestFit="1" customWidth="1"/>
    <col min="10" max="10" width="5.42578125" style="16" customWidth="1"/>
    <col min="11" max="11" width="6.140625" style="16" customWidth="1"/>
    <col min="12" max="12" width="6.85546875" customWidth="1"/>
    <col min="13" max="13" width="7.140625" customWidth="1"/>
    <col min="14" max="14" width="6.5703125" customWidth="1"/>
    <col min="15" max="15" width="7" customWidth="1"/>
    <col min="16" max="16" width="6.7109375" customWidth="1"/>
    <col min="17" max="17" width="6.85546875" customWidth="1"/>
    <col min="18" max="18" width="6.140625" customWidth="1"/>
    <col min="19" max="19" width="7" customWidth="1"/>
  </cols>
  <sheetData>
    <row r="1" spans="1:139">
      <c r="A1" s="11">
        <v>1</v>
      </c>
      <c r="B1" s="11">
        <v>2</v>
      </c>
      <c r="C1" s="1">
        <v>3</v>
      </c>
      <c r="D1" s="1">
        <v>4</v>
      </c>
      <c r="E1" s="1">
        <v>5</v>
      </c>
      <c r="F1" s="1">
        <v>6</v>
      </c>
      <c r="G1" s="17">
        <v>7</v>
      </c>
      <c r="H1" s="17">
        <v>8</v>
      </c>
      <c r="I1" s="17">
        <v>9</v>
      </c>
      <c r="J1" s="17">
        <v>10</v>
      </c>
      <c r="K1" s="17">
        <v>11</v>
      </c>
      <c r="L1" s="11">
        <v>12</v>
      </c>
      <c r="M1" s="11">
        <v>13</v>
      </c>
      <c r="N1" s="11">
        <v>14</v>
      </c>
      <c r="O1" s="11">
        <v>15</v>
      </c>
      <c r="P1" s="11">
        <v>16</v>
      </c>
      <c r="Q1" s="11">
        <v>17</v>
      </c>
      <c r="R1" s="11">
        <v>18</v>
      </c>
      <c r="S1" s="11">
        <v>19</v>
      </c>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row>
    <row r="2" spans="1:139" ht="36" customHeight="1">
      <c r="A2" s="12" t="s">
        <v>20</v>
      </c>
      <c r="B2" s="6" t="s">
        <v>15</v>
      </c>
      <c r="C2" s="5" t="s">
        <v>4</v>
      </c>
      <c r="D2" s="4" t="s">
        <v>5</v>
      </c>
      <c r="E2" s="4" t="s">
        <v>6</v>
      </c>
      <c r="F2" s="6" t="s">
        <v>7</v>
      </c>
      <c r="G2" s="42" t="s">
        <v>21</v>
      </c>
      <c r="H2" s="43"/>
      <c r="I2" s="43"/>
      <c r="J2" s="43"/>
      <c r="K2" s="44"/>
      <c r="L2" s="7" t="s">
        <v>22</v>
      </c>
      <c r="M2" s="7" t="s">
        <v>23</v>
      </c>
      <c r="N2" s="7" t="s">
        <v>24</v>
      </c>
      <c r="O2" s="7" t="s">
        <v>25</v>
      </c>
      <c r="P2" s="7" t="s">
        <v>22</v>
      </c>
      <c r="Q2" s="7" t="s">
        <v>23</v>
      </c>
      <c r="R2" s="7" t="s">
        <v>24</v>
      </c>
      <c r="S2" s="7" t="s">
        <v>25</v>
      </c>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row>
    <row r="3" spans="1:139" ht="48">
      <c r="A3" s="13"/>
      <c r="B3" s="10"/>
      <c r="C3" s="9"/>
      <c r="D3" s="8"/>
      <c r="E3" s="8"/>
      <c r="F3" s="10"/>
      <c r="G3" s="15" t="s">
        <v>13</v>
      </c>
      <c r="H3" s="15" t="s">
        <v>8</v>
      </c>
      <c r="I3" s="15" t="s">
        <v>9</v>
      </c>
      <c r="J3" s="15" t="s">
        <v>14</v>
      </c>
      <c r="K3" s="26" t="s">
        <v>16</v>
      </c>
      <c r="L3" s="36" t="s">
        <v>10</v>
      </c>
      <c r="M3" s="37"/>
      <c r="N3" s="37"/>
      <c r="O3" s="38"/>
      <c r="P3" s="36" t="s">
        <v>11</v>
      </c>
      <c r="Q3" s="37"/>
      <c r="R3" s="37"/>
      <c r="S3" s="38"/>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row>
    <row r="4" spans="1:139" s="14" customFormat="1">
      <c r="A4" s="34">
        <v>1</v>
      </c>
      <c r="B4" s="18" t="s">
        <v>0</v>
      </c>
      <c r="C4" s="19" t="s">
        <v>12</v>
      </c>
      <c r="D4" s="19">
        <v>128710011</v>
      </c>
      <c r="E4" s="19">
        <v>128710362</v>
      </c>
      <c r="F4" s="19" t="str">
        <f>HYPERLINK("http://genome.ucsc.edu/cgi-bin/hgTracks?position=chr6:128709861-128710512", "Go2UCSC")</f>
        <v>Go2UCSC</v>
      </c>
      <c r="G4" s="28">
        <v>503.98666666666702</v>
      </c>
      <c r="H4" s="28">
        <v>76.079166666666694</v>
      </c>
      <c r="I4" s="28">
        <v>580.06583333333344</v>
      </c>
      <c r="J4" s="20">
        <v>0.86884390995849614</v>
      </c>
      <c r="K4" s="28">
        <v>108.830362726704</v>
      </c>
      <c r="L4" s="33">
        <v>602.02666666666698</v>
      </c>
      <c r="M4" s="33">
        <v>373.01333333333298</v>
      </c>
      <c r="N4" s="33">
        <v>537.88</v>
      </c>
      <c r="O4" s="33">
        <v>503.02666666666698</v>
      </c>
      <c r="P4" s="32">
        <v>69.283333333333303</v>
      </c>
      <c r="Q4" s="32">
        <v>59.683333333333401</v>
      </c>
      <c r="R4" s="32">
        <v>88.25</v>
      </c>
      <c r="S4" s="32">
        <v>87.1</v>
      </c>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row>
    <row r="5" spans="1:139">
      <c r="A5" s="27">
        <v>2</v>
      </c>
      <c r="B5" s="18" t="s">
        <v>1</v>
      </c>
      <c r="C5" s="19" t="s">
        <v>12</v>
      </c>
      <c r="D5" s="19">
        <v>128748852</v>
      </c>
      <c r="E5" s="19">
        <v>128749049</v>
      </c>
      <c r="F5" s="19" t="str">
        <f>HYPERLINK("http://genome.ucsc.edu/cgi-bin/hgTracks?position=chr6:128748702-128749199", "Go2UCSC")</f>
        <v>Go2UCSC</v>
      </c>
      <c r="G5" s="21">
        <v>386.95000000000027</v>
      </c>
      <c r="H5" s="21">
        <v>76.157500000008355</v>
      </c>
      <c r="I5" s="21">
        <v>463.1075000000086</v>
      </c>
      <c r="J5" s="22">
        <v>0.83555114093378557</v>
      </c>
      <c r="K5" s="29">
        <v>98.115995762713695</v>
      </c>
      <c r="L5" s="33">
        <v>414.64</v>
      </c>
      <c r="M5" s="33">
        <v>283.98666666666702</v>
      </c>
      <c r="N5" s="33">
        <v>458.42666666666702</v>
      </c>
      <c r="O5" s="33">
        <v>390.74666666666701</v>
      </c>
      <c r="P5" s="32">
        <v>69.33</v>
      </c>
      <c r="Q5" s="32">
        <v>59.763333333333399</v>
      </c>
      <c r="R5" s="32">
        <v>88.37</v>
      </c>
      <c r="S5" s="32">
        <v>87.166666666699996</v>
      </c>
    </row>
    <row r="6" spans="1:139">
      <c r="A6" s="27">
        <v>3</v>
      </c>
      <c r="B6" s="18" t="s">
        <v>2</v>
      </c>
      <c r="C6" s="19" t="s">
        <v>12</v>
      </c>
      <c r="D6" s="19">
        <v>128788924</v>
      </c>
      <c r="E6" s="19">
        <v>128789196</v>
      </c>
      <c r="F6" s="25" t="str">
        <f>HYPERLINK("http://genome.ucsc.edu/cgi-bin/hgTracks?position=chr6:128788774-128789346", "Go2UCSC")</f>
        <v>Go2UCSC</v>
      </c>
      <c r="G6" s="21">
        <v>498.41333333333301</v>
      </c>
      <c r="H6" s="21">
        <v>39.204166666666652</v>
      </c>
      <c r="I6" s="21">
        <v>537.61749999999984</v>
      </c>
      <c r="J6" s="22">
        <v>0.9270779566017352</v>
      </c>
      <c r="K6" s="29">
        <v>93.825043630017404</v>
      </c>
      <c r="L6" s="33">
        <v>456.32</v>
      </c>
      <c r="M6" s="33">
        <v>309.24</v>
      </c>
      <c r="N6" s="33">
        <v>577.37333333333299</v>
      </c>
      <c r="O6" s="33">
        <v>650.72</v>
      </c>
      <c r="P6" s="32">
        <v>34.783333333333303</v>
      </c>
      <c r="Q6" s="32">
        <v>29.683333333333302</v>
      </c>
      <c r="R6" s="32">
        <v>47.25</v>
      </c>
      <c r="S6" s="32">
        <v>45.1</v>
      </c>
    </row>
    <row r="7" spans="1:139">
      <c r="A7" s="27">
        <v>4</v>
      </c>
      <c r="B7" s="23" t="s">
        <v>17</v>
      </c>
      <c r="C7" s="19" t="s">
        <v>12</v>
      </c>
      <c r="D7" s="19">
        <v>128710426</v>
      </c>
      <c r="E7" s="19">
        <v>128710880</v>
      </c>
      <c r="F7" s="19" t="str">
        <f>HYPERLINK("http://genome.ucsc.edu/cgi-bin/hgTracks?position=chr6:128710276-128711030", "Go2UCSC")</f>
        <v>Go2UCSC</v>
      </c>
      <c r="G7" s="21">
        <v>598.75</v>
      </c>
      <c r="H7" s="21">
        <v>42.644166666658322</v>
      </c>
      <c r="I7" s="21">
        <v>641.39416666665829</v>
      </c>
      <c r="J7" s="22">
        <v>0.93351332319050995</v>
      </c>
      <c r="K7" s="29">
        <v>100.68982208267801</v>
      </c>
      <c r="L7" s="33">
        <v>628.6</v>
      </c>
      <c r="M7" s="33">
        <v>463.54666666666702</v>
      </c>
      <c r="N7" s="33">
        <v>646.21333333333303</v>
      </c>
      <c r="O7" s="33">
        <v>656.64</v>
      </c>
      <c r="P7" s="32">
        <v>40.590000000000003</v>
      </c>
      <c r="Q7" s="32">
        <v>35.5833333333333</v>
      </c>
      <c r="R7" s="32">
        <v>46.75</v>
      </c>
      <c r="S7" s="32">
        <v>47.653333333299997</v>
      </c>
    </row>
    <row r="8" spans="1:139">
      <c r="A8" s="27">
        <v>5</v>
      </c>
      <c r="B8" s="23" t="s">
        <v>17</v>
      </c>
      <c r="C8" s="23" t="s">
        <v>3</v>
      </c>
      <c r="D8" s="24">
        <v>128713887</v>
      </c>
      <c r="E8" s="24">
        <v>128714556</v>
      </c>
      <c r="F8" s="35" t="str">
        <f>HYPERLINK("http://genome.ucsc.edu/cgi-bin/hgTracks?position=chr6:128713737-128714706", "Go2UCSC")</f>
        <v>Go2UCSC</v>
      </c>
      <c r="G8" s="31">
        <v>798.03</v>
      </c>
      <c r="H8" s="31">
        <v>26.479166666674999</v>
      </c>
      <c r="I8" s="31">
        <v>824.50916666667501</v>
      </c>
      <c r="J8" s="30">
        <v>0.96788493356147276</v>
      </c>
      <c r="K8" s="31">
        <v>85.000945017183</v>
      </c>
      <c r="L8" s="33">
        <v>627.55999999999995</v>
      </c>
      <c r="M8" s="33">
        <v>463.54666666666702</v>
      </c>
      <c r="N8" s="33">
        <v>971.25333333333299</v>
      </c>
      <c r="O8" s="33">
        <v>1129.76</v>
      </c>
      <c r="P8" s="32">
        <v>24.5833333333333</v>
      </c>
      <c r="Q8" s="32">
        <v>22.4166666666667</v>
      </c>
      <c r="R8" s="32">
        <v>27.25</v>
      </c>
      <c r="S8" s="32">
        <v>31.666666666699999</v>
      </c>
    </row>
    <row r="9" spans="1:139">
      <c r="A9" s="27">
        <v>6</v>
      </c>
      <c r="B9" s="23" t="s">
        <v>17</v>
      </c>
      <c r="C9" s="19" t="s">
        <v>12</v>
      </c>
      <c r="D9" s="19">
        <v>128749299</v>
      </c>
      <c r="E9" s="19">
        <v>128749659</v>
      </c>
      <c r="F9" s="19" t="str">
        <f>HYPERLINK("http://genome.ucsc.edu/cgi-bin/hgTracks?position=chr6:128749149-128749809", "Go2UCSC")</f>
        <v>Go2UCSC</v>
      </c>
      <c r="G9" s="21">
        <v>992.12000000000103</v>
      </c>
      <c r="H9" s="21">
        <v>5.0199999999999996</v>
      </c>
      <c r="I9" s="21">
        <v>997.14000000000101</v>
      </c>
      <c r="J9" s="22">
        <v>0.99496560162063508</v>
      </c>
      <c r="K9" s="29">
        <v>156.78301886792499</v>
      </c>
      <c r="L9" s="33">
        <v>974.26666666666699</v>
      </c>
      <c r="M9" s="33">
        <v>691.34666666666703</v>
      </c>
      <c r="N9" s="33">
        <v>1152.4000000000001</v>
      </c>
      <c r="O9" s="33">
        <v>1150.4666666666701</v>
      </c>
      <c r="P9" s="32">
        <v>4.2733333333333299</v>
      </c>
      <c r="Q9" s="32">
        <v>4.3666666666666698</v>
      </c>
      <c r="R9" s="32">
        <v>8.9533333332999998</v>
      </c>
      <c r="S9" s="32">
        <v>2.4866666667000001</v>
      </c>
    </row>
    <row r="10" spans="1:139">
      <c r="A10" s="27">
        <v>7</v>
      </c>
      <c r="B10" s="23" t="s">
        <v>17</v>
      </c>
      <c r="C10" s="19" t="s">
        <v>12</v>
      </c>
      <c r="D10" s="19">
        <v>128753013</v>
      </c>
      <c r="E10" s="19">
        <v>128753216</v>
      </c>
      <c r="F10" s="19" t="str">
        <f>HYPERLINK("http://genome.ucsc.edu/cgi-bin/hgTracks?position=chr6:128752863-128753366", "Go2UCSC")</f>
        <v>Go2UCSC</v>
      </c>
      <c r="G10" s="21">
        <v>831.40333333333399</v>
      </c>
      <c r="H10" s="21">
        <v>15.958333333333325</v>
      </c>
      <c r="I10" s="21">
        <v>847.36166666666691</v>
      </c>
      <c r="J10" s="22">
        <v>0.98116703414716655</v>
      </c>
      <c r="K10" s="29">
        <v>168.12731481481501</v>
      </c>
      <c r="L10" s="33">
        <v>981.58666666666704</v>
      </c>
      <c r="M10" s="33">
        <v>636.22666666666703</v>
      </c>
      <c r="N10" s="33">
        <v>897.58666666666704</v>
      </c>
      <c r="O10" s="33">
        <v>810.21333333333303</v>
      </c>
      <c r="P10" s="32">
        <v>15.25</v>
      </c>
      <c r="Q10" s="32">
        <v>13.3333333333333</v>
      </c>
      <c r="R10" s="32">
        <v>17.25</v>
      </c>
      <c r="S10" s="32">
        <v>18</v>
      </c>
    </row>
    <row r="11" spans="1:139">
      <c r="A11" s="27">
        <v>8</v>
      </c>
      <c r="B11" s="23" t="s">
        <v>18</v>
      </c>
      <c r="C11" s="19" t="s">
        <v>12</v>
      </c>
      <c r="D11" s="19">
        <v>128788436</v>
      </c>
      <c r="E11" s="19">
        <v>128788587</v>
      </c>
      <c r="F11" s="25" t="str">
        <f>HYPERLINK("http://genome.ucsc.edu/cgi-bin/hgTracks?position=chr6:128788286-128788737", "Go2UCSC")</f>
        <v>Go2UCSC</v>
      </c>
      <c r="G11" s="21">
        <v>585.54999999999995</v>
      </c>
      <c r="H11" s="21">
        <v>29.979166666674999</v>
      </c>
      <c r="I11" s="21">
        <v>615.529166666675</v>
      </c>
      <c r="J11" s="22">
        <v>0.95129529469899266</v>
      </c>
      <c r="K11" s="29">
        <v>136.17901917404299</v>
      </c>
      <c r="L11" s="33">
        <v>509.946666666667</v>
      </c>
      <c r="M11" s="33">
        <v>336.12</v>
      </c>
      <c r="N11" s="33">
        <v>682.36</v>
      </c>
      <c r="O11" s="33">
        <v>813.77333333333297</v>
      </c>
      <c r="P11" s="32">
        <v>28.5833333333333</v>
      </c>
      <c r="Q11" s="32">
        <v>25.4166666666667</v>
      </c>
      <c r="R11" s="32">
        <v>30.25</v>
      </c>
      <c r="S11" s="32">
        <v>35.666666666700003</v>
      </c>
    </row>
    <row r="12" spans="1:139">
      <c r="A12" s="27">
        <v>9</v>
      </c>
      <c r="B12" s="23" t="s">
        <v>18</v>
      </c>
      <c r="C12" s="19" t="s">
        <v>12</v>
      </c>
      <c r="D12" s="19">
        <v>128793076</v>
      </c>
      <c r="E12" s="19">
        <v>128793430</v>
      </c>
      <c r="F12" s="19" t="str">
        <f>HYPERLINK("http://genome.ucsc.edu/cgi-bin/hgTracks?position=chr6:128792926-128793580", "Go2UCSC")</f>
        <v>Go2UCSC</v>
      </c>
      <c r="G12" s="21">
        <v>1035.5</v>
      </c>
      <c r="H12" s="21">
        <v>23.1875</v>
      </c>
      <c r="I12" s="21">
        <v>1058.6908333333333</v>
      </c>
      <c r="J12" s="22">
        <v>0.97809794959025653</v>
      </c>
      <c r="K12" s="29">
        <v>161.63218829516501</v>
      </c>
      <c r="L12" s="33">
        <v>1123.8800000000001</v>
      </c>
      <c r="M12" s="33">
        <v>754.41333333333296</v>
      </c>
      <c r="N12" s="33">
        <v>1165.17333333333</v>
      </c>
      <c r="O12" s="33">
        <v>1098.54666666667</v>
      </c>
      <c r="P12" s="32">
        <v>23</v>
      </c>
      <c r="Q12" s="32">
        <v>19.25</v>
      </c>
      <c r="R12" s="32">
        <v>23</v>
      </c>
      <c r="S12" s="32">
        <v>27.5</v>
      </c>
    </row>
    <row r="13" spans="1:139" ht="76" customHeight="1">
      <c r="A13" s="39" t="s">
        <v>19</v>
      </c>
      <c r="B13" s="39"/>
      <c r="C13" s="40"/>
      <c r="D13" s="40"/>
      <c r="E13" s="40"/>
      <c r="F13" s="40"/>
      <c r="G13" s="41"/>
      <c r="H13" s="41"/>
      <c r="I13" s="41"/>
      <c r="J13" s="41"/>
      <c r="K13" s="41"/>
      <c r="L13" s="40"/>
      <c r="M13" s="40"/>
      <c r="N13" s="40"/>
      <c r="O13" s="40"/>
      <c r="P13" s="40"/>
      <c r="Q13" s="40"/>
      <c r="R13" s="40"/>
      <c r="S13" s="40"/>
    </row>
  </sheetData>
  <sortState ref="A5:S12">
    <sortCondition ref="A5:A12"/>
  </sortState>
  <mergeCells count="4">
    <mergeCell ref="L3:O3"/>
    <mergeCell ref="P3:S3"/>
    <mergeCell ref="A13:S13"/>
    <mergeCell ref="G2:K2"/>
  </mergeCells>
  <phoneticPr fontId="2" type="noConversion"/>
  <pageMargins left="0.35629921259842523" right="0.35629921259842523" top="1" bottom="1" header="0.5" footer="0.5"/>
  <pageSetup scale="75" orientation="landscape" horizontalDpi="4294967292" verticalDpi="429496729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UNIL / CIG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Nouria Hernandez</dc:creator>
  <cp:lastModifiedBy>Donatella Canella</cp:lastModifiedBy>
  <cp:lastPrinted>2011-05-24T13:02:02Z</cp:lastPrinted>
  <dcterms:created xsi:type="dcterms:W3CDTF">2011-03-23T06:46:28Z</dcterms:created>
  <dcterms:modified xsi:type="dcterms:W3CDTF">2011-11-13T19:52:38Z</dcterms:modified>
</cp:coreProperties>
</file>